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joseph.robinson\Desktop\Projects_Desktop\PLM\Top 10 Client Pulse\PowerPoints\Finals\May 2023\"/>
    </mc:Choice>
  </mc:AlternateContent>
  <xr:revisionPtr revIDLastSave="0" documentId="13_ncr:1_{5FAF923A-2384-4B13-8F7A-03DD1126C054}" xr6:coauthVersionLast="47" xr6:coauthVersionMax="47" xr10:uidLastSave="{00000000-0000-0000-0000-000000000000}"/>
  <bookViews>
    <workbookView xWindow="-105" yWindow="0" windowWidth="19410" windowHeight="20985" activeTab="3" xr2:uid="{00000000-000D-0000-FFFF-FFFF00000000}"/>
  </bookViews>
  <sheets>
    <sheet name="Data" sheetId="1" r:id="rId1"/>
    <sheet name="Invoice Data" sheetId="5" r:id="rId2"/>
    <sheet name="Summary" sheetId="2" r:id="rId3"/>
    <sheet name="Summary2" sheetId="6" r:id="rId4"/>
  </sheets>
  <definedNames>
    <definedName name="_xlnm._FilterDatabase" localSheetId="0" hidden="1">Data!$A$1:$M$19177</definedName>
    <definedName name="_xlnm._FilterDatabase" localSheetId="1" hidden="1">'Invoice Data'!$A$1:$E$109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43" i="6" l="1"/>
  <c r="E225" i="6"/>
  <c r="D225" i="6"/>
  <c r="C225" i="6"/>
  <c r="B225" i="6"/>
  <c r="E224" i="6"/>
  <c r="D224" i="6"/>
  <c r="C224" i="6"/>
  <c r="B224" i="6"/>
  <c r="B226" i="6" s="1"/>
  <c r="E208" i="6"/>
  <c r="D208" i="6"/>
  <c r="C208" i="6"/>
  <c r="B208" i="6"/>
  <c r="E207" i="6"/>
  <c r="E209" i="6" s="1"/>
  <c r="D207" i="6"/>
  <c r="D209" i="6" s="1"/>
  <c r="C207" i="6"/>
  <c r="B207" i="6"/>
  <c r="E157" i="6"/>
  <c r="D157" i="6"/>
  <c r="C157" i="6"/>
  <c r="B157" i="6"/>
  <c r="E156" i="6"/>
  <c r="E158" i="6" s="1"/>
  <c r="D156" i="6"/>
  <c r="D158" i="6" s="1"/>
  <c r="C156" i="6"/>
  <c r="C158" i="6" s="1"/>
  <c r="B156" i="6"/>
  <c r="B158" i="6" s="1"/>
  <c r="E106" i="6"/>
  <c r="D106" i="6"/>
  <c r="C106" i="6"/>
  <c r="B106" i="6"/>
  <c r="E105" i="6"/>
  <c r="D105" i="6"/>
  <c r="D107" i="6" s="1"/>
  <c r="C105" i="6"/>
  <c r="B105" i="6"/>
  <c r="E72" i="6"/>
  <c r="D72" i="6"/>
  <c r="C72" i="6"/>
  <c r="B72" i="6"/>
  <c r="E71" i="6"/>
  <c r="D71" i="6"/>
  <c r="C71" i="6"/>
  <c r="C73" i="6" s="1"/>
  <c r="B71" i="6"/>
  <c r="B73" i="6" s="1"/>
  <c r="E54" i="6"/>
  <c r="D54" i="6"/>
  <c r="C54" i="6"/>
  <c r="B54" i="6"/>
  <c r="E53" i="6"/>
  <c r="E55" i="6" s="1"/>
  <c r="D53" i="6"/>
  <c r="D55" i="6" s="1"/>
  <c r="C53" i="6"/>
  <c r="C55" i="6" s="1"/>
  <c r="B53" i="6"/>
  <c r="B55" i="6" s="1"/>
  <c r="O119" i="2"/>
  <c r="O74" i="2"/>
  <c r="O56" i="2"/>
  <c r="O47" i="2"/>
  <c r="O20" i="2"/>
  <c r="O11" i="2"/>
  <c r="O2" i="2"/>
  <c r="I125" i="2"/>
  <c r="I80" i="2"/>
  <c r="I62" i="2"/>
  <c r="I53" i="2"/>
  <c r="I26" i="2"/>
  <c r="I17" i="2"/>
  <c r="I123" i="2"/>
  <c r="I78" i="2"/>
  <c r="I60" i="2"/>
  <c r="I51" i="2"/>
  <c r="I24" i="2"/>
  <c r="I15" i="2"/>
  <c r="I6" i="2"/>
  <c r="I121" i="2"/>
  <c r="I76" i="2"/>
  <c r="I58" i="2"/>
  <c r="I49" i="2"/>
  <c r="I22" i="2"/>
  <c r="I13" i="2"/>
  <c r="F8" i="2"/>
  <c r="F125" i="2"/>
  <c r="F80" i="2"/>
  <c r="F62" i="2"/>
  <c r="F53" i="2"/>
  <c r="F44" i="2"/>
  <c r="F35" i="2"/>
  <c r="F26" i="2"/>
  <c r="F17" i="2"/>
  <c r="F123" i="2"/>
  <c r="F78" i="2"/>
  <c r="F51" i="2"/>
  <c r="F60" i="2"/>
  <c r="F24" i="2"/>
  <c r="F15" i="2"/>
  <c r="F6" i="2"/>
  <c r="F4" i="2"/>
  <c r="F121" i="2"/>
  <c r="F76" i="2"/>
  <c r="F58" i="2"/>
  <c r="F49" i="2"/>
  <c r="F22" i="2"/>
  <c r="F13" i="2"/>
  <c r="I4" i="2"/>
  <c r="I8" i="2"/>
  <c r="B21" i="6"/>
  <c r="C263" i="6"/>
  <c r="D21" i="2"/>
  <c r="F14" i="2"/>
  <c r="D57" i="2"/>
  <c r="D48" i="2"/>
  <c r="I153" i="2"/>
  <c r="I144" i="2"/>
  <c r="F131" i="2"/>
  <c r="F129" i="2"/>
  <c r="M159" i="2"/>
  <c r="M158" i="2"/>
  <c r="M156" i="2"/>
  <c r="I162" i="2"/>
  <c r="I160" i="2"/>
  <c r="I158" i="2"/>
  <c r="I156" i="2"/>
  <c r="F162" i="2"/>
  <c r="F160" i="2"/>
  <c r="F158" i="2"/>
  <c r="F156" i="2"/>
  <c r="D159" i="2"/>
  <c r="D158" i="2"/>
  <c r="D157" i="2"/>
  <c r="D156" i="2"/>
  <c r="D84" i="2"/>
  <c r="E297" i="6"/>
  <c r="O156" i="2" s="1"/>
  <c r="C297" i="6"/>
  <c r="B297" i="6"/>
  <c r="E296" i="6"/>
  <c r="D296" i="6"/>
  <c r="C296" i="6"/>
  <c r="B296" i="6"/>
  <c r="E279" i="6"/>
  <c r="D279" i="6"/>
  <c r="C279" i="6"/>
  <c r="B279" i="6"/>
  <c r="E262" i="6"/>
  <c r="D262" i="6"/>
  <c r="C262" i="6"/>
  <c r="B262" i="6"/>
  <c r="E243" i="6"/>
  <c r="D243" i="6"/>
  <c r="C243" i="6"/>
  <c r="E226" i="6"/>
  <c r="D226" i="6"/>
  <c r="C226" i="6"/>
  <c r="C209" i="6"/>
  <c r="B209" i="6"/>
  <c r="E192" i="6"/>
  <c r="D192" i="6"/>
  <c r="C192" i="6"/>
  <c r="B192" i="6"/>
  <c r="E175" i="6"/>
  <c r="D175" i="6"/>
  <c r="C175" i="6"/>
  <c r="B175" i="6"/>
  <c r="E141" i="6"/>
  <c r="D141" i="6"/>
  <c r="C141" i="6"/>
  <c r="B141" i="6"/>
  <c r="E124" i="6"/>
  <c r="D124" i="6"/>
  <c r="C124" i="6"/>
  <c r="B124" i="6"/>
  <c r="E107" i="6"/>
  <c r="C107" i="6"/>
  <c r="B107" i="6"/>
  <c r="E90" i="6"/>
  <c r="D90" i="6"/>
  <c r="C90" i="6"/>
  <c r="B90" i="6"/>
  <c r="E73" i="6"/>
  <c r="D73" i="6"/>
  <c r="E38" i="6"/>
  <c r="D38" i="6"/>
  <c r="C38" i="6"/>
  <c r="B38" i="6"/>
  <c r="E21" i="6"/>
  <c r="D21" i="6"/>
  <c r="C21" i="6"/>
  <c r="E4" i="6"/>
  <c r="D4" i="6"/>
  <c r="C4" i="6"/>
  <c r="B4" i="6"/>
  <c r="G162" i="2" l="1"/>
  <c r="J162" i="2"/>
  <c r="Q156" i="2"/>
  <c r="G131" i="2"/>
  <c r="O160" i="2"/>
  <c r="O162" i="2"/>
  <c r="G156" i="2"/>
  <c r="J156" i="2"/>
  <c r="G158" i="2"/>
  <c r="J158" i="2"/>
  <c r="L162" i="2"/>
  <c r="G160" i="2"/>
  <c r="J160" i="2"/>
  <c r="C162" i="2"/>
  <c r="D5" i="2" l="1"/>
  <c r="D4" i="2"/>
  <c r="D3" i="2"/>
  <c r="D297" i="6"/>
  <c r="O158" i="2" s="1"/>
  <c r="D138" i="2"/>
  <c r="M157" i="2"/>
  <c r="R156" i="2" s="1"/>
  <c r="F153" i="2"/>
  <c r="I151" i="2"/>
  <c r="F151" i="2"/>
  <c r="M150" i="2"/>
  <c r="D150" i="2"/>
  <c r="M149" i="2"/>
  <c r="I149" i="2"/>
  <c r="F149" i="2"/>
  <c r="D149" i="2"/>
  <c r="M148" i="2"/>
  <c r="D148" i="2"/>
  <c r="M147" i="2"/>
  <c r="I147" i="2"/>
  <c r="J153" i="2" s="1"/>
  <c r="F147" i="2"/>
  <c r="D147" i="2"/>
  <c r="F144" i="2"/>
  <c r="I142" i="2"/>
  <c r="F142" i="2"/>
  <c r="M141" i="2"/>
  <c r="D141" i="2"/>
  <c r="M140" i="2"/>
  <c r="I140" i="2"/>
  <c r="F140" i="2"/>
  <c r="D140" i="2"/>
  <c r="M139" i="2"/>
  <c r="D139" i="2"/>
  <c r="M138" i="2"/>
  <c r="I138" i="2"/>
  <c r="F138" i="2"/>
  <c r="D111" i="2"/>
  <c r="Q3" i="2" l="1"/>
  <c r="G138" i="2"/>
  <c r="R147" i="2"/>
  <c r="L144" i="2"/>
  <c r="R138" i="2"/>
  <c r="Q147" i="2"/>
  <c r="Q138" i="2"/>
  <c r="G149" i="2"/>
  <c r="G144" i="2"/>
  <c r="J151" i="2"/>
  <c r="L153" i="2"/>
  <c r="G153" i="2"/>
  <c r="G151" i="2"/>
  <c r="G147" i="2"/>
  <c r="J147" i="2"/>
  <c r="G142" i="2"/>
  <c r="J142" i="2"/>
  <c r="C144" i="2"/>
  <c r="C153" i="2"/>
  <c r="J138" i="2"/>
  <c r="G140" i="2"/>
  <c r="J144" i="2"/>
  <c r="J140" i="2"/>
  <c r="J149" i="2"/>
  <c r="E2" i="5" l="1"/>
  <c r="M129" i="2"/>
  <c r="I129" i="2"/>
  <c r="D130" i="2"/>
  <c r="D132" i="2"/>
  <c r="D131" i="2"/>
  <c r="D129" i="2"/>
  <c r="M122" i="2"/>
  <c r="M121" i="2"/>
  <c r="M120" i="2"/>
  <c r="I124" i="2"/>
  <c r="I122" i="2"/>
  <c r="I120" i="2"/>
  <c r="F126" i="2"/>
  <c r="F124" i="2"/>
  <c r="F122" i="2"/>
  <c r="F102" i="2"/>
  <c r="F120" i="2"/>
  <c r="D123" i="2"/>
  <c r="D121" i="2"/>
  <c r="D122" i="2"/>
  <c r="D120" i="2"/>
  <c r="I135" i="2"/>
  <c r="F135" i="2"/>
  <c r="I133" i="2"/>
  <c r="F133" i="2"/>
  <c r="G129" i="2" s="1"/>
  <c r="M132" i="2"/>
  <c r="M131" i="2"/>
  <c r="I131" i="2"/>
  <c r="M130" i="2"/>
  <c r="I126" i="2"/>
  <c r="M123" i="2"/>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F3" i="2"/>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D142" i="6" s="1"/>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F66" i="2"/>
  <c r="F84" i="2"/>
  <c r="E22" i="6" l="1"/>
  <c r="D22" i="6"/>
  <c r="C22" i="6"/>
  <c r="B22" i="6"/>
  <c r="E176" i="6"/>
  <c r="O102" i="2" s="1"/>
  <c r="B176" i="6"/>
  <c r="D176" i="6"/>
  <c r="C176" i="6"/>
  <c r="E263" i="6"/>
  <c r="D263" i="6"/>
  <c r="B263" i="6"/>
  <c r="E227" i="6"/>
  <c r="D227" i="6"/>
  <c r="C227" i="6"/>
  <c r="B227" i="6"/>
  <c r="D56" i="6"/>
  <c r="E56" i="6"/>
  <c r="O57" i="2" s="1"/>
  <c r="B56" i="6"/>
  <c r="C56" i="6"/>
  <c r="E210" i="6"/>
  <c r="O75" i="2" s="1"/>
  <c r="D210" i="6"/>
  <c r="C210" i="6"/>
  <c r="B210" i="6"/>
  <c r="D280" i="6"/>
  <c r="C280" i="6"/>
  <c r="B280" i="6"/>
  <c r="D125" i="6"/>
  <c r="E125" i="6"/>
  <c r="C125" i="6"/>
  <c r="B125" i="6"/>
  <c r="D5" i="6"/>
  <c r="E5" i="6"/>
  <c r="C5" i="6"/>
  <c r="B5" i="6"/>
  <c r="D108" i="6"/>
  <c r="E108" i="6"/>
  <c r="C108" i="6"/>
  <c r="B108" i="6"/>
  <c r="E244" i="6"/>
  <c r="D244" i="6"/>
  <c r="C244" i="6"/>
  <c r="B244" i="6"/>
  <c r="E193" i="6"/>
  <c r="B193" i="6"/>
  <c r="D193" i="6"/>
  <c r="C193" i="6"/>
  <c r="C142" i="6"/>
  <c r="E142" i="6"/>
  <c r="B142" i="6"/>
  <c r="E91" i="6"/>
  <c r="C91" i="6"/>
  <c r="D91" i="6"/>
  <c r="B91" i="6"/>
  <c r="C39" i="6"/>
  <c r="E39" i="6"/>
  <c r="D39" i="6"/>
  <c r="B39" i="6"/>
  <c r="E159" i="6"/>
  <c r="O21" i="2" s="1"/>
  <c r="D159" i="6"/>
  <c r="C159" i="6"/>
  <c r="B159" i="6"/>
  <c r="B74" i="6"/>
  <c r="E74" i="6"/>
  <c r="D74" i="6"/>
  <c r="C74" i="6"/>
  <c r="J122" i="2"/>
  <c r="G122" i="2"/>
  <c r="L126" i="2"/>
  <c r="Q129" i="2"/>
  <c r="Q120" i="2"/>
  <c r="J124" i="2"/>
  <c r="R129" i="2"/>
  <c r="J129" i="2"/>
  <c r="E280" i="6"/>
  <c r="C126" i="2"/>
  <c r="G124" i="2"/>
  <c r="J120" i="2"/>
  <c r="L135" i="2"/>
  <c r="G120" i="2"/>
  <c r="R120" i="2"/>
  <c r="C135" i="2"/>
  <c r="G126" i="2"/>
  <c r="G133" i="2"/>
  <c r="J133" i="2"/>
  <c r="J126" i="2"/>
  <c r="G135" i="2"/>
  <c r="J135" i="2"/>
  <c r="J131" i="2"/>
  <c r="F5" i="2"/>
  <c r="O9" i="2" l="1"/>
  <c r="O5" i="2"/>
  <c r="O77" i="2"/>
  <c r="O88" i="2"/>
  <c r="O86" i="2"/>
  <c r="O153" i="2"/>
  <c r="O90" i="2"/>
  <c r="O135" i="2"/>
  <c r="O151" i="2"/>
  <c r="O149" i="2"/>
  <c r="O84" i="2"/>
  <c r="O126" i="2"/>
  <c r="O122" i="2"/>
  <c r="O124" i="2"/>
  <c r="O120" i="2"/>
  <c r="O133" i="2"/>
  <c r="O131" i="2"/>
  <c r="O129" i="2"/>
  <c r="O147" i="2"/>
  <c r="O142" i="2"/>
  <c r="O144" i="2"/>
  <c r="O140" i="2"/>
  <c r="O138" i="2"/>
  <c r="O111" i="2"/>
  <c r="O113" i="2"/>
  <c r="M85" i="2"/>
  <c r="M111" i="2"/>
  <c r="M114" i="2"/>
  <c r="M113" i="2"/>
  <c r="M112" i="2"/>
  <c r="M105" i="2"/>
  <c r="M104" i="2"/>
  <c r="M103" i="2"/>
  <c r="M102" i="2"/>
  <c r="M96" i="2"/>
  <c r="M95" i="2"/>
  <c r="M94" i="2"/>
  <c r="M93" i="2"/>
  <c r="M87" i="2"/>
  <c r="M86" i="2"/>
  <c r="M84" i="2"/>
  <c r="M78" i="2"/>
  <c r="M77" i="2"/>
  <c r="M76" i="2"/>
  <c r="M75" i="2"/>
  <c r="M69" i="2"/>
  <c r="M68" i="2"/>
  <c r="M67" i="2"/>
  <c r="M66" i="2"/>
  <c r="M60" i="2"/>
  <c r="M59" i="2"/>
  <c r="M58" i="2"/>
  <c r="M57" i="2"/>
  <c r="M51" i="2"/>
  <c r="M50" i="2"/>
  <c r="M49" i="2"/>
  <c r="M48" i="2"/>
  <c r="M42" i="2"/>
  <c r="M41" i="2"/>
  <c r="M40" i="2"/>
  <c r="M39" i="2"/>
  <c r="M33" i="2"/>
  <c r="M32" i="2"/>
  <c r="M31" i="2"/>
  <c r="M30" i="2"/>
  <c r="M24" i="2"/>
  <c r="M23" i="2"/>
  <c r="M22" i="2"/>
  <c r="M21" i="2"/>
  <c r="M15" i="2"/>
  <c r="M14" i="2"/>
  <c r="M13" i="2"/>
  <c r="M12" i="2"/>
  <c r="M6" i="2"/>
  <c r="M5" i="2"/>
  <c r="M4" i="2"/>
  <c r="M3" i="2"/>
  <c r="I113" i="2"/>
  <c r="I111" i="2"/>
  <c r="I117" i="2"/>
  <c r="I115" i="2"/>
  <c r="I108" i="2"/>
  <c r="I106" i="2"/>
  <c r="I104" i="2"/>
  <c r="I102" i="2"/>
  <c r="I99" i="2"/>
  <c r="I97" i="2"/>
  <c r="I95" i="2"/>
  <c r="I93" i="2"/>
  <c r="I90" i="2"/>
  <c r="I88" i="2"/>
  <c r="I86" i="2"/>
  <c r="I84" i="2"/>
  <c r="I81" i="2"/>
  <c r="I79" i="2"/>
  <c r="I77" i="2"/>
  <c r="I75" i="2"/>
  <c r="I72" i="2"/>
  <c r="I70" i="2"/>
  <c r="I68" i="2"/>
  <c r="I66" i="2"/>
  <c r="I63" i="2"/>
  <c r="I61" i="2"/>
  <c r="I59" i="2"/>
  <c r="I57" i="2"/>
  <c r="I54" i="2"/>
  <c r="I52" i="2"/>
  <c r="I50" i="2"/>
  <c r="I48" i="2"/>
  <c r="I45" i="2"/>
  <c r="I43" i="2"/>
  <c r="I41" i="2"/>
  <c r="I39" i="2"/>
  <c r="I36" i="2"/>
  <c r="I34" i="2"/>
  <c r="I32" i="2"/>
  <c r="I30" i="2"/>
  <c r="I27" i="2"/>
  <c r="I25" i="2"/>
  <c r="I23" i="2"/>
  <c r="I21" i="2"/>
  <c r="I18" i="2"/>
  <c r="I16" i="2"/>
  <c r="I14" i="2"/>
  <c r="I12" i="2"/>
  <c r="I3" i="2"/>
  <c r="I5" i="2"/>
  <c r="I7" i="2"/>
  <c r="I9" i="2"/>
  <c r="F117" i="2"/>
  <c r="F115" i="2"/>
  <c r="F113" i="2"/>
  <c r="F111" i="2"/>
  <c r="F108" i="2"/>
  <c r="F106" i="2"/>
  <c r="F104" i="2"/>
  <c r="F99" i="2"/>
  <c r="F97" i="2"/>
  <c r="F95" i="2"/>
  <c r="F93" i="2"/>
  <c r="F90" i="2"/>
  <c r="F88" i="2"/>
  <c r="F86" i="2"/>
  <c r="F81" i="2"/>
  <c r="F79" i="2"/>
  <c r="F77" i="2"/>
  <c r="F75" i="2"/>
  <c r="F72" i="2"/>
  <c r="F70" i="2"/>
  <c r="F68" i="2"/>
  <c r="F63" i="2"/>
  <c r="F61" i="2"/>
  <c r="F59" i="2"/>
  <c r="F57" i="2"/>
  <c r="F54" i="2"/>
  <c r="F52" i="2"/>
  <c r="F50" i="2"/>
  <c r="F48" i="2"/>
  <c r="F45" i="2"/>
  <c r="F43" i="2"/>
  <c r="F41" i="2"/>
  <c r="F39" i="2"/>
  <c r="F36" i="2"/>
  <c r="F34" i="2"/>
  <c r="F32" i="2"/>
  <c r="F30" i="2"/>
  <c r="F21" i="2"/>
  <c r="F23" i="2"/>
  <c r="F25" i="2"/>
  <c r="F27" i="2"/>
  <c r="F18" i="2"/>
  <c r="F16" i="2"/>
  <c r="F12" i="2"/>
  <c r="F9" i="2"/>
  <c r="F7" i="2"/>
  <c r="D112" i="2"/>
  <c r="Q111" i="2" s="1"/>
  <c r="D113" i="2"/>
  <c r="D114" i="2"/>
  <c r="D103" i="2"/>
  <c r="D104" i="2"/>
  <c r="D105" i="2"/>
  <c r="D102" i="2"/>
  <c r="D94" i="2"/>
  <c r="D95" i="2"/>
  <c r="D96" i="2"/>
  <c r="D93" i="2"/>
  <c r="D85" i="2"/>
  <c r="Q84" i="2" s="1"/>
  <c r="D86" i="2"/>
  <c r="D87" i="2"/>
  <c r="D75" i="2"/>
  <c r="D76" i="2"/>
  <c r="D77" i="2"/>
  <c r="D78" i="2"/>
  <c r="D66" i="2"/>
  <c r="D67" i="2"/>
  <c r="D68" i="2"/>
  <c r="D69" i="2"/>
  <c r="D58" i="2"/>
  <c r="D59" i="2"/>
  <c r="D60" i="2"/>
  <c r="D49" i="2"/>
  <c r="D50" i="2"/>
  <c r="D51" i="2"/>
  <c r="D39" i="2"/>
  <c r="D40" i="2"/>
  <c r="D41" i="2"/>
  <c r="D42" i="2"/>
  <c r="D31" i="2"/>
  <c r="D32" i="2"/>
  <c r="D33" i="2"/>
  <c r="D30" i="2"/>
  <c r="D22" i="2"/>
  <c r="D23" i="2"/>
  <c r="D24" i="2"/>
  <c r="D12" i="2"/>
  <c r="D13" i="2"/>
  <c r="D14" i="2"/>
  <c r="D15" i="2"/>
  <c r="D6" i="2"/>
  <c r="R3" i="2" l="1"/>
  <c r="R102" i="2"/>
  <c r="Q102" i="2"/>
  <c r="R111" i="2"/>
  <c r="R84" i="2"/>
  <c r="O27" i="2"/>
  <c r="O25" i="2"/>
  <c r="O23" i="2"/>
  <c r="O72" i="2"/>
  <c r="O70" i="2"/>
  <c r="O68" i="2"/>
  <c r="O66" i="2"/>
  <c r="O7" i="2"/>
  <c r="O3" i="2"/>
  <c r="O45" i="2"/>
  <c r="O43" i="2"/>
  <c r="O41" i="2"/>
  <c r="O39" i="2"/>
  <c r="O106" i="2"/>
  <c r="O104" i="2"/>
  <c r="O108" i="2"/>
  <c r="O48" i="2"/>
  <c r="O50" i="2"/>
  <c r="O52" i="2"/>
  <c r="O54" i="2"/>
  <c r="O14" i="2"/>
  <c r="O18" i="2"/>
  <c r="O12" i="2"/>
  <c r="O16" i="2"/>
  <c r="O117" i="2"/>
  <c r="O115" i="2"/>
  <c r="O30" i="2"/>
  <c r="O34" i="2"/>
  <c r="O32" i="2"/>
  <c r="O36" i="2"/>
  <c r="O81" i="2"/>
  <c r="O79" i="2"/>
  <c r="O63" i="2"/>
  <c r="O61" i="2"/>
  <c r="O59" i="2"/>
  <c r="O99" i="2"/>
  <c r="O97" i="2"/>
  <c r="O95" i="2"/>
  <c r="O93" i="2"/>
  <c r="Q21" i="2"/>
  <c r="Q39" i="2"/>
  <c r="Q57" i="2"/>
  <c r="Q75" i="2"/>
  <c r="Q12" i="2"/>
  <c r="Q66" i="2"/>
  <c r="Q93" i="2"/>
  <c r="J32" i="2"/>
  <c r="J68" i="2"/>
  <c r="R93" i="2"/>
  <c r="R21" i="2"/>
  <c r="R39" i="2"/>
  <c r="R57" i="2"/>
  <c r="R75" i="2"/>
  <c r="L117" i="2"/>
  <c r="Q30" i="2"/>
  <c r="Q48" i="2"/>
  <c r="R12" i="2"/>
  <c r="R30" i="2"/>
  <c r="R48" i="2"/>
  <c r="R66" i="2"/>
  <c r="J23" i="2"/>
  <c r="J59" i="2"/>
  <c r="J79" i="2"/>
  <c r="J93" i="2"/>
  <c r="C99" i="2"/>
  <c r="J16" i="2"/>
  <c r="J52" i="2"/>
  <c r="L63" i="2"/>
  <c r="L81" i="2"/>
  <c r="J90" i="2"/>
  <c r="J45" i="2"/>
  <c r="C9" i="2"/>
  <c r="L36" i="2"/>
  <c r="L45" i="2"/>
  <c r="L54" i="2"/>
  <c r="J102" i="2"/>
  <c r="L99" i="2"/>
  <c r="L27" i="2"/>
  <c r="L18" i="2"/>
  <c r="G3" i="2"/>
  <c r="L72" i="2"/>
  <c r="L90" i="2"/>
  <c r="C72" i="2"/>
  <c r="L9" i="2"/>
  <c r="J97" i="2"/>
  <c r="J75" i="2"/>
  <c r="J77" i="2"/>
  <c r="J70" i="2"/>
  <c r="J66" i="2"/>
  <c r="J63" i="2"/>
  <c r="J54" i="2"/>
  <c r="J50" i="2"/>
  <c r="J48" i="2"/>
  <c r="J41" i="2"/>
  <c r="J43" i="2"/>
  <c r="J39" i="2"/>
  <c r="J30" i="2"/>
  <c r="J36" i="2"/>
  <c r="J34" i="2"/>
  <c r="J25" i="2"/>
  <c r="J21" i="2"/>
  <c r="J27" i="2"/>
  <c r="J14" i="2"/>
  <c r="J18" i="2"/>
  <c r="J9" i="2"/>
  <c r="J12" i="2"/>
  <c r="J5" i="2"/>
  <c r="J3" i="2"/>
  <c r="J7" i="2"/>
  <c r="G111" i="2"/>
  <c r="G115" i="2"/>
  <c r="G106" i="2"/>
  <c r="G97" i="2"/>
  <c r="G88" i="2"/>
  <c r="G86" i="2"/>
  <c r="G84" i="2"/>
  <c r="G77" i="2"/>
  <c r="G79" i="2"/>
  <c r="G75" i="2"/>
  <c r="G68" i="2"/>
  <c r="G72" i="2"/>
  <c r="G63" i="2"/>
  <c r="G59" i="2"/>
  <c r="G61" i="2"/>
  <c r="G57" i="2"/>
  <c r="G50" i="2"/>
  <c r="G48" i="2"/>
  <c r="G52" i="2"/>
  <c r="G39" i="2"/>
  <c r="G41" i="2"/>
  <c r="G43" i="2"/>
  <c r="G34" i="2"/>
  <c r="G30" i="2"/>
  <c r="G32" i="2"/>
  <c r="G36" i="2"/>
  <c r="G27" i="2"/>
  <c r="G23" i="2"/>
  <c r="G21" i="2"/>
  <c r="G25" i="2"/>
  <c r="G16" i="2"/>
  <c r="G12" i="2"/>
  <c r="G14" i="2"/>
  <c r="G9" i="2"/>
  <c r="G5" i="2"/>
  <c r="G7" i="2"/>
  <c r="C117" i="2"/>
  <c r="C108" i="2"/>
  <c r="J111" i="2"/>
  <c r="G113" i="2"/>
  <c r="J117" i="2"/>
  <c r="J113" i="2"/>
  <c r="G104" i="2"/>
  <c r="G102" i="2"/>
  <c r="J108" i="2"/>
  <c r="J104" i="2"/>
  <c r="L108" i="2"/>
  <c r="J95" i="2"/>
  <c r="J99" i="2"/>
  <c r="J115" i="2"/>
  <c r="G117" i="2"/>
  <c r="J106" i="2"/>
  <c r="G108" i="2"/>
  <c r="G93" i="2"/>
  <c r="G95" i="2"/>
  <c r="G99" i="2"/>
  <c r="C90" i="2"/>
  <c r="C81" i="2"/>
  <c r="C63" i="2"/>
  <c r="C54" i="2"/>
  <c r="C45" i="2"/>
  <c r="C36" i="2"/>
  <c r="C27" i="2"/>
  <c r="C18" i="2"/>
  <c r="J88" i="2"/>
  <c r="G45" i="2"/>
  <c r="J72" i="2"/>
  <c r="G81" i="2"/>
  <c r="J84" i="2"/>
  <c r="J86" i="2"/>
  <c r="J61" i="2"/>
  <c r="G70" i="2"/>
  <c r="G18" i="2"/>
  <c r="G54" i="2"/>
  <c r="J57" i="2"/>
  <c r="G66" i="2"/>
  <c r="J81" i="2"/>
  <c r="G90" i="2"/>
</calcChain>
</file>

<file path=xl/sharedStrings.xml><?xml version="1.0" encoding="utf-8"?>
<sst xmlns="http://schemas.openxmlformats.org/spreadsheetml/2006/main" count="63047" uniqueCount="246">
  <si>
    <t>Hash</t>
  </si>
  <si>
    <t>Account Name</t>
  </si>
  <si>
    <t>Code</t>
  </si>
  <si>
    <t>Region</t>
  </si>
  <si>
    <t>POP</t>
  </si>
  <si>
    <t>City</t>
  </si>
  <si>
    <t>Country Code</t>
  </si>
  <si>
    <t>Lat</t>
  </si>
  <si>
    <t>Long</t>
  </si>
  <si>
    <t>Month</t>
  </si>
  <si>
    <t>xferUsedTotalMB</t>
  </si>
  <si>
    <t>xferAttemptedTotalMB</t>
  </si>
  <si>
    <t>requestsCountTotal</t>
  </si>
  <si>
    <t>a7z3s8x7</t>
  </si>
  <si>
    <t>b3u9e5y7</t>
  </si>
  <si>
    <t>p6n6d5z5</t>
  </si>
  <si>
    <t>b7v3q7j4</t>
  </si>
  <si>
    <t>m2c4g2n6</t>
  </si>
  <si>
    <t>b2e9u9m7</t>
  </si>
  <si>
    <t>d9a4s8s5</t>
  </si>
  <si>
    <t>x4x6j9v9</t>
  </si>
  <si>
    <t>k8q3n9u5</t>
  </si>
  <si>
    <t>g4w5e2i7</t>
  </si>
  <si>
    <t>a5q9d6w2</t>
  </si>
  <si>
    <t>c7f3f6s9</t>
  </si>
  <si>
    <t>ROBLOX Corp.</t>
  </si>
  <si>
    <t>Megaphone LLC</t>
  </si>
  <si>
    <t>WURL</t>
  </si>
  <si>
    <t>Reflected Networks</t>
  </si>
  <si>
    <t>| Disney + |</t>
  </si>
  <si>
    <t>CHR</t>
  </si>
  <si>
    <t>GB Delivered</t>
  </si>
  <si>
    <t xml:space="preserve">Monthly Total GB Usage </t>
  </si>
  <si>
    <t>3M Average</t>
  </si>
  <si>
    <t>Request</t>
  </si>
  <si>
    <t xml:space="preserve">Monthly Total Request </t>
  </si>
  <si>
    <t>Completion Ratio</t>
  </si>
  <si>
    <t>Prev 1M Difference</t>
  </si>
  <si>
    <t>Prev 2M Difference</t>
  </si>
  <si>
    <t>3M Average Cache Hit Ratio</t>
  </si>
  <si>
    <t>Prev 3M Difference</t>
  </si>
  <si>
    <t>3M Average Completion Ratio</t>
  </si>
  <si>
    <t>| Microsoft |</t>
  </si>
  <si>
    <t>| TR Technical Services, Inc / Valve Software |</t>
  </si>
  <si>
    <t>| Rumble Inc |</t>
  </si>
  <si>
    <t>|WebGroup Czech Republic, a.s. / Xvideos |</t>
  </si>
  <si>
    <t>| ROBLOX Corp. |</t>
  </si>
  <si>
    <t>| Megaphone LLC |</t>
  </si>
  <si>
    <t>| Smart Advertising Technology Limited / EXADS - Exoclick |</t>
  </si>
  <si>
    <t>| WURL |</t>
  </si>
  <si>
    <t>| Reflected Networks |</t>
  </si>
  <si>
    <t>| Viacom GB |</t>
  </si>
  <si>
    <t>| Future Today Inc |</t>
  </si>
  <si>
    <t>Prev 1M</t>
  </si>
  <si>
    <t>Prev 2M</t>
  </si>
  <si>
    <t>Prev 3M</t>
  </si>
  <si>
    <t>Account Hash</t>
  </si>
  <si>
    <t>Name</t>
  </si>
  <si>
    <t>Invoice Payment Amount</t>
  </si>
  <si>
    <t>Invoice Date</t>
  </si>
  <si>
    <t>Microsoft Corporation</t>
  </si>
  <si>
    <t>Disney Worldwide Services, Inc.</t>
  </si>
  <si>
    <t>TR Technical Services, Inc</t>
  </si>
  <si>
    <t>WebGroup Czech Republic, a.s.</t>
  </si>
  <si>
    <t>Smart Advertising Technology Limited</t>
  </si>
  <si>
    <t>Viacom, Inc</t>
  </si>
  <si>
    <t>Future Today, Inc.</t>
  </si>
  <si>
    <t>Metrics</t>
  </si>
  <si>
    <t>Invoice</t>
  </si>
  <si>
    <t>xferUsedTotalTB</t>
  </si>
  <si>
    <t>Dump data from script run into this sheet. Columns should match exactly the excel output from script</t>
  </si>
  <si>
    <t>CHR Calc</t>
  </si>
  <si>
    <t>Compl Calc</t>
  </si>
  <si>
    <t>Invoice Month</t>
  </si>
  <si>
    <t>Rumble Canada Inc.</t>
  </si>
  <si>
    <t xml:space="preserve">The fields are all conditionally formatted and should adjust based on information. **You will need to change the Months Names for CHR &amp; Completion Ratio in order for the data to update. </t>
  </si>
  <si>
    <t>You will need to change the months and the numbers below the months. The numbers below the month should always be 1 number ahead of the actual month. Reason for this is because the invoices are issued the month after the service so Junes service would be charged on 7/1/22</t>
  </si>
  <si>
    <t>You can copy and paste all the invoice data here.</t>
  </si>
  <si>
    <t>| Digital Extremes |</t>
  </si>
  <si>
    <t>j4p6i3e5</t>
  </si>
  <si>
    <t>| Digital Ocean |</t>
  </si>
  <si>
    <t>k7w4h9z7</t>
  </si>
  <si>
    <t>| Digital Turbine |</t>
  </si>
  <si>
    <t>n7x3m8v2</t>
  </si>
  <si>
    <t>Digital Extremes</t>
  </si>
  <si>
    <t>Digital Ocean, LLC</t>
  </si>
  <si>
    <t>Digital Turbine USA, Inc.</t>
  </si>
  <si>
    <t>| Simplicity Marketing |</t>
  </si>
  <si>
    <t>z7s3y9v9</t>
  </si>
  <si>
    <t>| Jadoo TV |</t>
  </si>
  <si>
    <t>g5i4j5j9</t>
  </si>
  <si>
    <t>blank</t>
  </si>
  <si>
    <t>| blank |</t>
  </si>
  <si>
    <t>CloudStream Media Inc aka Jadoo TV</t>
  </si>
  <si>
    <t>Simplicity Marketing Ltd dba Flash Talking</t>
  </si>
  <si>
    <t>Zuora Acct Name</t>
  </si>
  <si>
    <t>ST Acct Hash</t>
  </si>
  <si>
    <t>SDS</t>
  </si>
  <si>
    <t>EU</t>
  </si>
  <si>
    <t>AM4</t>
  </si>
  <si>
    <t>Amsterdam</t>
  </si>
  <si>
    <t>NLD</t>
  </si>
  <si>
    <t>September</t>
  </si>
  <si>
    <t>October</t>
  </si>
  <si>
    <t>N AM</t>
  </si>
  <si>
    <t>AT1</t>
  </si>
  <si>
    <t>Atlanta</t>
  </si>
  <si>
    <t>USA</t>
  </si>
  <si>
    <t>LATAM</t>
  </si>
  <si>
    <t>BO1</t>
  </si>
  <si>
    <t>Bogota</t>
  </si>
  <si>
    <t>COL</t>
  </si>
  <si>
    <t>BS1</t>
  </si>
  <si>
    <t>Boston</t>
  </si>
  <si>
    <t>CH3</t>
  </si>
  <si>
    <t>Chicago</t>
  </si>
  <si>
    <t>DA1</t>
  </si>
  <si>
    <t>Dallas</t>
  </si>
  <si>
    <t>DT1</t>
  </si>
  <si>
    <t>Detroit</t>
  </si>
  <si>
    <t>DC1</t>
  </si>
  <si>
    <t>Ashburn</t>
  </si>
  <si>
    <t>DE1</t>
  </si>
  <si>
    <t>Denver</t>
  </si>
  <si>
    <t>DU1</t>
  </si>
  <si>
    <t>Dublin</t>
  </si>
  <si>
    <t>IRL</t>
  </si>
  <si>
    <t>EZ1</t>
  </si>
  <si>
    <t>Buenos Aires</t>
  </si>
  <si>
    <t>ARG</t>
  </si>
  <si>
    <t>FR7</t>
  </si>
  <si>
    <t>Frankfurt</t>
  </si>
  <si>
    <t>DEU</t>
  </si>
  <si>
    <t>GI1</t>
  </si>
  <si>
    <t xml:space="preserve">	
Rio de Janeiro</t>
  </si>
  <si>
    <t>BRA</t>
  </si>
  <si>
    <t>APAC</t>
  </si>
  <si>
    <t>HK1</t>
  </si>
  <si>
    <t>Hong Kong</t>
  </si>
  <si>
    <t>HKG</t>
  </si>
  <si>
    <t>LA2</t>
  </si>
  <si>
    <t>Los Angeles</t>
  </si>
  <si>
    <t>LI1</t>
  </si>
  <si>
    <t>Lima</t>
  </si>
  <si>
    <t>PER</t>
  </si>
  <si>
    <t>LO3</t>
  </si>
  <si>
    <t>London</t>
  </si>
  <si>
    <t>GBR</t>
  </si>
  <si>
    <t>MA1</t>
  </si>
  <si>
    <t>Madrid</t>
  </si>
  <si>
    <t>ESP</t>
  </si>
  <si>
    <t>ME1</t>
  </si>
  <si>
    <t>Melbourne</t>
  </si>
  <si>
    <t>AUS</t>
  </si>
  <si>
    <t>MI1</t>
  </si>
  <si>
    <t>Miami</t>
  </si>
  <si>
    <t>ML1</t>
  </si>
  <si>
    <t>Milan</t>
  </si>
  <si>
    <t>ITA</t>
  </si>
  <si>
    <t>MP1</t>
  </si>
  <si>
    <t>Minneapolis</t>
  </si>
  <si>
    <t>NY2</t>
  </si>
  <si>
    <t>New York City</t>
  </si>
  <si>
    <t>OS1</t>
  </si>
  <si>
    <t>Osaka</t>
  </si>
  <si>
    <t xml:space="preserve">JPN </t>
  </si>
  <si>
    <t>PA1</t>
  </si>
  <si>
    <t>Paris</t>
  </si>
  <si>
    <t>FRA</t>
  </si>
  <si>
    <t>SC1</t>
  </si>
  <si>
    <t>Santiago</t>
  </si>
  <si>
    <t>CHL</t>
  </si>
  <si>
    <t>SE1</t>
  </si>
  <si>
    <t>Seattle</t>
  </si>
  <si>
    <t>SI1</t>
  </si>
  <si>
    <t>Singapore</t>
  </si>
  <si>
    <t>SGP</t>
  </si>
  <si>
    <t>SJ2</t>
  </si>
  <si>
    <t>San Jose</t>
  </si>
  <si>
    <t>ST1</t>
  </si>
  <si>
    <t>St. Louis</t>
  </si>
  <si>
    <t>SK1</t>
  </si>
  <si>
    <t>Stockholm</t>
  </si>
  <si>
    <t>SWE</t>
  </si>
  <si>
    <t>SL1</t>
  </si>
  <si>
    <t>Seoul</t>
  </si>
  <si>
    <t>KOR</t>
  </si>
  <si>
    <t>SP3</t>
  </si>
  <si>
    <t>Sao Paulo</t>
  </si>
  <si>
    <t>SY2</t>
  </si>
  <si>
    <t>Sydney</t>
  </si>
  <si>
    <t>TK2</t>
  </si>
  <si>
    <t>Tokyo</t>
  </si>
  <si>
    <t>TR2</t>
  </si>
  <si>
    <t>Toronto</t>
  </si>
  <si>
    <t>CAN</t>
  </si>
  <si>
    <t>WA1</t>
  </si>
  <si>
    <t>Warsaw</t>
  </si>
  <si>
    <t>POL</t>
  </si>
  <si>
    <t>CDI</t>
  </si>
  <si>
    <t>SDI</t>
  </si>
  <si>
    <t>CDD</t>
  </si>
  <si>
    <t>CDE</t>
  </si>
  <si>
    <t>CDO</t>
  </si>
  <si>
    <t>CDS</t>
  </si>
  <si>
    <t>HW_a7z3s8x7</t>
  </si>
  <si>
    <t>HW_k8q3n9u5</t>
  </si>
  <si>
    <t>HW_b3u9e5y7</t>
  </si>
  <si>
    <t>HW_m2c4g2n6</t>
  </si>
  <si>
    <t>HW_b2e9u9m7</t>
  </si>
  <si>
    <t>HW_x4x6j9v9</t>
  </si>
  <si>
    <t>HW_k7w4h9z7</t>
  </si>
  <si>
    <t>September Total GB Usage</t>
  </si>
  <si>
    <t>November</t>
  </si>
  <si>
    <t>MC1</t>
  </si>
  <si>
    <t>Manchester</t>
  </si>
  <si>
    <t>October Total GB Usage</t>
  </si>
  <si>
    <t>October Total Request</t>
  </si>
  <si>
    <t>December</t>
  </si>
  <si>
    <t>November Total GB Usage</t>
  </si>
  <si>
    <t>November Total Request</t>
  </si>
  <si>
    <t>September Total Request</t>
  </si>
  <si>
    <t>December Invoice</t>
  </si>
  <si>
    <t>February</t>
  </si>
  <si>
    <t>March</t>
  </si>
  <si>
    <t>April</t>
  </si>
  <si>
    <t>JB1</t>
  </si>
  <si>
    <t>Johannesburg</t>
  </si>
  <si>
    <t>ZAF</t>
  </si>
  <si>
    <t>MF1</t>
  </si>
  <si>
    <t>McAllen</t>
  </si>
  <si>
    <t>MR1</t>
  </si>
  <si>
    <t>Marseille</t>
  </si>
  <si>
    <t>VE1</t>
  </si>
  <si>
    <t>Vienna</t>
  </si>
  <si>
    <t>AUT</t>
  </si>
  <si>
    <t>LV1</t>
  </si>
  <si>
    <t>Las Vegas</t>
  </si>
  <si>
    <t>PH7</t>
  </si>
  <si>
    <t>Phoenix</t>
  </si>
  <si>
    <t>SD1</t>
  </si>
  <si>
    <t>San Diego</t>
  </si>
  <si>
    <t>SN1</t>
  </si>
  <si>
    <t>Santa Ana</t>
  </si>
  <si>
    <t>January Total Request</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</si>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</sst>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0000"/>
    <numFmt numFmtId="166" formatCode="&quot;$&quot;#,##0"/>
  </numFmts>
  <fonts count="11" x14ac:knownFonts="1">
    <font>
      <sz val="11"/>
      <color theme="1"/>
      <name val="Calibri"/>
      <family val="2"/>
      <scheme val="minor"/>
    </font>
    <font>
      <b/>
      <sz val="11"/>
      <color theme="1"/>
      <name val="Calibri"/>
      <family val="2"/>
      <scheme val="minor"/>
    </font>
    <font>
      <sz val="11"/>
      <color theme="1"/>
      <name val="Calibri"/>
      <family val="2"/>
      <scheme val="minor"/>
    </font>
    <font>
      <b/>
      <sz val="18"/>
      <color theme="0"/>
      <name val="Calibri"/>
      <family val="2"/>
      <scheme val="minor"/>
    </font>
    <font>
      <b/>
      <sz val="12"/>
      <color theme="1"/>
      <name val="Calibri"/>
      <family val="2"/>
      <scheme val="minor"/>
    </font>
    <font>
      <sz val="8"/>
      <name val="Calibri"/>
      <family val="2"/>
      <scheme val="minor"/>
    </font>
    <font>
      <b/>
      <sz val="10"/>
      <color theme="1"/>
      <name val="Calibri"/>
      <family val="2"/>
      <scheme val="minor"/>
    </font>
    <font>
      <b/>
      <sz val="9"/>
      <color theme="1"/>
      <name val="Calibri"/>
      <family val="2"/>
      <scheme val="minor"/>
    </font>
    <font>
      <b/>
      <sz val="12"/>
      <name val="Calibri"/>
      <family val="2"/>
      <scheme val="minor"/>
    </font>
    <font>
      <sz val="10"/>
      <color theme="1"/>
      <name val="Calibri"/>
      <family val="2"/>
      <scheme val="minor"/>
    </font>
    <font>
      <b/>
      <sz val="18"/>
      <color rgb="FFFF000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s>
  <borders count="42">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125">
    <xf numFmtId="0" fontId="0" fillId="0" borderId="0" xfId="0"/>
    <xf numFmtId="0" fontId="1" fillId="0" borderId="1" xfId="0" applyFont="1" applyBorder="1" applyAlignment="1">
      <alignment horizontal="left" vertic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164" fontId="0" fillId="0" borderId="13" xfId="1" applyNumberFormat="1" applyFont="1" applyBorder="1" applyAlignment="1">
      <alignment horizontal="center" vertical="center"/>
    </xf>
    <xf numFmtId="164" fontId="0" fillId="0" borderId="10" xfId="1" applyNumberFormat="1" applyFont="1" applyBorder="1" applyAlignment="1">
      <alignment horizontal="center" vertical="center"/>
    </xf>
    <xf numFmtId="164" fontId="0" fillId="0" borderId="14" xfId="1" applyNumberFormat="1" applyFont="1" applyBorder="1" applyAlignment="1">
      <alignment horizontal="center" vertical="center"/>
    </xf>
    <xf numFmtId="10" fontId="0" fillId="0" borderId="15" xfId="3" applyNumberFormat="1" applyFont="1" applyBorder="1" applyAlignment="1">
      <alignment horizontal="center"/>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164" fontId="0" fillId="0" borderId="13" xfId="1" applyNumberFormat="1" applyFont="1" applyBorder="1"/>
    <xf numFmtId="10" fontId="0" fillId="0" borderId="22" xfId="3" applyNumberFormat="1" applyFont="1" applyBorder="1" applyAlignment="1">
      <alignment horizontal="center"/>
    </xf>
    <xf numFmtId="14" fontId="0" fillId="0" borderId="14" xfId="0" applyNumberFormat="1" applyBorder="1" applyAlignment="1">
      <alignment horizontal="left" vertical="top"/>
    </xf>
    <xf numFmtId="10" fontId="0" fillId="0" borderId="13" xfId="3" applyNumberFormat="1" applyFont="1" applyBorder="1" applyAlignment="1">
      <alignment horizontal="center"/>
    </xf>
    <xf numFmtId="14" fontId="0" fillId="0" borderId="0" xfId="0" applyNumberFormat="1" applyAlignment="1">
      <alignment horizontal="left" vertical="top"/>
    </xf>
    <xf numFmtId="164" fontId="0" fillId="0" borderId="22" xfId="1" applyNumberFormat="1" applyFont="1" applyBorder="1"/>
    <xf numFmtId="0" fontId="1" fillId="4" borderId="5" xfId="0" applyFont="1" applyFill="1" applyBorder="1" applyAlignment="1">
      <alignment horizontal="center"/>
    </xf>
    <xf numFmtId="10" fontId="2" fillId="0" borderId="15" xfId="3" applyNumberFormat="1" applyFont="1" applyFill="1" applyBorder="1" applyAlignment="1">
      <alignment horizontal="center"/>
    </xf>
    <xf numFmtId="10" fontId="2" fillId="0" borderId="26" xfId="3" applyNumberFormat="1" applyFont="1" applyFill="1" applyBorder="1" applyAlignment="1">
      <alignment horizontal="center"/>
    </xf>
    <xf numFmtId="10" fontId="2" fillId="0" borderId="27" xfId="3" applyNumberFormat="1" applyFont="1" applyFill="1" applyBorder="1" applyAlignment="1">
      <alignment horizontal="center"/>
    </xf>
    <xf numFmtId="10" fontId="2" fillId="0" borderId="21" xfId="3" applyNumberFormat="1" applyFont="1" applyFill="1" applyBorder="1" applyAlignment="1">
      <alignment horizontal="center"/>
    </xf>
    <xf numFmtId="164" fontId="2" fillId="0" borderId="13" xfId="1" applyNumberFormat="1" applyFont="1" applyBorder="1" applyAlignment="1">
      <alignment horizontal="center" vertical="center"/>
    </xf>
    <xf numFmtId="164" fontId="2" fillId="0" borderId="10" xfId="1" applyNumberFormat="1" applyFont="1" applyBorder="1" applyAlignment="1">
      <alignment horizontal="center" vertical="center"/>
    </xf>
    <xf numFmtId="0" fontId="0" fillId="2" borderId="0" xfId="0" applyFill="1"/>
    <xf numFmtId="0" fontId="0" fillId="0" borderId="29" xfId="0" applyBorder="1"/>
    <xf numFmtId="14" fontId="0" fillId="0" borderId="0" xfId="0" applyNumberFormat="1"/>
    <xf numFmtId="0" fontId="0" fillId="0" borderId="10" xfId="0" applyBorder="1"/>
    <xf numFmtId="0" fontId="0" fillId="0" borderId="24" xfId="0" applyBorder="1"/>
    <xf numFmtId="44" fontId="0" fillId="0" borderId="22" xfId="2" applyFont="1" applyBorder="1"/>
    <xf numFmtId="164" fontId="0" fillId="0" borderId="31" xfId="1" applyNumberFormat="1" applyFont="1" applyBorder="1"/>
    <xf numFmtId="0" fontId="0" fillId="0" borderId="14" xfId="0" applyBorder="1"/>
    <xf numFmtId="0" fontId="0" fillId="0" borderId="13" xfId="0" applyBorder="1"/>
    <xf numFmtId="44" fontId="0" fillId="0" borderId="22" xfId="0" applyNumberFormat="1" applyBorder="1"/>
    <xf numFmtId="44" fontId="0" fillId="0" borderId="22" xfId="1" applyNumberFormat="1" applyFont="1" applyBorder="1"/>
    <xf numFmtId="0" fontId="0" fillId="0" borderId="33" xfId="0" applyBorder="1"/>
    <xf numFmtId="0" fontId="0" fillId="0" borderId="31" xfId="0" applyBorder="1"/>
    <xf numFmtId="0" fontId="0" fillId="0" borderId="25" xfId="0" applyBorder="1"/>
    <xf numFmtId="0" fontId="0" fillId="0" borderId="30" xfId="0" applyBorder="1"/>
    <xf numFmtId="0" fontId="0" fillId="0" borderId="22" xfId="0" applyBorder="1"/>
    <xf numFmtId="0" fontId="1" fillId="4" borderId="7" xfId="0" applyFont="1" applyFill="1" applyBorder="1" applyAlignment="1">
      <alignment horizontal="center" vertical="center"/>
    </xf>
    <xf numFmtId="164" fontId="0" fillId="0" borderId="22" xfId="1" applyNumberFormat="1" applyFont="1" applyBorder="1" applyAlignment="1">
      <alignment horizontal="center" vertical="center"/>
    </xf>
    <xf numFmtId="0" fontId="1" fillId="4" borderId="5" xfId="0" applyFont="1" applyFill="1" applyBorder="1" applyAlignment="1">
      <alignment horizontal="center" vertical="center"/>
    </xf>
    <xf numFmtId="14" fontId="1" fillId="0" borderId="11" xfId="0" applyNumberFormat="1" applyFont="1" applyBorder="1" applyAlignment="1">
      <alignment horizontal="center" vertical="center"/>
    </xf>
    <xf numFmtId="14" fontId="1" fillId="0" borderId="16" xfId="0" applyNumberFormat="1" applyFont="1" applyBorder="1" applyAlignment="1">
      <alignment horizontal="center" vertical="center"/>
    </xf>
    <xf numFmtId="14" fontId="1" fillId="0" borderId="20" xfId="0" applyNumberFormat="1" applyFont="1" applyBorder="1" applyAlignment="1">
      <alignment horizontal="center" vertical="center"/>
    </xf>
    <xf numFmtId="9" fontId="1" fillId="0" borderId="10" xfId="3" applyFont="1" applyFill="1" applyBorder="1" applyAlignment="1">
      <alignment horizontal="center" vertical="center"/>
    </xf>
    <xf numFmtId="9" fontId="1" fillId="0" borderId="24" xfId="3" applyFont="1" applyFill="1" applyBorder="1" applyAlignment="1">
      <alignment horizontal="center" vertical="center"/>
    </xf>
    <xf numFmtId="9" fontId="1" fillId="0" borderId="14" xfId="3" applyFont="1" applyFill="1" applyBorder="1" applyAlignment="1">
      <alignment horizontal="center" vertical="center"/>
    </xf>
    <xf numFmtId="9" fontId="1" fillId="0" borderId="25" xfId="3" applyFont="1" applyFill="1" applyBorder="1" applyAlignment="1">
      <alignment horizontal="center" vertical="center"/>
    </xf>
    <xf numFmtId="165" fontId="0" fillId="0" borderId="0" xfId="3" applyNumberFormat="1" applyFont="1"/>
    <xf numFmtId="0" fontId="1" fillId="0" borderId="5" xfId="0" applyFont="1" applyBorder="1" applyAlignment="1">
      <alignment horizontal="center" vertical="center"/>
    </xf>
    <xf numFmtId="0" fontId="1" fillId="0" borderId="23" xfId="0" applyFont="1" applyBorder="1" applyAlignment="1">
      <alignment horizontal="center" vertical="center"/>
    </xf>
    <xf numFmtId="10" fontId="1" fillId="0" borderId="12" xfId="3" applyNumberFormat="1" applyFont="1" applyFill="1" applyBorder="1" applyAlignment="1">
      <alignment horizontal="center"/>
    </xf>
    <xf numFmtId="10" fontId="1" fillId="0" borderId="15" xfId="3" applyNumberFormat="1" applyFont="1" applyFill="1" applyBorder="1" applyAlignment="1">
      <alignment horizontal="center"/>
    </xf>
    <xf numFmtId="0" fontId="0" fillId="0" borderId="34" xfId="0" applyBorder="1"/>
    <xf numFmtId="0" fontId="1" fillId="5" borderId="24" xfId="0" applyFont="1" applyFill="1" applyBorder="1" applyAlignment="1">
      <alignment horizontal="center"/>
    </xf>
    <xf numFmtId="0" fontId="1" fillId="5" borderId="8" xfId="0" applyFont="1" applyFill="1" applyBorder="1" applyAlignment="1">
      <alignment horizontal="center"/>
    </xf>
    <xf numFmtId="0" fontId="1" fillId="5" borderId="7" xfId="0" applyFont="1" applyFill="1" applyBorder="1" applyAlignment="1">
      <alignment horizontal="center"/>
    </xf>
    <xf numFmtId="164" fontId="0" fillId="0" borderId="35" xfId="1" applyNumberFormat="1" applyFont="1" applyBorder="1"/>
    <xf numFmtId="44" fontId="0" fillId="0" borderId="36" xfId="2" applyFont="1" applyBorder="1"/>
    <xf numFmtId="164" fontId="0" fillId="0" borderId="37" xfId="1" applyNumberFormat="1" applyFont="1" applyBorder="1"/>
    <xf numFmtId="44" fontId="0" fillId="0" borderId="38" xfId="2" applyFont="1" applyBorder="1"/>
    <xf numFmtId="44" fontId="0" fillId="0" borderId="36" xfId="0" applyNumberFormat="1" applyBorder="1"/>
    <xf numFmtId="44" fontId="0" fillId="0" borderId="38" xfId="0" applyNumberFormat="1" applyBorder="1"/>
    <xf numFmtId="44" fontId="0" fillId="0" borderId="36" xfId="1" applyNumberFormat="1" applyFont="1" applyBorder="1"/>
    <xf numFmtId="44" fontId="0" fillId="0" borderId="38" xfId="1" applyNumberFormat="1" applyFont="1" applyBorder="1"/>
    <xf numFmtId="0" fontId="0" fillId="0" borderId="14" xfId="0" applyBorder="1" applyAlignment="1">
      <alignment vertical="center" wrapText="1"/>
    </xf>
    <xf numFmtId="0" fontId="0" fillId="0" borderId="0" xfId="0" applyAlignment="1">
      <alignment vertical="center" wrapText="1"/>
    </xf>
    <xf numFmtId="0" fontId="6" fillId="4" borderId="8" xfId="0" applyFont="1" applyFill="1" applyBorder="1" applyAlignment="1">
      <alignment horizontal="center" vertical="center"/>
    </xf>
    <xf numFmtId="164" fontId="6" fillId="4" borderId="28" xfId="1" applyNumberFormat="1" applyFont="1" applyFill="1" applyBorder="1" applyAlignment="1">
      <alignment horizontal="center" vertical="center"/>
    </xf>
    <xf numFmtId="9" fontId="7" fillId="0" borderId="24" xfId="3" applyFont="1" applyFill="1" applyBorder="1" applyAlignment="1">
      <alignment horizontal="center"/>
    </xf>
    <xf numFmtId="9" fontId="7" fillId="0" borderId="18" xfId="3" applyFont="1" applyFill="1" applyBorder="1" applyAlignment="1">
      <alignment horizontal="center"/>
    </xf>
    <xf numFmtId="10" fontId="7" fillId="0" borderId="24" xfId="3" applyNumberFormat="1" applyFont="1" applyFill="1" applyBorder="1" applyAlignment="1">
      <alignment horizontal="center" vertical="center"/>
    </xf>
    <xf numFmtId="9" fontId="7" fillId="0" borderId="18" xfId="3" applyFont="1" applyFill="1" applyBorder="1" applyAlignment="1">
      <alignment horizontal="center" vertical="center"/>
    </xf>
    <xf numFmtId="164" fontId="0" fillId="0" borderId="39" xfId="1" applyNumberFormat="1" applyFont="1" applyBorder="1"/>
    <xf numFmtId="44" fontId="0" fillId="0" borderId="21" xfId="2" applyFont="1" applyBorder="1"/>
    <xf numFmtId="0" fontId="1" fillId="4" borderId="17" xfId="0" applyFont="1" applyFill="1" applyBorder="1" applyAlignment="1">
      <alignment horizontal="center"/>
    </xf>
    <xf numFmtId="44" fontId="0" fillId="0" borderId="21" xfId="1" applyNumberFormat="1" applyFont="1" applyBorder="1"/>
    <xf numFmtId="0" fontId="1" fillId="5" borderId="40" xfId="0" applyFont="1" applyFill="1" applyBorder="1" applyAlignment="1">
      <alignment horizontal="center"/>
    </xf>
    <xf numFmtId="9" fontId="7" fillId="0" borderId="24" xfId="3" applyFont="1" applyFill="1" applyBorder="1" applyAlignment="1">
      <alignment horizontal="center" vertical="center"/>
    </xf>
    <xf numFmtId="44" fontId="7" fillId="0" borderId="18" xfId="0" applyNumberFormat="1" applyFont="1" applyBorder="1" applyAlignment="1">
      <alignment horizontal="center"/>
    </xf>
    <xf numFmtId="44" fontId="7" fillId="0" borderId="18" xfId="0" applyNumberFormat="1" applyFont="1" applyBorder="1" applyAlignment="1">
      <alignment horizontal="center" vertical="center"/>
    </xf>
    <xf numFmtId="0" fontId="9" fillId="0" borderId="0" xfId="0" applyFont="1"/>
    <xf numFmtId="166" fontId="9" fillId="0" borderId="0" xfId="0" applyNumberFormat="1" applyFont="1"/>
    <xf numFmtId="14" fontId="9" fillId="0" borderId="0" xfId="0" applyNumberFormat="1" applyFont="1"/>
    <xf numFmtId="14" fontId="1" fillId="0" borderId="41" xfId="0" applyNumberFormat="1" applyFont="1" applyBorder="1" applyAlignment="1">
      <alignment horizontal="center" vertical="center"/>
    </xf>
    <xf numFmtId="0" fontId="1" fillId="5" borderId="11" xfId="0" applyFont="1" applyFill="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31"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30" xfId="0" applyBorder="1" applyAlignment="1">
      <alignment horizontal="center" vertical="center" wrapText="1"/>
    </xf>
    <xf numFmtId="0" fontId="0" fillId="0" borderId="22" xfId="0" applyBorder="1" applyAlignment="1">
      <alignment horizontal="center" vertical="center" wrapText="1"/>
    </xf>
    <xf numFmtId="0" fontId="3" fillId="2" borderId="14" xfId="0" applyFont="1" applyFill="1" applyBorder="1" applyAlignment="1">
      <alignment horizontal="center" vertical="center"/>
    </xf>
    <xf numFmtId="0" fontId="3" fillId="2" borderId="0" xfId="0" applyFont="1" applyFill="1" applyAlignment="1">
      <alignment horizontal="center" vertical="center"/>
    </xf>
    <xf numFmtId="0" fontId="3" fillId="2" borderId="4" xfId="0" applyFont="1" applyFill="1" applyBorder="1" applyAlignment="1">
      <alignment horizontal="center" vertical="center" textRotation="90"/>
    </xf>
    <xf numFmtId="0" fontId="3" fillId="2" borderId="10" xfId="0" applyFont="1" applyFill="1" applyBorder="1" applyAlignment="1">
      <alignment horizontal="center" vertical="center" textRotation="90"/>
    </xf>
    <xf numFmtId="0" fontId="8" fillId="3" borderId="4" xfId="0" applyFont="1" applyFill="1" applyBorder="1" applyAlignment="1">
      <alignment horizontal="center" vertical="center" textRotation="90"/>
    </xf>
    <xf numFmtId="0" fontId="8" fillId="3" borderId="10" xfId="0" applyFont="1" applyFill="1" applyBorder="1" applyAlignment="1">
      <alignment horizontal="center" vertical="center" textRotation="90"/>
    </xf>
    <xf numFmtId="0" fontId="8" fillId="3" borderId="24" xfId="0" applyFont="1" applyFill="1" applyBorder="1" applyAlignment="1">
      <alignment horizontal="center" vertical="center" textRotation="90"/>
    </xf>
    <xf numFmtId="0" fontId="4" fillId="3" borderId="4" xfId="0" applyFont="1" applyFill="1" applyBorder="1" applyAlignment="1">
      <alignment horizontal="center" vertical="center" textRotation="90"/>
    </xf>
    <xf numFmtId="0" fontId="4" fillId="3" borderId="10" xfId="0" applyFont="1" applyFill="1" applyBorder="1" applyAlignment="1">
      <alignment horizontal="center" vertical="center" textRotation="90"/>
    </xf>
    <xf numFmtId="0" fontId="4" fillId="3" borderId="24" xfId="0" applyFont="1" applyFill="1" applyBorder="1" applyAlignment="1">
      <alignment horizontal="center" vertical="center" textRotation="90"/>
    </xf>
    <xf numFmtId="0" fontId="0" fillId="2" borderId="14" xfId="0" applyFill="1" applyBorder="1" applyAlignment="1">
      <alignment horizontal="center"/>
    </xf>
    <xf numFmtId="0" fontId="1" fillId="4" borderId="2"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3" xfId="0" applyFont="1" applyFill="1" applyBorder="1" applyAlignment="1">
      <alignment horizontal="center"/>
    </xf>
    <xf numFmtId="0" fontId="1" fillId="4" borderId="23" xfId="0" applyFont="1" applyFill="1" applyBorder="1" applyAlignment="1">
      <alignment horizontal="center"/>
    </xf>
    <xf numFmtId="10" fontId="1" fillId="0" borderId="2" xfId="3" applyNumberFormat="1" applyFont="1" applyBorder="1" applyAlignment="1">
      <alignment horizontal="center"/>
    </xf>
    <xf numFmtId="10" fontId="1" fillId="0" borderId="23" xfId="3" applyNumberFormat="1" applyFont="1" applyBorder="1" applyAlignment="1">
      <alignment horizontal="center"/>
    </xf>
    <xf numFmtId="10" fontId="1" fillId="0" borderId="3" xfId="3" applyNumberFormat="1" applyFont="1" applyBorder="1" applyAlignment="1">
      <alignment horizontal="center"/>
    </xf>
    <xf numFmtId="0" fontId="10" fillId="2" borderId="14" xfId="0" applyFont="1" applyFill="1" applyBorder="1" applyAlignment="1">
      <alignment horizontal="center" vertical="center"/>
    </xf>
    <xf numFmtId="0" fontId="10" fillId="2" borderId="0" xfId="0" applyFont="1" applyFill="1" applyAlignment="1">
      <alignment horizontal="center" vertical="center"/>
    </xf>
    <xf numFmtId="0" fontId="1" fillId="4" borderId="2" xfId="0" applyFont="1" applyFill="1" applyBorder="1" applyAlignment="1">
      <alignment horizontal="center"/>
    </xf>
    <xf numFmtId="0" fontId="1" fillId="5" borderId="4" xfId="0" applyFont="1" applyFill="1" applyBorder="1" applyAlignment="1">
      <alignment horizontal="center" vertical="center"/>
    </xf>
    <xf numFmtId="0" fontId="1" fillId="5" borderId="24" xfId="0" applyFont="1" applyFill="1"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23" xfId="0"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190">
    <dxf>
      <fill>
        <patternFill>
          <bgColor rgb="FF92D050"/>
        </patternFill>
      </fill>
    </dxf>
    <dxf>
      <fill>
        <patternFill>
          <bgColor theme="4" tint="0.79998168889431442"/>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theme="4" tint="0.79998168889431442"/>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theme="3" tint="0.79998168889431442"/>
        </patternFill>
      </fill>
    </dxf>
    <dxf>
      <fill>
        <patternFill>
          <bgColor rgb="FFFF0000"/>
        </patternFill>
      </fill>
    </dxf>
    <dxf>
      <fill>
        <patternFill>
          <bgColor rgb="FF00B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theme="3" tint="0.79998168889431442"/>
        </patternFill>
      </fill>
    </dxf>
    <dxf>
      <fill>
        <patternFill>
          <bgColor rgb="FFFF0000"/>
        </patternFill>
      </fill>
    </dxf>
    <dxf>
      <fill>
        <patternFill>
          <bgColor rgb="FF00B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FFC000"/>
        </patternFill>
      </fill>
    </dxf>
    <dxf>
      <fill>
        <patternFill>
          <bgColor rgb="FF92D050"/>
        </patternFill>
      </fill>
    </dxf>
    <dxf>
      <fill>
        <patternFill>
          <bgColor theme="3" tint="0.79998168889431442"/>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theme="3" tint="0.79998168889431442"/>
        </patternFill>
      </fill>
    </dxf>
    <dxf>
      <fill>
        <patternFill>
          <bgColor rgb="FF92D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3" tint="0.79998168889431442"/>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3" tint="0.79998168889431442"/>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3" tint="0.79998168889431442"/>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3" tint="0.79998168889431442"/>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3" tint="0.79998168889431442"/>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3" tint="0.79998168889431442"/>
        </patternFill>
      </fill>
    </dxf>
    <dxf>
      <fill>
        <patternFill>
          <bgColor rgb="FF92D050"/>
        </patternFill>
      </fill>
    </dxf>
    <dxf>
      <fill>
        <patternFill>
          <bgColor rgb="FF00B050"/>
        </patternFill>
      </fill>
    </dxf>
    <dxf>
      <fill>
        <patternFill>
          <bgColor rgb="FF00B050"/>
        </patternFill>
      </fill>
    </dxf>
    <dxf>
      <fill>
        <patternFill>
          <bgColor rgb="FF92D050"/>
        </patternFill>
      </fill>
    </dxf>
    <dxf>
      <fill>
        <patternFill>
          <bgColor theme="3" tint="0.79998168889431442"/>
        </patternFill>
      </fill>
    </dxf>
    <dxf>
      <fill>
        <patternFill>
          <bgColor rgb="FFFFC000"/>
        </patternFill>
      </fill>
    </dxf>
    <dxf>
      <fill>
        <patternFill>
          <bgColor rgb="FFFF0000"/>
        </patternFill>
      </fill>
    </dxf>
    <dxf>
      <fill>
        <patternFill>
          <bgColor rgb="FF92D050"/>
        </patternFill>
      </fill>
    </dxf>
    <dxf>
      <fill>
        <patternFill>
          <bgColor rgb="FF00B050"/>
        </patternFill>
      </fill>
    </dxf>
    <dxf>
      <fill>
        <patternFill>
          <bgColor theme="3" tint="0.79998168889431442"/>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Digital Extremes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Summary2!$B$4:$E$4</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9404-4F12-AB5D-BE735CA14262}"/>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Summary2!$B$5:$E$5</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9404-4F12-AB5D-BE735CA14262}"/>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Valve Software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Summary2!$B$158:$E$158</c:f>
              <c:numCache>
                <c:formatCode>_(* #,##0_);_(* \(#,##0\);_(* "-"??_);_(@_)</c:formatCode>
                <c:ptCount val="4"/>
                <c:pt idx="0">
                  <c:v>132750.13787523567</c:v>
                </c:pt>
                <c:pt idx="1">
                  <c:v>91826.313546437697</c:v>
                </c:pt>
                <c:pt idx="2">
                  <c:v>52392.221365605707</c:v>
                </c:pt>
                <c:pt idx="3">
                  <c:v>45266.584464067892</c:v>
                </c:pt>
              </c:numCache>
            </c:numRef>
          </c:val>
          <c:extLst>
            <c:ext xmlns:c16="http://schemas.microsoft.com/office/drawing/2014/chart" uri="{C3380CC4-5D6E-409C-BE32-E72D297353CC}">
              <c16:uniqueId val="{00000000-0A99-4D7C-A638-5F6876F66E1D}"/>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Summary2!$B$159:$E$159</c:f>
              <c:numCache>
                <c:formatCode>_("$"* #,##0.00_);_("$"* \(#,##0.00\);_("$"* "-"??_);_(@_)</c:formatCode>
                <c:ptCount val="4"/>
                <c:pt idx="0">
                  <c:v>386857.73</c:v>
                </c:pt>
                <c:pt idx="1">
                  <c:v>430215.34</c:v>
                </c:pt>
                <c:pt idx="2">
                  <c:v>579069.65</c:v>
                </c:pt>
                <c:pt idx="3">
                  <c:v>472600.45</c:v>
                </c:pt>
              </c:numCache>
            </c:numRef>
          </c:val>
          <c:smooth val="0"/>
          <c:extLst>
            <c:ext xmlns:c16="http://schemas.microsoft.com/office/drawing/2014/chart" uri="{C3380CC4-5D6E-409C-BE32-E72D297353CC}">
              <c16:uniqueId val="{00000001-0A99-4D7C-A638-5F6876F66E1D}"/>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Viacom GB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Summary2!$B$175:$E$175</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E28D-4FFD-B39A-2B5D6A4DB605}"/>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Summary2!$B$176:$E$176</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E28D-4FFD-B39A-2B5D6A4DB605}"/>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XVideos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Summary2!$B$192:$E$192</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0C12-454D-B7EB-EB7517CB0CD2}"/>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Summary2!$B$193:$E$193</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0C12-454D-B7EB-EB7517CB0CD2}"/>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WURL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Summary2!$B$209:$E$209</c:f>
              <c:numCache>
                <c:formatCode>_(* #,##0_);_(* \(#,##0\);_(* "-"??_);_(@_)</c:formatCode>
                <c:ptCount val="4"/>
                <c:pt idx="0">
                  <c:v>178630.71028650147</c:v>
                </c:pt>
                <c:pt idx="1">
                  <c:v>189672.83075976346</c:v>
                </c:pt>
                <c:pt idx="2">
                  <c:v>109676.79650634655</c:v>
                </c:pt>
                <c:pt idx="3">
                  <c:v>144711.6932834227</c:v>
                </c:pt>
              </c:numCache>
            </c:numRef>
          </c:val>
          <c:extLst>
            <c:ext xmlns:c16="http://schemas.microsoft.com/office/drawing/2014/chart" uri="{C3380CC4-5D6E-409C-BE32-E72D297353CC}">
              <c16:uniqueId val="{00000000-30AF-4800-83B0-D60E7AE6AAD6}"/>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Summary2!$B$210:$E$210</c:f>
              <c:numCache>
                <c:formatCode>_("$"* #,##0.00_);_("$"* \(#,##0.00\);_("$"* "-"??_);_(@_)</c:formatCode>
                <c:ptCount val="4"/>
                <c:pt idx="0">
                  <c:v>82539.649999999994</c:v>
                </c:pt>
                <c:pt idx="1">
                  <c:v>75870.75</c:v>
                </c:pt>
                <c:pt idx="2">
                  <c:v>81389.490000000005</c:v>
                </c:pt>
                <c:pt idx="3">
                  <c:v>50021.64</c:v>
                </c:pt>
              </c:numCache>
            </c:numRef>
          </c:val>
          <c:smooth val="0"/>
          <c:extLst>
            <c:ext xmlns:c16="http://schemas.microsoft.com/office/drawing/2014/chart" uri="{C3380CC4-5D6E-409C-BE32-E72D297353CC}">
              <c16:uniqueId val="{00000001-30AF-4800-83B0-D60E7AE6AAD6}"/>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min val="0"/>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Digital Ocean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Summary2!$B$226:$E$226</c:f>
              <c:numCache>
                <c:formatCode>_(* #,##0_);_(* \(#,##0\);_(* "-"??_);_(@_)</c:formatCode>
                <c:ptCount val="4"/>
                <c:pt idx="0">
                  <c:v>44446.936678378268</c:v>
                </c:pt>
                <c:pt idx="1">
                  <c:v>42446.171018518638</c:v>
                </c:pt>
                <c:pt idx="2">
                  <c:v>41087.839070295326</c:v>
                </c:pt>
                <c:pt idx="3">
                  <c:v>43069.333400570373</c:v>
                </c:pt>
              </c:numCache>
            </c:numRef>
          </c:val>
          <c:extLst>
            <c:ext xmlns:c16="http://schemas.microsoft.com/office/drawing/2014/chart" uri="{C3380CC4-5D6E-409C-BE32-E72D297353CC}">
              <c16:uniqueId val="{00000000-C30E-4B08-AED1-4B1ED84C650A}"/>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Summary2!$B$227:$E$227</c:f>
              <c:numCache>
                <c:formatCode>_("$"* #,##0.00_);_("$"* \(#,##0.00\);_("$"* "-"??_);_(@_)</c:formatCode>
                <c:ptCount val="4"/>
                <c:pt idx="0">
                  <c:v>50603.34</c:v>
                </c:pt>
                <c:pt idx="1">
                  <c:v>43569.37</c:v>
                </c:pt>
                <c:pt idx="2">
                  <c:v>40995.360000000001</c:v>
                </c:pt>
                <c:pt idx="3">
                  <c:v>39650.22</c:v>
                </c:pt>
              </c:numCache>
            </c:numRef>
          </c:val>
          <c:smooth val="0"/>
          <c:extLst>
            <c:ext xmlns:c16="http://schemas.microsoft.com/office/drawing/2014/chart" uri="{C3380CC4-5D6E-409C-BE32-E72D297353CC}">
              <c16:uniqueId val="{00000001-C30E-4B08-AED1-4B1ED84C650A}"/>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Ditgital Turbine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Summary2!$B$243:$E$243</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6BB2-4EC3-AA5D-71FEA5195C99}"/>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Summary2!$B$244:$E$244</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6BB2-4EC3-AA5D-71FEA5195C99}"/>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Jadoo</a:t>
            </a:r>
            <a:r>
              <a:rPr lang="en-US" sz="1100" b="1" baseline="0"/>
              <a:t> TV</a:t>
            </a:r>
            <a:r>
              <a:rPr lang="en-US" sz="1100" b="1"/>
              <a:t>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Summary2!$B$262:$E$262</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AEBC-4BAF-AEB9-E83EC5AEA70B}"/>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Summary2!$B$263:$E$263</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AEBC-4BAF-AEB9-E83EC5AEA70B}"/>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Simplicity</a:t>
            </a:r>
            <a:r>
              <a:rPr lang="en-US" sz="1100" b="1" baseline="0"/>
              <a:t> Marketing</a:t>
            </a:r>
            <a:r>
              <a:rPr lang="en-US" sz="1100" b="1"/>
              <a:t>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Summary2!$B$279:$E$279</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A23C-41D9-80EA-E01322483243}"/>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Summary2!$B$280:$E$280</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A23C-41D9-80EA-E01322483243}"/>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BLANK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Summary2!$B$296:$E$296</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6519-42A6-B95C-06E700458758}"/>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Summary2!$B$297:$E$297</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6519-42A6-B95C-06E700458758}"/>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Disney +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Summary2!$B$21:$E$21</c:f>
              <c:numCache>
                <c:formatCode>_(* #,##0_);_(* \(#,##0\);_(* "-"??_);_(@_)</c:formatCode>
                <c:ptCount val="4"/>
                <c:pt idx="0">
                  <c:v>1318707.8013267037</c:v>
                </c:pt>
                <c:pt idx="1">
                  <c:v>1380311.2099515402</c:v>
                </c:pt>
                <c:pt idx="2">
                  <c:v>1287842.7385655672</c:v>
                </c:pt>
                <c:pt idx="3">
                  <c:v>234289.57513392199</c:v>
                </c:pt>
              </c:numCache>
            </c:numRef>
          </c:val>
          <c:extLst>
            <c:ext xmlns:c16="http://schemas.microsoft.com/office/drawing/2014/chart" uri="{C3380CC4-5D6E-409C-BE32-E72D297353CC}">
              <c16:uniqueId val="{00000000-EC19-4C04-8E6B-EC153AE8F1B2}"/>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Summary2!$B$22:$E$22</c:f>
              <c:numCache>
                <c:formatCode>_("$"* #,##0.00_);_("$"* \(#,##0.00\);_("$"* "-"??_);_(@_)</c:formatCode>
                <c:ptCount val="4"/>
                <c:pt idx="0">
                  <c:v>834527.96</c:v>
                </c:pt>
                <c:pt idx="1">
                  <c:v>826963.34</c:v>
                </c:pt>
                <c:pt idx="2">
                  <c:v>833682.92</c:v>
                </c:pt>
                <c:pt idx="3">
                  <c:v>753407.67</c:v>
                </c:pt>
              </c:numCache>
            </c:numRef>
          </c:val>
          <c:smooth val="0"/>
          <c:extLst>
            <c:ext xmlns:c16="http://schemas.microsoft.com/office/drawing/2014/chart" uri="{C3380CC4-5D6E-409C-BE32-E72D297353CC}">
              <c16:uniqueId val="{00000001-EC19-4C04-8E6B-EC153AE8F1B2}"/>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minorUnit val="10000"/>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Future Today</a:t>
            </a:r>
            <a:r>
              <a:rPr lang="en-US" sz="1100" b="1" baseline="0"/>
              <a:t> </a:t>
            </a:r>
            <a:r>
              <a:rPr lang="en-US" sz="1100" b="1"/>
              <a:t>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Summary2!$B$38:$E$38</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FA13-4430-B91E-2F485580EEF5}"/>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Summary2!$B$39:$E$39</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FA13-4430-B91E-2F485580EEF5}"/>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Megaphone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Summary2!$B$55:$E$55</c:f>
              <c:numCache>
                <c:formatCode>_(* #,##0_);_(* \(#,##0\);_(* "-"??_);_(@_)</c:formatCode>
                <c:ptCount val="4"/>
                <c:pt idx="0">
                  <c:v>270000.45285310358</c:v>
                </c:pt>
                <c:pt idx="1">
                  <c:v>338218.1825749923</c:v>
                </c:pt>
                <c:pt idx="2">
                  <c:v>333061.85526289564</c:v>
                </c:pt>
                <c:pt idx="3">
                  <c:v>365218.3391368158</c:v>
                </c:pt>
              </c:numCache>
            </c:numRef>
          </c:val>
          <c:extLst>
            <c:ext xmlns:c16="http://schemas.microsoft.com/office/drawing/2014/chart" uri="{C3380CC4-5D6E-409C-BE32-E72D297353CC}">
              <c16:uniqueId val="{00000000-86CC-4400-9A26-9102A941E9B9}"/>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Summary2!$B$56:$E$56</c:f>
              <c:numCache>
                <c:formatCode>_("$"* #,##0.00_);_("$"* \(#,##0.00\);_("$"* "-"??_);_(@_)</c:formatCode>
                <c:ptCount val="4"/>
                <c:pt idx="0">
                  <c:v>198025.92</c:v>
                </c:pt>
                <c:pt idx="1">
                  <c:v>163403.01</c:v>
                </c:pt>
                <c:pt idx="2">
                  <c:v>196670.01</c:v>
                </c:pt>
                <c:pt idx="3">
                  <c:v>189534.36</c:v>
                </c:pt>
              </c:numCache>
            </c:numRef>
          </c:val>
          <c:smooth val="0"/>
          <c:extLst>
            <c:ext xmlns:c16="http://schemas.microsoft.com/office/drawing/2014/chart" uri="{C3380CC4-5D6E-409C-BE32-E72D297353CC}">
              <c16:uniqueId val="{00000001-86CC-4400-9A26-9102A941E9B9}"/>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Microsoft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Summary2!$B$73:$E$73</c:f>
              <c:numCache>
                <c:formatCode>_(* #,##0_);_(* \(#,##0\);_(* "-"??_);_(@_)</c:formatCode>
                <c:ptCount val="4"/>
                <c:pt idx="0">
                  <c:v>3804982.1605159966</c:v>
                </c:pt>
                <c:pt idx="1">
                  <c:v>4181520.1185141932</c:v>
                </c:pt>
                <c:pt idx="2">
                  <c:v>3759997.8305120762</c:v>
                </c:pt>
                <c:pt idx="3">
                  <c:v>3646226.2085737549</c:v>
                </c:pt>
              </c:numCache>
            </c:numRef>
          </c:val>
          <c:extLst>
            <c:ext xmlns:c16="http://schemas.microsoft.com/office/drawing/2014/chart" uri="{C3380CC4-5D6E-409C-BE32-E72D297353CC}">
              <c16:uniqueId val="{00000000-D8CC-4A0C-8C52-80E0E632EFE0}"/>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Summary2!$B$74:$E$74</c:f>
              <c:numCache>
                <c:formatCode>_("$"* #,##0.00_);_("$"* \(#,##0.00\);_("$"* "-"??_);_(@_)</c:formatCode>
                <c:ptCount val="4"/>
                <c:pt idx="0">
                  <c:v>922789.84</c:v>
                </c:pt>
                <c:pt idx="1">
                  <c:v>979476.04</c:v>
                </c:pt>
                <c:pt idx="2">
                  <c:v>1084425.3700000001</c:v>
                </c:pt>
                <c:pt idx="3">
                  <c:v>984073.48</c:v>
                </c:pt>
              </c:numCache>
            </c:numRef>
          </c:val>
          <c:smooth val="0"/>
          <c:extLst>
            <c:ext xmlns:c16="http://schemas.microsoft.com/office/drawing/2014/chart" uri="{C3380CC4-5D6E-409C-BE32-E72D297353CC}">
              <c16:uniqueId val="{00000001-D8CC-4A0C-8C52-80E0E632EFE0}"/>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Reflected Networks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Summary2!$B$90:$E$90</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27A6-4CFA-B1B6-6BD3A9146B10}"/>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Summary2!$B$91:$E$91</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27A6-4CFA-B1B6-6BD3A9146B10}"/>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Roblox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Summary2!$B$107:$E$107</c:f>
              <c:numCache>
                <c:formatCode>_(* #,##0_);_(* \(#,##0\);_(* "-"??_);_(@_)</c:formatCode>
                <c:ptCount val="4"/>
                <c:pt idx="0">
                  <c:v>481985.5381872307</c:v>
                </c:pt>
                <c:pt idx="1">
                  <c:v>593378.28911073972</c:v>
                </c:pt>
                <c:pt idx="2">
                  <c:v>562826.34270210948</c:v>
                </c:pt>
                <c:pt idx="3">
                  <c:v>481673.59799703606</c:v>
                </c:pt>
              </c:numCache>
            </c:numRef>
          </c:val>
          <c:extLst>
            <c:ext xmlns:c16="http://schemas.microsoft.com/office/drawing/2014/chart" uri="{C3380CC4-5D6E-409C-BE32-E72D297353CC}">
              <c16:uniqueId val="{00000000-C4CA-4FA8-ABB9-22538994431B}"/>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Summary2!$B$108:$E$108</c:f>
              <c:numCache>
                <c:formatCode>_("$"* #,##0.00_);_("$"* \(#,##0.00\);_("$"* "-"??_);_(@_)</c:formatCode>
                <c:ptCount val="4"/>
                <c:pt idx="0">
                  <c:v>291057.15999999997</c:v>
                </c:pt>
                <c:pt idx="1">
                  <c:v>306878.59000000003</c:v>
                </c:pt>
                <c:pt idx="2">
                  <c:v>356599.31</c:v>
                </c:pt>
                <c:pt idx="3">
                  <c:v>338257.33</c:v>
                </c:pt>
              </c:numCache>
            </c:numRef>
          </c:val>
          <c:smooth val="0"/>
          <c:extLst>
            <c:ext xmlns:c16="http://schemas.microsoft.com/office/drawing/2014/chart" uri="{C3380CC4-5D6E-409C-BE32-E72D297353CC}">
              <c16:uniqueId val="{00000001-C4CA-4FA8-ABB9-22538994431B}"/>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Rumble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Summary2!$B$124:$E$124</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8D97-46FF-8353-CB5104CC5E26}"/>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Summary2!$B$125:$E$125</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8D97-46FF-8353-CB5104CC5E26}"/>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Smart Advertising Technology Usage</a:t>
            </a:r>
            <a:r>
              <a:rPr lang="en-US" sz="1100" b="1" baseline="0"/>
              <a:t>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TB Used</c:v>
          </c:tx>
          <c:spPr>
            <a:solidFill>
              <a:schemeClr val="bg1">
                <a:lumMod val="50000"/>
              </a:schemeClr>
            </a:solidFill>
            <a:ln>
              <a:noFill/>
            </a:ln>
            <a:effectLst/>
          </c:spPr>
          <c:invertIfNegative val="0"/>
          <c:cat>
            <c:strRef>
              <c:f>Summary2!$B$2:$E$2</c:f>
              <c:strCache>
                <c:ptCount val="4"/>
                <c:pt idx="0">
                  <c:v>February</c:v>
                </c:pt>
                <c:pt idx="1">
                  <c:v>March</c:v>
                </c:pt>
                <c:pt idx="2">
                  <c:v>April</c:v>
                </c:pt>
                <c:pt idx="3">
                  <c:v>May</c:v>
                </c:pt>
              </c:strCache>
            </c:strRef>
          </c:cat>
          <c:val>
            <c:numRef>
              <c:f>Summary2!$B$141:$E$141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0-E85B-4D12-903A-878C7F7EE7B9}"/>
            </c:ext>
          </c:extLst>
        </c:ser>
        <c:dLbls>
          <c:showLegendKey val="0"/>
          <c:showVal val="0"/>
          <c:showCatName val="0"/>
          <c:showSerName val="0"/>
          <c:showPercent val="0"/>
          <c:showBubbleSize val="0"/>
        </c:dLbls>
        <c:gapWidth val="219"/>
        <c:axId val="19730511"/>
        <c:axId val="19731343"/>
      </c:barChart>
      <c:lineChart>
        <c:grouping val="stacked"/>
        <c:varyColors val="0"/>
        <c:ser>
          <c:idx val="1"/>
          <c:order val="1"/>
          <c:tx>
            <c:v>Invoice</c:v>
          </c:tx>
          <c:spPr>
            <a:ln w="28575" cap="rnd">
              <a:solidFill>
                <a:schemeClr val="accent3"/>
              </a:solidFill>
              <a:round/>
            </a:ln>
            <a:effectLst/>
          </c:spPr>
          <c:marker>
            <c:symbol val="circle"/>
            <c:size val="5"/>
            <c:spPr>
              <a:solidFill>
                <a:schemeClr val="accent1">
                  <a:shade val="76000"/>
                </a:schemeClr>
              </a:solidFill>
              <a:ln w="9525">
                <a:solidFill>
                  <a:schemeClr val="accent1">
                    <a:shade val="76000"/>
                  </a:schemeClr>
                </a:solidFill>
              </a:ln>
              <a:effectLst/>
            </c:spPr>
          </c:marker>
          <c:cat>
            <c:strRef>
              <c:f>Summary2!$B$2:$E$2</c:f>
              <c:strCache>
                <c:ptCount val="4"/>
                <c:pt idx="0">
                  <c:v>February</c:v>
                </c:pt>
                <c:pt idx="1">
                  <c:v>March</c:v>
                </c:pt>
                <c:pt idx="2">
                  <c:v>April</c:v>
                </c:pt>
                <c:pt idx="3">
                  <c:v>May</c:v>
                </c:pt>
              </c:strCache>
            </c:strRef>
          </c:cat>
          <c:val>
            <c:numRef>
              <c:f>Summary2!$B$142:$E$142</c:f>
              <c:numCache>
                <c:formatCode>_("$"* #,##0.00_);_("$"* \(#,##0.00\);_("$"* "-"??_);_(@_)</c:formatCode>
                <c:ptCount val="4"/>
                <c:pt idx="0">
                  <c:v>0</c:v>
                </c:pt>
                <c:pt idx="1">
                  <c:v>0</c:v>
                </c:pt>
                <c:pt idx="2">
                  <c:v>0</c:v>
                </c:pt>
                <c:pt idx="3">
                  <c:v>0</c:v>
                </c:pt>
              </c:numCache>
            </c:numRef>
          </c:val>
          <c:smooth val="0"/>
          <c:extLst>
            <c:ext xmlns:c16="http://schemas.microsoft.com/office/drawing/2014/chart" uri="{C3380CC4-5D6E-409C-BE32-E72D297353CC}">
              <c16:uniqueId val="{00000001-E85B-4D12-903A-878C7F7EE7B9}"/>
            </c:ext>
          </c:extLst>
        </c:ser>
        <c:dLbls>
          <c:showLegendKey val="0"/>
          <c:showVal val="0"/>
          <c:showCatName val="0"/>
          <c:showSerName val="0"/>
          <c:showPercent val="0"/>
          <c:showBubbleSize val="0"/>
        </c:dLbls>
        <c:marker val="1"/>
        <c:smooth val="0"/>
        <c:axId val="19730927"/>
        <c:axId val="19720111"/>
      </c:lineChart>
      <c:catAx>
        <c:axId val="197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343"/>
        <c:crosses val="autoZero"/>
        <c:auto val="1"/>
        <c:lblAlgn val="ctr"/>
        <c:lblOffset val="100"/>
        <c:noMultiLvlLbl val="0"/>
      </c:catAx>
      <c:valAx>
        <c:axId val="197313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511"/>
        <c:crosses val="autoZero"/>
        <c:crossBetween val="between"/>
      </c:valAx>
      <c:valAx>
        <c:axId val="19720111"/>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0927"/>
        <c:crosses val="max"/>
        <c:crossBetween val="between"/>
      </c:valAx>
      <c:catAx>
        <c:axId val="19730927"/>
        <c:scaling>
          <c:orientation val="minMax"/>
        </c:scaling>
        <c:delete val="1"/>
        <c:axPos val="b"/>
        <c:numFmt formatCode="General" sourceLinked="1"/>
        <c:majorTickMark val="out"/>
        <c:minorTickMark val="none"/>
        <c:tickLblPos val="nextTo"/>
        <c:crossAx val="197201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Reversed" id="21">
  <a:schemeClr val="accent1"/>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5</xdr:col>
      <xdr:colOff>442787</xdr:colOff>
      <xdr:row>0</xdr:row>
      <xdr:rowOff>122464</xdr:rowOff>
    </xdr:from>
    <xdr:to>
      <xdr:col>12</xdr:col>
      <xdr:colOff>251307</xdr:colOff>
      <xdr:row>12</xdr:row>
      <xdr:rowOff>68035</xdr:rowOff>
    </xdr:to>
    <xdr:graphicFrame macro="">
      <xdr:nvGraphicFramePr>
        <xdr:cNvPr id="3" name="Chart 2">
          <a:extLst>
            <a:ext uri="{FF2B5EF4-FFF2-40B4-BE49-F238E27FC236}">
              <a16:creationId xmlns:a16="http://schemas.microsoft.com/office/drawing/2014/main" id="{2396FE40-7CA7-1F36-9FF4-16BF511E905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503093</xdr:colOff>
      <xdr:row>18</xdr:row>
      <xdr:rowOff>48612</xdr:rowOff>
    </xdr:from>
    <xdr:to>
      <xdr:col>12</xdr:col>
      <xdr:colOff>311613</xdr:colOff>
      <xdr:row>30</xdr:row>
      <xdr:rowOff>21398</xdr:rowOff>
    </xdr:to>
    <xdr:graphicFrame macro="">
      <xdr:nvGraphicFramePr>
        <xdr:cNvPr id="16" name="Chart 15">
          <a:extLst>
            <a:ext uri="{FF2B5EF4-FFF2-40B4-BE49-F238E27FC236}">
              <a16:creationId xmlns:a16="http://schemas.microsoft.com/office/drawing/2014/main" id="{D693616C-9881-4326-BC0A-F3D1E6BE026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407843</xdr:colOff>
      <xdr:row>35</xdr:row>
      <xdr:rowOff>40821</xdr:rowOff>
    </xdr:from>
    <xdr:to>
      <xdr:col>12</xdr:col>
      <xdr:colOff>216363</xdr:colOff>
      <xdr:row>47</xdr:row>
      <xdr:rowOff>13607</xdr:rowOff>
    </xdr:to>
    <xdr:graphicFrame macro="">
      <xdr:nvGraphicFramePr>
        <xdr:cNvPr id="17" name="Chart 16">
          <a:extLst>
            <a:ext uri="{FF2B5EF4-FFF2-40B4-BE49-F238E27FC236}">
              <a16:creationId xmlns:a16="http://schemas.microsoft.com/office/drawing/2014/main" id="{1F3C22E4-C6E9-46B0-8FE3-95C1223FF8B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388421</xdr:colOff>
      <xdr:row>51</xdr:row>
      <xdr:rowOff>194211</xdr:rowOff>
    </xdr:from>
    <xdr:to>
      <xdr:col>12</xdr:col>
      <xdr:colOff>196941</xdr:colOff>
      <xdr:row>63</xdr:row>
      <xdr:rowOff>153389</xdr:rowOff>
    </xdr:to>
    <xdr:graphicFrame macro="">
      <xdr:nvGraphicFramePr>
        <xdr:cNvPr id="18" name="Chart 17">
          <a:extLst>
            <a:ext uri="{FF2B5EF4-FFF2-40B4-BE49-F238E27FC236}">
              <a16:creationId xmlns:a16="http://schemas.microsoft.com/office/drawing/2014/main" id="{F61A83CF-82C5-4B3C-AFDC-009CE920BD7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442850</xdr:colOff>
      <xdr:row>70</xdr:row>
      <xdr:rowOff>17318</xdr:rowOff>
    </xdr:from>
    <xdr:to>
      <xdr:col>12</xdr:col>
      <xdr:colOff>251370</xdr:colOff>
      <xdr:row>81</xdr:row>
      <xdr:rowOff>180604</xdr:rowOff>
    </xdr:to>
    <xdr:graphicFrame macro="">
      <xdr:nvGraphicFramePr>
        <xdr:cNvPr id="19" name="Chart 18">
          <a:extLst>
            <a:ext uri="{FF2B5EF4-FFF2-40B4-BE49-F238E27FC236}">
              <a16:creationId xmlns:a16="http://schemas.microsoft.com/office/drawing/2014/main" id="{E2D6758E-9678-4E72-9DFE-D9DBF56C158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429242</xdr:colOff>
      <xdr:row>86</xdr:row>
      <xdr:rowOff>197922</xdr:rowOff>
    </xdr:from>
    <xdr:to>
      <xdr:col>12</xdr:col>
      <xdr:colOff>246906</xdr:colOff>
      <xdr:row>99</xdr:row>
      <xdr:rowOff>178564</xdr:rowOff>
    </xdr:to>
    <xdr:graphicFrame macro="">
      <xdr:nvGraphicFramePr>
        <xdr:cNvPr id="20" name="Chart 19">
          <a:extLst>
            <a:ext uri="{FF2B5EF4-FFF2-40B4-BE49-F238E27FC236}">
              <a16:creationId xmlns:a16="http://schemas.microsoft.com/office/drawing/2014/main" id="{3900B563-06C1-4DA9-B6B3-FD5940E4F35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xdr:col>
      <xdr:colOff>347600</xdr:colOff>
      <xdr:row>104</xdr:row>
      <xdr:rowOff>21028</xdr:rowOff>
    </xdr:from>
    <xdr:to>
      <xdr:col>12</xdr:col>
      <xdr:colOff>156120</xdr:colOff>
      <xdr:row>115</xdr:row>
      <xdr:rowOff>184314</xdr:rowOff>
    </xdr:to>
    <xdr:graphicFrame macro="">
      <xdr:nvGraphicFramePr>
        <xdr:cNvPr id="21" name="Chart 20">
          <a:extLst>
            <a:ext uri="{FF2B5EF4-FFF2-40B4-BE49-F238E27FC236}">
              <a16:creationId xmlns:a16="http://schemas.microsoft.com/office/drawing/2014/main" id="{F8FEBA3E-EEEE-4BD6-BAFB-82691332130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361208</xdr:colOff>
      <xdr:row>121</xdr:row>
      <xdr:rowOff>89065</xdr:rowOff>
    </xdr:from>
    <xdr:to>
      <xdr:col>12</xdr:col>
      <xdr:colOff>169728</xdr:colOff>
      <xdr:row>133</xdr:row>
      <xdr:rowOff>61850</xdr:rowOff>
    </xdr:to>
    <xdr:graphicFrame macro="">
      <xdr:nvGraphicFramePr>
        <xdr:cNvPr id="22" name="Chart 21">
          <a:extLst>
            <a:ext uri="{FF2B5EF4-FFF2-40B4-BE49-F238E27FC236}">
              <a16:creationId xmlns:a16="http://schemas.microsoft.com/office/drawing/2014/main" id="{E98C6EA0-B19D-4AEA-A113-78FB740BC66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339260</xdr:colOff>
      <xdr:row>138</xdr:row>
      <xdr:rowOff>98961</xdr:rowOff>
    </xdr:from>
    <xdr:to>
      <xdr:col>12</xdr:col>
      <xdr:colOff>147780</xdr:colOff>
      <xdr:row>150</xdr:row>
      <xdr:rowOff>71747</xdr:rowOff>
    </xdr:to>
    <xdr:graphicFrame macro="">
      <xdr:nvGraphicFramePr>
        <xdr:cNvPr id="23" name="Chart 22">
          <a:extLst>
            <a:ext uri="{FF2B5EF4-FFF2-40B4-BE49-F238E27FC236}">
              <a16:creationId xmlns:a16="http://schemas.microsoft.com/office/drawing/2014/main" id="{597098B4-098B-472D-9400-964D3766DF0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415636</xdr:colOff>
      <xdr:row>155</xdr:row>
      <xdr:rowOff>102672</xdr:rowOff>
    </xdr:from>
    <xdr:to>
      <xdr:col>12</xdr:col>
      <xdr:colOff>224156</xdr:colOff>
      <xdr:row>167</xdr:row>
      <xdr:rowOff>75458</xdr:rowOff>
    </xdr:to>
    <xdr:graphicFrame macro="">
      <xdr:nvGraphicFramePr>
        <xdr:cNvPr id="24" name="Chart 23">
          <a:extLst>
            <a:ext uri="{FF2B5EF4-FFF2-40B4-BE49-F238E27FC236}">
              <a16:creationId xmlns:a16="http://schemas.microsoft.com/office/drawing/2014/main" id="{A267F169-C414-452F-8BB1-1595C2289B9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337813</xdr:colOff>
      <xdr:row>172</xdr:row>
      <xdr:rowOff>2959</xdr:rowOff>
    </xdr:from>
    <xdr:to>
      <xdr:col>12</xdr:col>
      <xdr:colOff>146333</xdr:colOff>
      <xdr:row>183</xdr:row>
      <xdr:rowOff>166244</xdr:rowOff>
    </xdr:to>
    <xdr:graphicFrame macro="">
      <xdr:nvGraphicFramePr>
        <xdr:cNvPr id="25" name="Chart 24">
          <a:extLst>
            <a:ext uri="{FF2B5EF4-FFF2-40B4-BE49-F238E27FC236}">
              <a16:creationId xmlns:a16="http://schemas.microsoft.com/office/drawing/2014/main" id="{2CF21B4A-5971-4185-8B9E-CC296F165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329531</xdr:colOff>
      <xdr:row>189</xdr:row>
      <xdr:rowOff>108857</xdr:rowOff>
    </xdr:from>
    <xdr:to>
      <xdr:col>12</xdr:col>
      <xdr:colOff>138051</xdr:colOff>
      <xdr:row>201</xdr:row>
      <xdr:rowOff>81643</xdr:rowOff>
    </xdr:to>
    <xdr:graphicFrame macro="">
      <xdr:nvGraphicFramePr>
        <xdr:cNvPr id="26" name="Chart 25">
          <a:extLst>
            <a:ext uri="{FF2B5EF4-FFF2-40B4-BE49-F238E27FC236}">
              <a16:creationId xmlns:a16="http://schemas.microsoft.com/office/drawing/2014/main" id="{268DA516-4A6E-4172-A358-56DF24C7F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405849</xdr:colOff>
      <xdr:row>206</xdr:row>
      <xdr:rowOff>81153</xdr:rowOff>
    </xdr:from>
    <xdr:to>
      <xdr:col>12</xdr:col>
      <xdr:colOff>214369</xdr:colOff>
      <xdr:row>218</xdr:row>
      <xdr:rowOff>53939</xdr:rowOff>
    </xdr:to>
    <xdr:graphicFrame macro="">
      <xdr:nvGraphicFramePr>
        <xdr:cNvPr id="27" name="Chart 26">
          <a:extLst>
            <a:ext uri="{FF2B5EF4-FFF2-40B4-BE49-F238E27FC236}">
              <a16:creationId xmlns:a16="http://schemas.microsoft.com/office/drawing/2014/main" id="{27CF7ED2-4082-4940-B370-68579DA14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5</xdr:col>
      <xdr:colOff>405849</xdr:colOff>
      <xdr:row>223</xdr:row>
      <xdr:rowOff>81153</xdr:rowOff>
    </xdr:from>
    <xdr:ext cx="5020056" cy="2286000"/>
    <xdr:graphicFrame macro="">
      <xdr:nvGraphicFramePr>
        <xdr:cNvPr id="2" name="Chart 1">
          <a:extLst>
            <a:ext uri="{FF2B5EF4-FFF2-40B4-BE49-F238E27FC236}">
              <a16:creationId xmlns:a16="http://schemas.microsoft.com/office/drawing/2014/main" id="{AFD7B227-67D0-414B-BADA-E1E2473D2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oneCellAnchor>
  <xdr:oneCellAnchor>
    <xdr:from>
      <xdr:col>5</xdr:col>
      <xdr:colOff>405849</xdr:colOff>
      <xdr:row>240</xdr:row>
      <xdr:rowOff>81153</xdr:rowOff>
    </xdr:from>
    <xdr:ext cx="5020056" cy="2286000"/>
    <xdr:graphicFrame macro="">
      <xdr:nvGraphicFramePr>
        <xdr:cNvPr id="4" name="Chart 3">
          <a:extLst>
            <a:ext uri="{FF2B5EF4-FFF2-40B4-BE49-F238E27FC236}">
              <a16:creationId xmlns:a16="http://schemas.microsoft.com/office/drawing/2014/main" id="{E358836E-588B-4EEA-951F-738C9A12F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oneCellAnchor>
  <xdr:oneCellAnchor>
    <xdr:from>
      <xdr:col>5</xdr:col>
      <xdr:colOff>405849</xdr:colOff>
      <xdr:row>259</xdr:row>
      <xdr:rowOff>81153</xdr:rowOff>
    </xdr:from>
    <xdr:ext cx="5020056" cy="2286000"/>
    <xdr:graphicFrame macro="">
      <xdr:nvGraphicFramePr>
        <xdr:cNvPr id="5" name="Chart 4">
          <a:extLst>
            <a:ext uri="{FF2B5EF4-FFF2-40B4-BE49-F238E27FC236}">
              <a16:creationId xmlns:a16="http://schemas.microsoft.com/office/drawing/2014/main" id="{64ED3342-2BB1-4B7F-95CA-EA27106C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oneCellAnchor>
  <xdr:oneCellAnchor>
    <xdr:from>
      <xdr:col>5</xdr:col>
      <xdr:colOff>446670</xdr:colOff>
      <xdr:row>276</xdr:row>
      <xdr:rowOff>81153</xdr:rowOff>
    </xdr:from>
    <xdr:ext cx="5020056" cy="2286000"/>
    <xdr:graphicFrame macro="">
      <xdr:nvGraphicFramePr>
        <xdr:cNvPr id="6" name="Chart 5">
          <a:extLst>
            <a:ext uri="{FF2B5EF4-FFF2-40B4-BE49-F238E27FC236}">
              <a16:creationId xmlns:a16="http://schemas.microsoft.com/office/drawing/2014/main" id="{56A3E982-2388-47C3-9282-833C0748C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oneCellAnchor>
  <xdr:oneCellAnchor>
    <xdr:from>
      <xdr:col>5</xdr:col>
      <xdr:colOff>405849</xdr:colOff>
      <xdr:row>293</xdr:row>
      <xdr:rowOff>81153</xdr:rowOff>
    </xdr:from>
    <xdr:ext cx="5020056" cy="2286000"/>
    <xdr:graphicFrame macro="">
      <xdr:nvGraphicFramePr>
        <xdr:cNvPr id="7" name="Chart 6">
          <a:extLst>
            <a:ext uri="{FF2B5EF4-FFF2-40B4-BE49-F238E27FC236}">
              <a16:creationId xmlns:a16="http://schemas.microsoft.com/office/drawing/2014/main" id="{D51C8803-A7F3-471E-8122-455B863A5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765"/>
  <sheetViews>
    <sheetView topLeftCell="A7736" workbookViewId="0">
      <selection activeCell="A2" sqref="A2:M7765"/>
    </sheetView>
  </sheetViews>
  <sheetFormatPr defaultRowHeight="15" x14ac:dyDescent="0.25"/>
  <cols>
    <col min="1" max="1" width="10.140625" bestFit="1" customWidth="1"/>
    <col min="2" max="2" width="51.85546875" bestFit="1" customWidth="1"/>
    <col min="3" max="3" width="10.140625" bestFit="1" customWidth="1"/>
    <col min="4" max="4" width="11.7109375" bestFit="1" customWidth="1"/>
    <col min="5" max="5" width="9.28515625" bestFit="1" customWidth="1"/>
    <col min="6" max="6" width="15.85546875" bestFit="1" customWidth="1"/>
    <col min="7" max="7" width="17.7109375" bestFit="1" customWidth="1"/>
    <col min="8" max="8" width="10.7109375" bestFit="1" customWidth="1"/>
    <col min="9" max="9" width="11.7109375" bestFit="1" customWidth="1"/>
    <col min="10" max="10" width="11.5703125" bestFit="1" customWidth="1"/>
    <col min="11" max="11" width="21.28515625" bestFit="1" customWidth="1"/>
    <col min="12" max="12" width="26.7109375" bestFit="1" customWidth="1"/>
    <col min="13" max="13" width="23.28515625" bestFit="1" customWidth="1"/>
  </cols>
  <sheetData>
    <row r="1" spans="1:20" ht="15.75" thickBot="1" x14ac:dyDescent="0.3">
      <c r="A1" s="1" t="s">
        <v>0</v>
      </c>
      <c r="B1" s="1" t="s">
        <v>1</v>
      </c>
      <c r="C1" s="1" t="s">
        <v>2</v>
      </c>
      <c r="D1" s="1" t="s">
        <v>3</v>
      </c>
      <c r="E1" s="1" t="s">
        <v>4</v>
      </c>
      <c r="F1" s="1" t="s">
        <v>5</v>
      </c>
      <c r="G1" s="1" t="s">
        <v>6</v>
      </c>
      <c r="H1" s="1" t="s">
        <v>7</v>
      </c>
      <c r="I1" s="1" t="s">
        <v>8</v>
      </c>
      <c r="J1" s="1" t="s">
        <v>9</v>
      </c>
      <c r="K1" s="1" t="s">
        <v>10</v>
      </c>
      <c r="L1" s="1" t="s">
        <v>11</v>
      </c>
      <c r="M1" s="1" t="s">
        <v>12</v>
      </c>
    </row>
    <row r="2" spans="1:20" x14ac:dyDescent="0.25">
      <c r="A2" t="s">
        <v>21</v>
      </c>
      <c r="B2" t="s">
        <v>61</v>
      </c>
      <c r="C2" t="s">
        <v>97</v>
      </c>
      <c r="D2" t="s">
        <v>98</v>
      </c>
      <c r="E2" t="s">
        <v>99</v>
      </c>
      <c r="F2" t="s">
        <v>100</v>
      </c>
      <c r="G2" t="s">
        <v>101</v>
      </c>
      <c r="H2">
        <v>52.370215999999999</v>
      </c>
      <c r="I2">
        <v>4.895168</v>
      </c>
      <c r="J2" t="s">
        <v>223</v>
      </c>
      <c r="K2">
        <v>5347975556.8969193</v>
      </c>
      <c r="L2">
        <v>5358793415.8282442</v>
      </c>
      <c r="M2">
        <v>1965648092</v>
      </c>
      <c r="R2" s="90" t="s">
        <v>70</v>
      </c>
      <c r="S2" s="91"/>
      <c r="T2" s="92"/>
    </row>
    <row r="3" spans="1:20" x14ac:dyDescent="0.25">
      <c r="A3" t="s">
        <v>21</v>
      </c>
      <c r="B3" t="s">
        <v>61</v>
      </c>
      <c r="C3" t="s">
        <v>97</v>
      </c>
      <c r="D3" t="s">
        <v>98</v>
      </c>
      <c r="E3" t="s">
        <v>99</v>
      </c>
      <c r="F3" t="s">
        <v>100</v>
      </c>
      <c r="G3" t="s">
        <v>101</v>
      </c>
      <c r="H3">
        <v>52.370215999999999</v>
      </c>
      <c r="I3">
        <v>4.895168</v>
      </c>
      <c r="J3" t="s">
        <v>224</v>
      </c>
      <c r="K3">
        <v>5704102365.7245502</v>
      </c>
      <c r="L3">
        <v>5716214817.4899578</v>
      </c>
      <c r="M3">
        <v>2111968273</v>
      </c>
      <c r="R3" s="93"/>
      <c r="S3" s="94"/>
      <c r="T3" s="95"/>
    </row>
    <row r="4" spans="1:20" x14ac:dyDescent="0.25">
      <c r="A4" t="s">
        <v>21</v>
      </c>
      <c r="B4" t="s">
        <v>61</v>
      </c>
      <c r="C4" t="s">
        <v>97</v>
      </c>
      <c r="D4" t="s">
        <v>98</v>
      </c>
      <c r="E4" t="s">
        <v>99</v>
      </c>
      <c r="F4" t="s">
        <v>100</v>
      </c>
      <c r="G4" t="s">
        <v>101</v>
      </c>
      <c r="H4">
        <v>52.370215999999999</v>
      </c>
      <c r="I4">
        <v>4.895168</v>
      </c>
      <c r="J4" t="s">
        <v>225</v>
      </c>
      <c r="K4">
        <v>4939347258.7298107</v>
      </c>
      <c r="L4">
        <v>4947661277.6521158</v>
      </c>
      <c r="M4">
        <v>1852046432</v>
      </c>
      <c r="R4" s="93"/>
      <c r="S4" s="94"/>
      <c r="T4" s="95"/>
    </row>
    <row r="5" spans="1:20" x14ac:dyDescent="0.25">
      <c r="A5" t="s">
        <v>21</v>
      </c>
      <c r="B5" t="s">
        <v>61</v>
      </c>
      <c r="C5" t="s">
        <v>97</v>
      </c>
      <c r="D5" t="s">
        <v>98</v>
      </c>
      <c r="E5" t="s">
        <v>99</v>
      </c>
      <c r="F5" t="s">
        <v>100</v>
      </c>
      <c r="G5" t="s">
        <v>101</v>
      </c>
      <c r="H5">
        <v>52.370215999999999</v>
      </c>
      <c r="I5">
        <v>4.895168</v>
      </c>
      <c r="J5" t="s">
        <v>245</v>
      </c>
      <c r="K5">
        <v>855126057.43100905</v>
      </c>
      <c r="L5">
        <v>856886894.35973179</v>
      </c>
      <c r="M5">
        <v>333611823</v>
      </c>
      <c r="R5" s="93"/>
      <c r="S5" s="94"/>
      <c r="T5" s="95"/>
    </row>
    <row r="6" spans="1:20" x14ac:dyDescent="0.25">
      <c r="A6" t="s">
        <v>21</v>
      </c>
      <c r="B6" t="s">
        <v>61</v>
      </c>
      <c r="C6" t="s">
        <v>97</v>
      </c>
      <c r="D6" t="s">
        <v>104</v>
      </c>
      <c r="E6" t="s">
        <v>105</v>
      </c>
      <c r="F6" t="s">
        <v>106</v>
      </c>
      <c r="G6" t="s">
        <v>107</v>
      </c>
      <c r="H6">
        <v>33.748997000000003</v>
      </c>
      <c r="I6">
        <v>-84.387985</v>
      </c>
      <c r="J6" t="s">
        <v>223</v>
      </c>
      <c r="K6">
        <v>6421171418.7049894</v>
      </c>
      <c r="L6">
        <v>6462897556.0589228</v>
      </c>
      <c r="M6">
        <v>2262530816</v>
      </c>
      <c r="R6" s="93"/>
      <c r="S6" s="94"/>
      <c r="T6" s="95"/>
    </row>
    <row r="7" spans="1:20" ht="15.75" thickBot="1" x14ac:dyDescent="0.3">
      <c r="A7" t="s">
        <v>21</v>
      </c>
      <c r="B7" t="s">
        <v>61</v>
      </c>
      <c r="C7" t="s">
        <v>97</v>
      </c>
      <c r="D7" t="s">
        <v>104</v>
      </c>
      <c r="E7" t="s">
        <v>105</v>
      </c>
      <c r="F7" t="s">
        <v>106</v>
      </c>
      <c r="G7" t="s">
        <v>107</v>
      </c>
      <c r="H7">
        <v>33.748997000000003</v>
      </c>
      <c r="I7">
        <v>-84.387985</v>
      </c>
      <c r="J7" t="s">
        <v>224</v>
      </c>
      <c r="K7">
        <v>6526749118.326004</v>
      </c>
      <c r="L7">
        <v>6565575765.1772623</v>
      </c>
      <c r="M7">
        <v>2372089656</v>
      </c>
      <c r="R7" s="96"/>
      <c r="S7" s="97"/>
      <c r="T7" s="98"/>
    </row>
    <row r="8" spans="1:20" x14ac:dyDescent="0.25">
      <c r="A8" t="s">
        <v>21</v>
      </c>
      <c r="B8" t="s">
        <v>61</v>
      </c>
      <c r="C8" t="s">
        <v>97</v>
      </c>
      <c r="D8" t="s">
        <v>104</v>
      </c>
      <c r="E8" t="s">
        <v>105</v>
      </c>
      <c r="F8" t="s">
        <v>106</v>
      </c>
      <c r="G8" t="s">
        <v>107</v>
      </c>
      <c r="H8">
        <v>33.748997000000003</v>
      </c>
      <c r="I8">
        <v>-84.387985</v>
      </c>
      <c r="J8" t="s">
        <v>225</v>
      </c>
      <c r="K8">
        <v>4870514759.0956831</v>
      </c>
      <c r="L8">
        <v>4898605387.0576143</v>
      </c>
      <c r="M8">
        <v>1814745649</v>
      </c>
    </row>
    <row r="9" spans="1:20" x14ac:dyDescent="0.25">
      <c r="A9" t="s">
        <v>21</v>
      </c>
      <c r="B9" t="s">
        <v>61</v>
      </c>
      <c r="C9" t="s">
        <v>97</v>
      </c>
      <c r="D9" t="s">
        <v>104</v>
      </c>
      <c r="E9" t="s">
        <v>105</v>
      </c>
      <c r="F9" t="s">
        <v>106</v>
      </c>
      <c r="G9" t="s">
        <v>107</v>
      </c>
      <c r="H9">
        <v>33.748997000000003</v>
      </c>
      <c r="I9">
        <v>-84.387985</v>
      </c>
      <c r="J9" t="s">
        <v>245</v>
      </c>
      <c r="K9">
        <v>761740006.39496386</v>
      </c>
      <c r="L9">
        <v>765911900.81669939</v>
      </c>
      <c r="M9">
        <v>400610226</v>
      </c>
    </row>
    <row r="10" spans="1:20" x14ac:dyDescent="0.25">
      <c r="A10" t="s">
        <v>21</v>
      </c>
      <c r="B10" t="s">
        <v>61</v>
      </c>
      <c r="C10" t="s">
        <v>97</v>
      </c>
      <c r="D10" t="s">
        <v>108</v>
      </c>
      <c r="E10" t="s">
        <v>109</v>
      </c>
      <c r="F10" t="s">
        <v>110</v>
      </c>
      <c r="G10" t="s">
        <v>111</v>
      </c>
      <c r="H10">
        <v>4.6713839999999998</v>
      </c>
      <c r="I10">
        <v>-74.156030000000001</v>
      </c>
      <c r="J10" t="s">
        <v>223</v>
      </c>
      <c r="K10">
        <v>6543816747.3418236</v>
      </c>
      <c r="L10">
        <v>6566282054.0154562</v>
      </c>
      <c r="M10">
        <v>2151012634</v>
      </c>
    </row>
    <row r="11" spans="1:20" x14ac:dyDescent="0.25">
      <c r="A11" t="s">
        <v>21</v>
      </c>
      <c r="B11" t="s">
        <v>61</v>
      </c>
      <c r="C11" t="s">
        <v>97</v>
      </c>
      <c r="D11" t="s">
        <v>108</v>
      </c>
      <c r="E11" t="s">
        <v>109</v>
      </c>
      <c r="F11" t="s">
        <v>110</v>
      </c>
      <c r="G11" t="s">
        <v>111</v>
      </c>
      <c r="H11">
        <v>4.6713839999999998</v>
      </c>
      <c r="I11">
        <v>-74.156030000000001</v>
      </c>
      <c r="J11" t="s">
        <v>224</v>
      </c>
      <c r="K11">
        <v>5899337752.4174042</v>
      </c>
      <c r="L11">
        <v>5916716546.719573</v>
      </c>
      <c r="M11">
        <v>2052992000</v>
      </c>
    </row>
    <row r="12" spans="1:20" x14ac:dyDescent="0.25">
      <c r="A12" t="s">
        <v>21</v>
      </c>
      <c r="B12" t="s">
        <v>61</v>
      </c>
      <c r="C12" t="s">
        <v>97</v>
      </c>
      <c r="D12" t="s">
        <v>108</v>
      </c>
      <c r="E12" t="s">
        <v>109</v>
      </c>
      <c r="F12" t="s">
        <v>110</v>
      </c>
      <c r="G12" t="s">
        <v>111</v>
      </c>
      <c r="H12">
        <v>4.6713839999999998</v>
      </c>
      <c r="I12">
        <v>-74.156030000000001</v>
      </c>
      <c r="J12" t="s">
        <v>225</v>
      </c>
      <c r="K12">
        <v>4302686835.4874439</v>
      </c>
      <c r="L12">
        <v>4313888768.435544</v>
      </c>
      <c r="M12">
        <v>1699311130</v>
      </c>
    </row>
    <row r="13" spans="1:20" x14ac:dyDescent="0.25">
      <c r="A13" t="s">
        <v>21</v>
      </c>
      <c r="B13" t="s">
        <v>61</v>
      </c>
      <c r="C13" t="s">
        <v>97</v>
      </c>
      <c r="D13" t="s">
        <v>108</v>
      </c>
      <c r="E13" t="s">
        <v>109</v>
      </c>
      <c r="F13" t="s">
        <v>110</v>
      </c>
      <c r="G13" t="s">
        <v>111</v>
      </c>
      <c r="H13">
        <v>4.6713839999999998</v>
      </c>
      <c r="I13">
        <v>-74.156030000000001</v>
      </c>
      <c r="J13" t="s">
        <v>245</v>
      </c>
      <c r="K13">
        <v>2942550979.1732578</v>
      </c>
      <c r="L13">
        <v>2949533500.4026322</v>
      </c>
      <c r="M13">
        <v>6771326409</v>
      </c>
    </row>
    <row r="14" spans="1:20" x14ac:dyDescent="0.25">
      <c r="A14" t="s">
        <v>21</v>
      </c>
      <c r="B14" t="s">
        <v>61</v>
      </c>
      <c r="C14" t="s">
        <v>97</v>
      </c>
      <c r="D14" t="s">
        <v>104</v>
      </c>
      <c r="E14" t="s">
        <v>112</v>
      </c>
      <c r="F14" t="s">
        <v>113</v>
      </c>
      <c r="G14" t="s">
        <v>107</v>
      </c>
      <c r="H14">
        <v>42.360100000000003</v>
      </c>
      <c r="I14">
        <v>-71.058899999999994</v>
      </c>
      <c r="J14" t="s">
        <v>223</v>
      </c>
      <c r="K14">
        <v>1037406959.542118</v>
      </c>
      <c r="L14">
        <v>1042694034.7514859</v>
      </c>
      <c r="M14">
        <v>372445081</v>
      </c>
    </row>
    <row r="15" spans="1:20" x14ac:dyDescent="0.25">
      <c r="A15" t="s">
        <v>21</v>
      </c>
      <c r="B15" t="s">
        <v>61</v>
      </c>
      <c r="C15" t="s">
        <v>97</v>
      </c>
      <c r="D15" t="s">
        <v>104</v>
      </c>
      <c r="E15" t="s">
        <v>112</v>
      </c>
      <c r="F15" t="s">
        <v>113</v>
      </c>
      <c r="G15" t="s">
        <v>107</v>
      </c>
      <c r="H15">
        <v>42.360100000000003</v>
      </c>
      <c r="I15">
        <v>-71.058899999999994</v>
      </c>
      <c r="J15" t="s">
        <v>224</v>
      </c>
      <c r="K15">
        <v>1287544619.80966</v>
      </c>
      <c r="L15">
        <v>1293764713.3009651</v>
      </c>
      <c r="M15">
        <v>463755474</v>
      </c>
    </row>
    <row r="16" spans="1:20" x14ac:dyDescent="0.25">
      <c r="A16" t="s">
        <v>21</v>
      </c>
      <c r="B16" t="s">
        <v>61</v>
      </c>
      <c r="C16" t="s">
        <v>97</v>
      </c>
      <c r="D16" t="s">
        <v>104</v>
      </c>
      <c r="E16" t="s">
        <v>112</v>
      </c>
      <c r="F16" t="s">
        <v>113</v>
      </c>
      <c r="G16" t="s">
        <v>107</v>
      </c>
      <c r="H16">
        <v>42.360100000000003</v>
      </c>
      <c r="I16">
        <v>-71.058899999999994</v>
      </c>
      <c r="J16" t="s">
        <v>225</v>
      </c>
      <c r="K16">
        <v>1559170555.3764429</v>
      </c>
      <c r="L16">
        <v>1566482394.2124009</v>
      </c>
      <c r="M16">
        <v>595984279</v>
      </c>
    </row>
    <row r="17" spans="1:13" x14ac:dyDescent="0.25">
      <c r="A17" t="s">
        <v>21</v>
      </c>
      <c r="B17" t="s">
        <v>61</v>
      </c>
      <c r="C17" t="s">
        <v>97</v>
      </c>
      <c r="D17" t="s">
        <v>104</v>
      </c>
      <c r="E17" t="s">
        <v>112</v>
      </c>
      <c r="F17" t="s">
        <v>113</v>
      </c>
      <c r="G17" t="s">
        <v>107</v>
      </c>
      <c r="H17">
        <v>42.360100000000003</v>
      </c>
      <c r="I17">
        <v>-71.058899999999994</v>
      </c>
      <c r="J17" t="s">
        <v>245</v>
      </c>
      <c r="K17">
        <v>234206956.41863</v>
      </c>
      <c r="L17">
        <v>235357656.47901851</v>
      </c>
      <c r="M17">
        <v>141615036</v>
      </c>
    </row>
    <row r="18" spans="1:13" x14ac:dyDescent="0.25">
      <c r="A18" t="s">
        <v>21</v>
      </c>
      <c r="B18" t="s">
        <v>61</v>
      </c>
      <c r="C18" t="s">
        <v>97</v>
      </c>
      <c r="D18" t="s">
        <v>104</v>
      </c>
      <c r="E18" t="s">
        <v>114</v>
      </c>
      <c r="F18" t="s">
        <v>115</v>
      </c>
      <c r="G18" t="s">
        <v>107</v>
      </c>
      <c r="H18">
        <v>41.878112999999999</v>
      </c>
      <c r="I18">
        <v>-87.629800000000003</v>
      </c>
      <c r="J18" t="s">
        <v>223</v>
      </c>
      <c r="K18">
        <v>10392001440.42301</v>
      </c>
      <c r="L18">
        <v>10461275629.774811</v>
      </c>
      <c r="M18">
        <v>3535992754</v>
      </c>
    </row>
    <row r="19" spans="1:13" x14ac:dyDescent="0.25">
      <c r="A19" t="s">
        <v>21</v>
      </c>
      <c r="B19" t="s">
        <v>61</v>
      </c>
      <c r="C19" t="s">
        <v>97</v>
      </c>
      <c r="D19" t="s">
        <v>104</v>
      </c>
      <c r="E19" t="s">
        <v>114</v>
      </c>
      <c r="F19" t="s">
        <v>115</v>
      </c>
      <c r="G19" t="s">
        <v>107</v>
      </c>
      <c r="H19">
        <v>41.878112999999999</v>
      </c>
      <c r="I19">
        <v>-87.629800000000003</v>
      </c>
      <c r="J19" t="s">
        <v>224</v>
      </c>
      <c r="K19">
        <v>12221283269.379869</v>
      </c>
      <c r="L19">
        <v>12294418743.12129</v>
      </c>
      <c r="M19">
        <v>4270410515</v>
      </c>
    </row>
    <row r="20" spans="1:13" x14ac:dyDescent="0.25">
      <c r="A20" t="s">
        <v>21</v>
      </c>
      <c r="B20" t="s">
        <v>61</v>
      </c>
      <c r="C20" t="s">
        <v>97</v>
      </c>
      <c r="D20" t="s">
        <v>104</v>
      </c>
      <c r="E20" t="s">
        <v>114</v>
      </c>
      <c r="F20" t="s">
        <v>115</v>
      </c>
      <c r="G20" t="s">
        <v>107</v>
      </c>
      <c r="H20">
        <v>41.878112999999999</v>
      </c>
      <c r="I20">
        <v>-87.629800000000003</v>
      </c>
      <c r="J20" t="s">
        <v>225</v>
      </c>
      <c r="K20">
        <v>10155017027.49271</v>
      </c>
      <c r="L20">
        <v>10212856435.741409</v>
      </c>
      <c r="M20">
        <v>3587329037</v>
      </c>
    </row>
    <row r="21" spans="1:13" x14ac:dyDescent="0.25">
      <c r="A21" t="s">
        <v>21</v>
      </c>
      <c r="B21" t="s">
        <v>61</v>
      </c>
      <c r="C21" t="s">
        <v>97</v>
      </c>
      <c r="D21" t="s">
        <v>104</v>
      </c>
      <c r="E21" t="s">
        <v>114</v>
      </c>
      <c r="F21" t="s">
        <v>115</v>
      </c>
      <c r="G21" t="s">
        <v>107</v>
      </c>
      <c r="H21">
        <v>41.878112999999999</v>
      </c>
      <c r="I21">
        <v>-87.629800000000003</v>
      </c>
      <c r="J21" t="s">
        <v>245</v>
      </c>
      <c r="K21">
        <v>1641325715.243721</v>
      </c>
      <c r="L21">
        <v>1650460161.371557</v>
      </c>
      <c r="M21">
        <v>762388258</v>
      </c>
    </row>
    <row r="22" spans="1:13" x14ac:dyDescent="0.25">
      <c r="A22" t="s">
        <v>21</v>
      </c>
      <c r="B22" t="s">
        <v>61</v>
      </c>
      <c r="C22" t="s">
        <v>97</v>
      </c>
      <c r="D22" t="s">
        <v>104</v>
      </c>
      <c r="E22" t="s">
        <v>116</v>
      </c>
      <c r="F22" t="s">
        <v>117</v>
      </c>
      <c r="G22" t="s">
        <v>107</v>
      </c>
      <c r="H22">
        <v>32.780140000000003</v>
      </c>
      <c r="I22">
        <v>-96.800449999999998</v>
      </c>
      <c r="J22" t="s">
        <v>223</v>
      </c>
      <c r="K22">
        <v>15273069090.501141</v>
      </c>
      <c r="L22">
        <v>15378026873.61331</v>
      </c>
      <c r="M22">
        <v>5156398561</v>
      </c>
    </row>
    <row r="23" spans="1:13" x14ac:dyDescent="0.25">
      <c r="A23" t="s">
        <v>21</v>
      </c>
      <c r="B23" t="s">
        <v>61</v>
      </c>
      <c r="C23" t="s">
        <v>97</v>
      </c>
      <c r="D23" t="s">
        <v>104</v>
      </c>
      <c r="E23" t="s">
        <v>116</v>
      </c>
      <c r="F23" t="s">
        <v>117</v>
      </c>
      <c r="G23" t="s">
        <v>107</v>
      </c>
      <c r="H23">
        <v>32.780140000000003</v>
      </c>
      <c r="I23">
        <v>-96.800449999999998</v>
      </c>
      <c r="J23" t="s">
        <v>224</v>
      </c>
      <c r="K23">
        <v>14039087877.41647</v>
      </c>
      <c r="L23">
        <v>14130085348.423849</v>
      </c>
      <c r="M23">
        <v>5017228071</v>
      </c>
    </row>
    <row r="24" spans="1:13" x14ac:dyDescent="0.25">
      <c r="A24" t="s">
        <v>21</v>
      </c>
      <c r="B24" t="s">
        <v>61</v>
      </c>
      <c r="C24" t="s">
        <v>97</v>
      </c>
      <c r="D24" t="s">
        <v>104</v>
      </c>
      <c r="E24" t="s">
        <v>116</v>
      </c>
      <c r="F24" t="s">
        <v>117</v>
      </c>
      <c r="G24" t="s">
        <v>107</v>
      </c>
      <c r="H24">
        <v>32.780140000000003</v>
      </c>
      <c r="I24">
        <v>-96.800449999999998</v>
      </c>
      <c r="J24" t="s">
        <v>225</v>
      </c>
      <c r="K24">
        <v>11866690815.98984</v>
      </c>
      <c r="L24">
        <v>11937154423.392811</v>
      </c>
      <c r="M24">
        <v>4251596964</v>
      </c>
    </row>
    <row r="25" spans="1:13" x14ac:dyDescent="0.25">
      <c r="A25" t="s">
        <v>21</v>
      </c>
      <c r="B25" t="s">
        <v>61</v>
      </c>
      <c r="C25" t="s">
        <v>97</v>
      </c>
      <c r="D25" t="s">
        <v>104</v>
      </c>
      <c r="E25" t="s">
        <v>116</v>
      </c>
      <c r="F25" t="s">
        <v>117</v>
      </c>
      <c r="G25" t="s">
        <v>107</v>
      </c>
      <c r="H25">
        <v>32.780140000000003</v>
      </c>
      <c r="I25">
        <v>-96.800449999999998</v>
      </c>
      <c r="J25" t="s">
        <v>245</v>
      </c>
      <c r="K25">
        <v>2487414171.012887</v>
      </c>
      <c r="L25">
        <v>2500240960.5858111</v>
      </c>
      <c r="M25">
        <v>2779508136</v>
      </c>
    </row>
    <row r="26" spans="1:13" x14ac:dyDescent="0.25">
      <c r="A26" t="s">
        <v>21</v>
      </c>
      <c r="B26" t="s">
        <v>61</v>
      </c>
      <c r="C26" t="s">
        <v>97</v>
      </c>
      <c r="D26" t="s">
        <v>104</v>
      </c>
      <c r="E26" t="s">
        <v>120</v>
      </c>
      <c r="F26" t="s">
        <v>121</v>
      </c>
      <c r="G26" t="s">
        <v>107</v>
      </c>
      <c r="H26">
        <v>37.431572000000003</v>
      </c>
      <c r="I26">
        <v>-78.656890000000004</v>
      </c>
      <c r="J26" t="s">
        <v>223</v>
      </c>
      <c r="K26">
        <v>5303208666.2756205</v>
      </c>
      <c r="L26">
        <v>5337095553.2981482</v>
      </c>
      <c r="M26">
        <v>1831242368</v>
      </c>
    </row>
    <row r="27" spans="1:13" x14ac:dyDescent="0.25">
      <c r="A27" t="s">
        <v>21</v>
      </c>
      <c r="B27" t="s">
        <v>61</v>
      </c>
      <c r="C27" t="s">
        <v>97</v>
      </c>
      <c r="D27" t="s">
        <v>104</v>
      </c>
      <c r="E27" t="s">
        <v>120</v>
      </c>
      <c r="F27" t="s">
        <v>121</v>
      </c>
      <c r="G27" t="s">
        <v>107</v>
      </c>
      <c r="H27">
        <v>37.431572000000003</v>
      </c>
      <c r="I27">
        <v>-78.656890000000004</v>
      </c>
      <c r="J27" t="s">
        <v>224</v>
      </c>
      <c r="K27">
        <v>5805594216.4016581</v>
      </c>
      <c r="L27">
        <v>5839048852.8835468</v>
      </c>
      <c r="M27">
        <v>2070892515</v>
      </c>
    </row>
    <row r="28" spans="1:13" x14ac:dyDescent="0.25">
      <c r="A28" t="s">
        <v>21</v>
      </c>
      <c r="B28" t="s">
        <v>61</v>
      </c>
      <c r="C28" t="s">
        <v>97</v>
      </c>
      <c r="D28" t="s">
        <v>104</v>
      </c>
      <c r="E28" t="s">
        <v>120</v>
      </c>
      <c r="F28" t="s">
        <v>121</v>
      </c>
      <c r="G28" t="s">
        <v>107</v>
      </c>
      <c r="H28">
        <v>37.431572000000003</v>
      </c>
      <c r="I28">
        <v>-78.656890000000004</v>
      </c>
      <c r="J28" t="s">
        <v>225</v>
      </c>
      <c r="K28">
        <v>5793666709.9456921</v>
      </c>
      <c r="L28">
        <v>5825354909.7499018</v>
      </c>
      <c r="M28">
        <v>2640567336</v>
      </c>
    </row>
    <row r="29" spans="1:13" x14ac:dyDescent="0.25">
      <c r="A29" t="s">
        <v>21</v>
      </c>
      <c r="B29" t="s">
        <v>61</v>
      </c>
      <c r="C29" t="s">
        <v>97</v>
      </c>
      <c r="D29" t="s">
        <v>104</v>
      </c>
      <c r="E29" t="s">
        <v>120</v>
      </c>
      <c r="F29" t="s">
        <v>121</v>
      </c>
      <c r="G29" t="s">
        <v>107</v>
      </c>
      <c r="H29">
        <v>37.431572000000003</v>
      </c>
      <c r="I29">
        <v>-78.656890000000004</v>
      </c>
      <c r="J29" t="s">
        <v>245</v>
      </c>
      <c r="K29">
        <v>1839945271.8695791</v>
      </c>
      <c r="L29">
        <v>1846158220.6330371</v>
      </c>
      <c r="M29">
        <v>3000932003</v>
      </c>
    </row>
    <row r="30" spans="1:13" x14ac:dyDescent="0.25">
      <c r="A30" t="s">
        <v>21</v>
      </c>
      <c r="B30" t="s">
        <v>61</v>
      </c>
      <c r="C30" t="s">
        <v>97</v>
      </c>
      <c r="D30" t="s">
        <v>104</v>
      </c>
      <c r="E30" t="s">
        <v>122</v>
      </c>
      <c r="F30" t="s">
        <v>123</v>
      </c>
      <c r="G30" t="s">
        <v>107</v>
      </c>
      <c r="H30">
        <v>39.856102</v>
      </c>
      <c r="I30">
        <v>-104.675934</v>
      </c>
      <c r="J30" t="s">
        <v>223</v>
      </c>
      <c r="K30">
        <v>20720487088.635658</v>
      </c>
      <c r="L30">
        <v>20853345288.82032</v>
      </c>
      <c r="M30">
        <v>6931351763</v>
      </c>
    </row>
    <row r="31" spans="1:13" x14ac:dyDescent="0.25">
      <c r="A31" t="s">
        <v>21</v>
      </c>
      <c r="B31" t="s">
        <v>61</v>
      </c>
      <c r="C31" t="s">
        <v>97</v>
      </c>
      <c r="D31" t="s">
        <v>104</v>
      </c>
      <c r="E31" t="s">
        <v>122</v>
      </c>
      <c r="F31" t="s">
        <v>123</v>
      </c>
      <c r="G31" t="s">
        <v>107</v>
      </c>
      <c r="H31">
        <v>39.856102</v>
      </c>
      <c r="I31">
        <v>-104.675934</v>
      </c>
      <c r="J31" t="s">
        <v>224</v>
      </c>
      <c r="K31">
        <v>23665068685.277981</v>
      </c>
      <c r="L31">
        <v>23805850944.440971</v>
      </c>
      <c r="M31">
        <v>8250436560</v>
      </c>
    </row>
    <row r="32" spans="1:13" x14ac:dyDescent="0.25">
      <c r="A32" t="s">
        <v>21</v>
      </c>
      <c r="B32" t="s">
        <v>61</v>
      </c>
      <c r="C32" t="s">
        <v>97</v>
      </c>
      <c r="D32" t="s">
        <v>104</v>
      </c>
      <c r="E32" t="s">
        <v>122</v>
      </c>
      <c r="F32" t="s">
        <v>123</v>
      </c>
      <c r="G32" t="s">
        <v>107</v>
      </c>
      <c r="H32">
        <v>39.856102</v>
      </c>
      <c r="I32">
        <v>-104.675934</v>
      </c>
      <c r="J32" t="s">
        <v>225</v>
      </c>
      <c r="K32">
        <v>20968094129.981739</v>
      </c>
      <c r="L32">
        <v>21092255785.280479</v>
      </c>
      <c r="M32">
        <v>7541789718</v>
      </c>
    </row>
    <row r="33" spans="1:13" x14ac:dyDescent="0.25">
      <c r="A33" t="s">
        <v>21</v>
      </c>
      <c r="B33" t="s">
        <v>61</v>
      </c>
      <c r="C33" t="s">
        <v>97</v>
      </c>
      <c r="D33" t="s">
        <v>104</v>
      </c>
      <c r="E33" t="s">
        <v>122</v>
      </c>
      <c r="F33" t="s">
        <v>123</v>
      </c>
      <c r="G33" t="s">
        <v>107</v>
      </c>
      <c r="H33">
        <v>39.856102</v>
      </c>
      <c r="I33">
        <v>-104.675934</v>
      </c>
      <c r="J33" t="s">
        <v>245</v>
      </c>
      <c r="K33">
        <v>2475375869.1464968</v>
      </c>
      <c r="L33">
        <v>2489900754.9980192</v>
      </c>
      <c r="M33">
        <v>1011404639</v>
      </c>
    </row>
    <row r="34" spans="1:13" x14ac:dyDescent="0.25">
      <c r="A34" t="s">
        <v>21</v>
      </c>
      <c r="B34" t="s">
        <v>61</v>
      </c>
      <c r="C34" t="s">
        <v>97</v>
      </c>
      <c r="D34" t="s">
        <v>104</v>
      </c>
      <c r="E34" t="s">
        <v>118</v>
      </c>
      <c r="F34" t="s">
        <v>119</v>
      </c>
      <c r="G34" t="s">
        <v>107</v>
      </c>
      <c r="H34">
        <v>42.331400000000002</v>
      </c>
      <c r="I34">
        <v>-83.0458</v>
      </c>
      <c r="J34" t="s">
        <v>223</v>
      </c>
      <c r="K34">
        <v>573741671.68677855</v>
      </c>
      <c r="L34">
        <v>576894662.18514228</v>
      </c>
      <c r="M34">
        <v>197650068</v>
      </c>
    </row>
    <row r="35" spans="1:13" x14ac:dyDescent="0.25">
      <c r="A35" t="s">
        <v>21</v>
      </c>
      <c r="B35" t="s">
        <v>61</v>
      </c>
      <c r="C35" t="s">
        <v>97</v>
      </c>
      <c r="D35" t="s">
        <v>104</v>
      </c>
      <c r="E35" t="s">
        <v>118</v>
      </c>
      <c r="F35" t="s">
        <v>119</v>
      </c>
      <c r="G35" t="s">
        <v>107</v>
      </c>
      <c r="H35">
        <v>42.331400000000002</v>
      </c>
      <c r="I35">
        <v>-83.0458</v>
      </c>
      <c r="J35" t="s">
        <v>224</v>
      </c>
      <c r="K35">
        <v>843394916.62563825</v>
      </c>
      <c r="L35">
        <v>847701994.40478039</v>
      </c>
      <c r="M35">
        <v>296281872</v>
      </c>
    </row>
    <row r="36" spans="1:13" x14ac:dyDescent="0.25">
      <c r="A36" t="s">
        <v>21</v>
      </c>
      <c r="B36" t="s">
        <v>61</v>
      </c>
      <c r="C36" t="s">
        <v>97</v>
      </c>
      <c r="D36" t="s">
        <v>104</v>
      </c>
      <c r="E36" t="s">
        <v>118</v>
      </c>
      <c r="F36" t="s">
        <v>119</v>
      </c>
      <c r="G36" t="s">
        <v>107</v>
      </c>
      <c r="H36">
        <v>42.331400000000002</v>
      </c>
      <c r="I36">
        <v>-83.0458</v>
      </c>
      <c r="J36" t="s">
        <v>225</v>
      </c>
      <c r="K36">
        <v>924711926.54930544</v>
      </c>
      <c r="L36">
        <v>929278537.93621027</v>
      </c>
      <c r="M36">
        <v>325856359</v>
      </c>
    </row>
    <row r="37" spans="1:13" x14ac:dyDescent="0.25">
      <c r="A37" t="s">
        <v>21</v>
      </c>
      <c r="B37" t="s">
        <v>61</v>
      </c>
      <c r="C37" t="s">
        <v>97</v>
      </c>
      <c r="D37" t="s">
        <v>104</v>
      </c>
      <c r="E37" t="s">
        <v>118</v>
      </c>
      <c r="F37" t="s">
        <v>119</v>
      </c>
      <c r="G37" t="s">
        <v>107</v>
      </c>
      <c r="H37">
        <v>42.331400000000002</v>
      </c>
      <c r="I37">
        <v>-83.0458</v>
      </c>
      <c r="J37" t="s">
        <v>245</v>
      </c>
      <c r="K37">
        <v>146318983.1454902</v>
      </c>
      <c r="L37">
        <v>147158907.8272554</v>
      </c>
      <c r="M37">
        <v>57565737</v>
      </c>
    </row>
    <row r="38" spans="1:13" x14ac:dyDescent="0.25">
      <c r="A38" t="s">
        <v>21</v>
      </c>
      <c r="B38" t="s">
        <v>61</v>
      </c>
      <c r="C38" t="s">
        <v>97</v>
      </c>
      <c r="D38" t="s">
        <v>98</v>
      </c>
      <c r="E38" t="s">
        <v>124</v>
      </c>
      <c r="F38" t="s">
        <v>125</v>
      </c>
      <c r="G38" t="s">
        <v>126</v>
      </c>
      <c r="H38">
        <v>53.349800000000002</v>
      </c>
      <c r="I38">
        <v>6.2603</v>
      </c>
      <c r="J38" t="s">
        <v>223</v>
      </c>
      <c r="K38">
        <v>2147361575.16997</v>
      </c>
      <c r="L38">
        <v>2152168095.6185079</v>
      </c>
      <c r="M38">
        <v>794988104</v>
      </c>
    </row>
    <row r="39" spans="1:13" x14ac:dyDescent="0.25">
      <c r="A39" t="s">
        <v>21</v>
      </c>
      <c r="B39" t="s">
        <v>61</v>
      </c>
      <c r="C39" t="s">
        <v>97</v>
      </c>
      <c r="D39" t="s">
        <v>98</v>
      </c>
      <c r="E39" t="s">
        <v>124</v>
      </c>
      <c r="F39" t="s">
        <v>125</v>
      </c>
      <c r="G39" t="s">
        <v>126</v>
      </c>
      <c r="H39">
        <v>53.349800000000002</v>
      </c>
      <c r="I39">
        <v>6.2603</v>
      </c>
      <c r="J39" t="s">
        <v>224</v>
      </c>
      <c r="K39">
        <v>1259017883.9637401</v>
      </c>
      <c r="L39">
        <v>1262402198.6485419</v>
      </c>
      <c r="M39">
        <v>486885157</v>
      </c>
    </row>
    <row r="40" spans="1:13" x14ac:dyDescent="0.25">
      <c r="A40" t="s">
        <v>21</v>
      </c>
      <c r="B40" t="s">
        <v>61</v>
      </c>
      <c r="C40" t="s">
        <v>97</v>
      </c>
      <c r="D40" t="s">
        <v>98</v>
      </c>
      <c r="E40" t="s">
        <v>124</v>
      </c>
      <c r="F40" t="s">
        <v>125</v>
      </c>
      <c r="G40" t="s">
        <v>126</v>
      </c>
      <c r="H40">
        <v>53.349800000000002</v>
      </c>
      <c r="I40">
        <v>6.2603</v>
      </c>
      <c r="J40" t="s">
        <v>225</v>
      </c>
      <c r="K40">
        <v>747868261.51768351</v>
      </c>
      <c r="L40">
        <v>749414768.48898435</v>
      </c>
      <c r="M40">
        <v>287160264</v>
      </c>
    </row>
    <row r="41" spans="1:13" x14ac:dyDescent="0.25">
      <c r="A41" t="s">
        <v>21</v>
      </c>
      <c r="B41" t="s">
        <v>61</v>
      </c>
      <c r="C41" t="s">
        <v>97</v>
      </c>
      <c r="D41" t="s">
        <v>98</v>
      </c>
      <c r="E41" t="s">
        <v>124</v>
      </c>
      <c r="F41" t="s">
        <v>125</v>
      </c>
      <c r="G41" t="s">
        <v>126</v>
      </c>
      <c r="H41">
        <v>53.349800000000002</v>
      </c>
      <c r="I41">
        <v>6.2603</v>
      </c>
      <c r="J41" t="s">
        <v>245</v>
      </c>
      <c r="K41">
        <v>127002158.5505397</v>
      </c>
      <c r="L41">
        <v>127335501.7538574</v>
      </c>
      <c r="M41">
        <v>51668401</v>
      </c>
    </row>
    <row r="42" spans="1:13" x14ac:dyDescent="0.25">
      <c r="A42" t="s">
        <v>21</v>
      </c>
      <c r="B42" t="s">
        <v>61</v>
      </c>
      <c r="C42" t="s">
        <v>97</v>
      </c>
      <c r="D42" t="s">
        <v>108</v>
      </c>
      <c r="E42" t="s">
        <v>127</v>
      </c>
      <c r="F42" t="s">
        <v>128</v>
      </c>
      <c r="G42" t="s">
        <v>129</v>
      </c>
      <c r="H42">
        <v>-34.590249999999997</v>
      </c>
      <c r="I42">
        <v>-58.467162999999999</v>
      </c>
      <c r="J42" t="s">
        <v>223</v>
      </c>
      <c r="K42">
        <v>4835243391.6744919</v>
      </c>
      <c r="L42">
        <v>4848284773.756505</v>
      </c>
      <c r="M42">
        <v>1991624165</v>
      </c>
    </row>
    <row r="43" spans="1:13" x14ac:dyDescent="0.25">
      <c r="A43" t="s">
        <v>21</v>
      </c>
      <c r="B43" t="s">
        <v>61</v>
      </c>
      <c r="C43" t="s">
        <v>97</v>
      </c>
      <c r="D43" t="s">
        <v>108</v>
      </c>
      <c r="E43" t="s">
        <v>127</v>
      </c>
      <c r="F43" t="s">
        <v>128</v>
      </c>
      <c r="G43" t="s">
        <v>129</v>
      </c>
      <c r="H43">
        <v>-34.590249999999997</v>
      </c>
      <c r="I43">
        <v>-58.467162999999999</v>
      </c>
      <c r="J43" t="s">
        <v>224</v>
      </c>
      <c r="K43">
        <v>3004604474.4625368</v>
      </c>
      <c r="L43">
        <v>3012850579.5981808</v>
      </c>
      <c r="M43">
        <v>1296651896</v>
      </c>
    </row>
    <row r="44" spans="1:13" x14ac:dyDescent="0.25">
      <c r="A44" t="s">
        <v>21</v>
      </c>
      <c r="B44" t="s">
        <v>61</v>
      </c>
      <c r="C44" t="s">
        <v>97</v>
      </c>
      <c r="D44" t="s">
        <v>108</v>
      </c>
      <c r="E44" t="s">
        <v>127</v>
      </c>
      <c r="F44" t="s">
        <v>128</v>
      </c>
      <c r="G44" t="s">
        <v>129</v>
      </c>
      <c r="H44">
        <v>-34.590249999999997</v>
      </c>
      <c r="I44">
        <v>-58.467162999999999</v>
      </c>
      <c r="J44" t="s">
        <v>225</v>
      </c>
      <c r="K44">
        <v>2342203739.26652</v>
      </c>
      <c r="L44">
        <v>2347616416.3055072</v>
      </c>
      <c r="M44">
        <v>1068488038</v>
      </c>
    </row>
    <row r="45" spans="1:13" x14ac:dyDescent="0.25">
      <c r="A45" t="s">
        <v>21</v>
      </c>
      <c r="B45" t="s">
        <v>61</v>
      </c>
      <c r="C45" t="s">
        <v>97</v>
      </c>
      <c r="D45" t="s">
        <v>108</v>
      </c>
      <c r="E45" t="s">
        <v>127</v>
      </c>
      <c r="F45" t="s">
        <v>128</v>
      </c>
      <c r="G45" t="s">
        <v>129</v>
      </c>
      <c r="H45">
        <v>-34.590249999999997</v>
      </c>
      <c r="I45">
        <v>-58.467162999999999</v>
      </c>
      <c r="J45" t="s">
        <v>245</v>
      </c>
      <c r="K45">
        <v>2777553820.1914368</v>
      </c>
      <c r="L45">
        <v>2788997285.8665962</v>
      </c>
      <c r="M45">
        <v>7513916783</v>
      </c>
    </row>
    <row r="46" spans="1:13" x14ac:dyDescent="0.25">
      <c r="A46" t="s">
        <v>21</v>
      </c>
      <c r="B46" t="s">
        <v>61</v>
      </c>
      <c r="C46" t="s">
        <v>97</v>
      </c>
      <c r="D46" t="s">
        <v>98</v>
      </c>
      <c r="E46" t="s">
        <v>130</v>
      </c>
      <c r="F46" t="s">
        <v>131</v>
      </c>
      <c r="G46" t="s">
        <v>132</v>
      </c>
      <c r="H46">
        <v>50.110923999999997</v>
      </c>
      <c r="I46">
        <v>8.6821269999999995</v>
      </c>
      <c r="J46" t="s">
        <v>223</v>
      </c>
      <c r="K46">
        <v>24904349953.83165</v>
      </c>
      <c r="L46">
        <v>24967544255.233101</v>
      </c>
      <c r="M46">
        <v>9216911098</v>
      </c>
    </row>
    <row r="47" spans="1:13" x14ac:dyDescent="0.25">
      <c r="A47" t="s">
        <v>21</v>
      </c>
      <c r="B47" t="s">
        <v>61</v>
      </c>
      <c r="C47" t="s">
        <v>97</v>
      </c>
      <c r="D47" t="s">
        <v>98</v>
      </c>
      <c r="E47" t="s">
        <v>130</v>
      </c>
      <c r="F47" t="s">
        <v>131</v>
      </c>
      <c r="G47" t="s">
        <v>132</v>
      </c>
      <c r="H47">
        <v>50.110923999999997</v>
      </c>
      <c r="I47">
        <v>8.6821269999999995</v>
      </c>
      <c r="J47" t="s">
        <v>224</v>
      </c>
      <c r="K47">
        <v>26947111730.16819</v>
      </c>
      <c r="L47">
        <v>27016596423.277119</v>
      </c>
      <c r="M47">
        <v>10017640974</v>
      </c>
    </row>
    <row r="48" spans="1:13" x14ac:dyDescent="0.25">
      <c r="A48" t="s">
        <v>21</v>
      </c>
      <c r="B48" t="s">
        <v>61</v>
      </c>
      <c r="C48" t="s">
        <v>97</v>
      </c>
      <c r="D48" t="s">
        <v>98</v>
      </c>
      <c r="E48" t="s">
        <v>130</v>
      </c>
      <c r="F48" t="s">
        <v>131</v>
      </c>
      <c r="G48" t="s">
        <v>132</v>
      </c>
      <c r="H48">
        <v>50.110923999999997</v>
      </c>
      <c r="I48">
        <v>8.6821269999999995</v>
      </c>
      <c r="J48" t="s">
        <v>225</v>
      </c>
      <c r="K48">
        <v>23039281144.49799</v>
      </c>
      <c r="L48">
        <v>23085569394.89093</v>
      </c>
      <c r="M48">
        <v>8587872837</v>
      </c>
    </row>
    <row r="49" spans="1:13" x14ac:dyDescent="0.25">
      <c r="A49" t="s">
        <v>21</v>
      </c>
      <c r="B49" t="s">
        <v>61</v>
      </c>
      <c r="C49" t="s">
        <v>97</v>
      </c>
      <c r="D49" t="s">
        <v>98</v>
      </c>
      <c r="E49" t="s">
        <v>130</v>
      </c>
      <c r="F49" t="s">
        <v>131</v>
      </c>
      <c r="G49" t="s">
        <v>132</v>
      </c>
      <c r="H49">
        <v>50.110923999999997</v>
      </c>
      <c r="I49">
        <v>8.6821269999999995</v>
      </c>
      <c r="J49" t="s">
        <v>245</v>
      </c>
      <c r="K49">
        <v>3182048977.8589888</v>
      </c>
      <c r="L49">
        <v>3189360006.7304592</v>
      </c>
      <c r="M49">
        <v>1237321007</v>
      </c>
    </row>
    <row r="50" spans="1:13" x14ac:dyDescent="0.25">
      <c r="A50" t="s">
        <v>21</v>
      </c>
      <c r="B50" t="s">
        <v>61</v>
      </c>
      <c r="C50" t="s">
        <v>97</v>
      </c>
      <c r="D50" t="s">
        <v>108</v>
      </c>
      <c r="E50" t="s">
        <v>133</v>
      </c>
      <c r="F50" t="s">
        <v>134</v>
      </c>
      <c r="G50" t="s">
        <v>135</v>
      </c>
      <c r="H50">
        <v>-22.874300000000002</v>
      </c>
      <c r="I50">
        <v>-43.266449999999999</v>
      </c>
      <c r="J50" t="s">
        <v>223</v>
      </c>
      <c r="K50">
        <v>10994054837.86121</v>
      </c>
      <c r="L50">
        <v>11027585792.97233</v>
      </c>
      <c r="M50">
        <v>3732600990</v>
      </c>
    </row>
    <row r="51" spans="1:13" x14ac:dyDescent="0.25">
      <c r="A51" t="s">
        <v>21</v>
      </c>
      <c r="B51" t="s">
        <v>61</v>
      </c>
      <c r="C51" t="s">
        <v>97</v>
      </c>
      <c r="D51" t="s">
        <v>108</v>
      </c>
      <c r="E51" t="s">
        <v>133</v>
      </c>
      <c r="F51" t="s">
        <v>134</v>
      </c>
      <c r="G51" t="s">
        <v>135</v>
      </c>
      <c r="H51">
        <v>-22.874300000000002</v>
      </c>
      <c r="I51">
        <v>-43.266449999999999</v>
      </c>
      <c r="J51" t="s">
        <v>224</v>
      </c>
      <c r="K51">
        <v>10364646556.84252</v>
      </c>
      <c r="L51">
        <v>10395685990.574499</v>
      </c>
      <c r="M51">
        <v>3798344733</v>
      </c>
    </row>
    <row r="52" spans="1:13" x14ac:dyDescent="0.25">
      <c r="A52" t="s">
        <v>21</v>
      </c>
      <c r="B52" t="s">
        <v>61</v>
      </c>
      <c r="C52" t="s">
        <v>97</v>
      </c>
      <c r="D52" t="s">
        <v>108</v>
      </c>
      <c r="E52" t="s">
        <v>133</v>
      </c>
      <c r="F52" t="s">
        <v>134</v>
      </c>
      <c r="G52" t="s">
        <v>135</v>
      </c>
      <c r="H52">
        <v>-22.874300000000002</v>
      </c>
      <c r="I52">
        <v>-43.266449999999999</v>
      </c>
      <c r="J52" t="s">
        <v>225</v>
      </c>
      <c r="K52">
        <v>12994290256.17997</v>
      </c>
      <c r="L52">
        <v>13041397012.09712</v>
      </c>
      <c r="M52">
        <v>10058698095</v>
      </c>
    </row>
    <row r="53" spans="1:13" x14ac:dyDescent="0.25">
      <c r="A53" t="s">
        <v>21</v>
      </c>
      <c r="B53" t="s">
        <v>61</v>
      </c>
      <c r="C53" t="s">
        <v>97</v>
      </c>
      <c r="D53" t="s">
        <v>108</v>
      </c>
      <c r="E53" t="s">
        <v>133</v>
      </c>
      <c r="F53" t="s">
        <v>134</v>
      </c>
      <c r="G53" t="s">
        <v>135</v>
      </c>
      <c r="H53">
        <v>-22.874300000000002</v>
      </c>
      <c r="I53">
        <v>-43.266449999999999</v>
      </c>
      <c r="J53" t="s">
        <v>245</v>
      </c>
      <c r="K53">
        <v>3313560271.3513098</v>
      </c>
      <c r="L53">
        <v>3338473044.6048908</v>
      </c>
      <c r="M53">
        <v>5251798265</v>
      </c>
    </row>
    <row r="54" spans="1:13" x14ac:dyDescent="0.25">
      <c r="A54" t="s">
        <v>21</v>
      </c>
      <c r="B54" t="s">
        <v>61</v>
      </c>
      <c r="C54" t="s">
        <v>97</v>
      </c>
      <c r="D54" t="s">
        <v>136</v>
      </c>
      <c r="E54" t="s">
        <v>137</v>
      </c>
      <c r="F54" t="s">
        <v>138</v>
      </c>
      <c r="G54" t="s">
        <v>139</v>
      </c>
      <c r="H54">
        <v>22.266999999999999</v>
      </c>
      <c r="I54">
        <v>114.188</v>
      </c>
      <c r="J54" t="s">
        <v>223</v>
      </c>
      <c r="K54">
        <v>2594739504.3857908</v>
      </c>
      <c r="L54">
        <v>2599231734.4032311</v>
      </c>
      <c r="M54">
        <v>996278700</v>
      </c>
    </row>
    <row r="55" spans="1:13" x14ac:dyDescent="0.25">
      <c r="A55" t="s">
        <v>21</v>
      </c>
      <c r="B55" t="s">
        <v>61</v>
      </c>
      <c r="C55" t="s">
        <v>97</v>
      </c>
      <c r="D55" t="s">
        <v>136</v>
      </c>
      <c r="E55" t="s">
        <v>137</v>
      </c>
      <c r="F55" t="s">
        <v>138</v>
      </c>
      <c r="G55" t="s">
        <v>139</v>
      </c>
      <c r="H55">
        <v>22.266999999999999</v>
      </c>
      <c r="I55">
        <v>114.188</v>
      </c>
      <c r="J55" t="s">
        <v>224</v>
      </c>
      <c r="K55">
        <v>2599421134.2620311</v>
      </c>
      <c r="L55">
        <v>2604106537.315413</v>
      </c>
      <c r="M55">
        <v>1045272409</v>
      </c>
    </row>
    <row r="56" spans="1:13" x14ac:dyDescent="0.25">
      <c r="A56" t="s">
        <v>21</v>
      </c>
      <c r="B56" t="s">
        <v>61</v>
      </c>
      <c r="C56" t="s">
        <v>97</v>
      </c>
      <c r="D56" t="s">
        <v>136</v>
      </c>
      <c r="E56" t="s">
        <v>137</v>
      </c>
      <c r="F56" t="s">
        <v>138</v>
      </c>
      <c r="G56" t="s">
        <v>139</v>
      </c>
      <c r="H56">
        <v>22.266999999999999</v>
      </c>
      <c r="I56">
        <v>114.188</v>
      </c>
      <c r="J56" t="s">
        <v>225</v>
      </c>
      <c r="K56">
        <v>2822001943.9064398</v>
      </c>
      <c r="L56">
        <v>2826713661.8452501</v>
      </c>
      <c r="M56">
        <v>1122958675</v>
      </c>
    </row>
    <row r="57" spans="1:13" x14ac:dyDescent="0.25">
      <c r="A57" t="s">
        <v>21</v>
      </c>
      <c r="B57" t="s">
        <v>61</v>
      </c>
      <c r="C57" t="s">
        <v>97</v>
      </c>
      <c r="D57" t="s">
        <v>136</v>
      </c>
      <c r="E57" t="s">
        <v>137</v>
      </c>
      <c r="F57" t="s">
        <v>138</v>
      </c>
      <c r="G57" t="s">
        <v>139</v>
      </c>
      <c r="H57">
        <v>22.266999999999999</v>
      </c>
      <c r="I57">
        <v>114.188</v>
      </c>
      <c r="J57" t="s">
        <v>245</v>
      </c>
      <c r="K57">
        <v>417278973.56616187</v>
      </c>
      <c r="L57">
        <v>418015596.42761648</v>
      </c>
      <c r="M57">
        <v>170079688</v>
      </c>
    </row>
    <row r="58" spans="1:13" x14ac:dyDescent="0.25">
      <c r="A58" t="s">
        <v>21</v>
      </c>
      <c r="B58" t="s">
        <v>61</v>
      </c>
      <c r="C58" t="s">
        <v>97</v>
      </c>
      <c r="D58" t="s">
        <v>98</v>
      </c>
      <c r="E58" t="s">
        <v>226</v>
      </c>
      <c r="F58" t="s">
        <v>227</v>
      </c>
      <c r="G58" t="s">
        <v>228</v>
      </c>
      <c r="H58">
        <v>26.137899999999998</v>
      </c>
      <c r="I58">
        <v>28.197790000000001</v>
      </c>
      <c r="J58" t="s">
        <v>223</v>
      </c>
      <c r="K58">
        <v>66108190.553305537</v>
      </c>
      <c r="L58">
        <v>66305510.117001466</v>
      </c>
      <c r="M58">
        <v>29512945</v>
      </c>
    </row>
    <row r="59" spans="1:13" x14ac:dyDescent="0.25">
      <c r="A59" t="s">
        <v>21</v>
      </c>
      <c r="B59" t="s">
        <v>61</v>
      </c>
      <c r="C59" t="s">
        <v>97</v>
      </c>
      <c r="D59" t="s">
        <v>98</v>
      </c>
      <c r="E59" t="s">
        <v>226</v>
      </c>
      <c r="F59" t="s">
        <v>227</v>
      </c>
      <c r="G59" t="s">
        <v>228</v>
      </c>
      <c r="H59">
        <v>26.137899999999998</v>
      </c>
      <c r="I59">
        <v>28.197790000000001</v>
      </c>
      <c r="J59" t="s">
        <v>224</v>
      </c>
      <c r="K59">
        <v>74841647.529007316</v>
      </c>
      <c r="L59">
        <v>75085879.59816891</v>
      </c>
      <c r="M59">
        <v>33787084</v>
      </c>
    </row>
    <row r="60" spans="1:13" x14ac:dyDescent="0.25">
      <c r="A60" t="s">
        <v>21</v>
      </c>
      <c r="B60" t="s">
        <v>61</v>
      </c>
      <c r="C60" t="s">
        <v>97</v>
      </c>
      <c r="D60" t="s">
        <v>98</v>
      </c>
      <c r="E60" t="s">
        <v>226</v>
      </c>
      <c r="F60" t="s">
        <v>227</v>
      </c>
      <c r="G60" t="s">
        <v>228</v>
      </c>
      <c r="H60">
        <v>26.137899999999998</v>
      </c>
      <c r="I60">
        <v>28.197790000000001</v>
      </c>
      <c r="J60" t="s">
        <v>225</v>
      </c>
      <c r="K60">
        <v>52886772.383398399</v>
      </c>
      <c r="L60">
        <v>53072449.839727938</v>
      </c>
      <c r="M60">
        <v>23677625</v>
      </c>
    </row>
    <row r="61" spans="1:13" x14ac:dyDescent="0.25">
      <c r="A61" t="s">
        <v>21</v>
      </c>
      <c r="B61" t="s">
        <v>61</v>
      </c>
      <c r="C61" t="s">
        <v>97</v>
      </c>
      <c r="D61" t="s">
        <v>98</v>
      </c>
      <c r="E61" t="s">
        <v>226</v>
      </c>
      <c r="F61" t="s">
        <v>227</v>
      </c>
      <c r="G61" t="s">
        <v>228</v>
      </c>
      <c r="H61">
        <v>26.137899999999998</v>
      </c>
      <c r="I61">
        <v>28.197790000000001</v>
      </c>
      <c r="J61" t="s">
        <v>245</v>
      </c>
      <c r="K61">
        <v>10692371.095915681</v>
      </c>
      <c r="L61">
        <v>10727765.03148032</v>
      </c>
      <c r="M61">
        <v>5066580</v>
      </c>
    </row>
    <row r="62" spans="1:13" x14ac:dyDescent="0.25">
      <c r="A62" t="s">
        <v>21</v>
      </c>
      <c r="B62" t="s">
        <v>61</v>
      </c>
      <c r="C62" t="s">
        <v>97</v>
      </c>
      <c r="D62" t="s">
        <v>104</v>
      </c>
      <c r="E62" t="s">
        <v>140</v>
      </c>
      <c r="F62" t="s">
        <v>141</v>
      </c>
      <c r="G62" t="s">
        <v>107</v>
      </c>
      <c r="H62">
        <v>34.052235000000003</v>
      </c>
      <c r="I62">
        <v>-118.24368</v>
      </c>
      <c r="J62" t="s">
        <v>223</v>
      </c>
      <c r="K62">
        <v>67289806299.665001</v>
      </c>
      <c r="L62">
        <v>67646614337.676521</v>
      </c>
      <c r="M62">
        <v>21551424968</v>
      </c>
    </row>
    <row r="63" spans="1:13" x14ac:dyDescent="0.25">
      <c r="A63" t="s">
        <v>21</v>
      </c>
      <c r="B63" t="s">
        <v>61</v>
      </c>
      <c r="C63" t="s">
        <v>97</v>
      </c>
      <c r="D63" t="s">
        <v>104</v>
      </c>
      <c r="E63" t="s">
        <v>140</v>
      </c>
      <c r="F63" t="s">
        <v>141</v>
      </c>
      <c r="G63" t="s">
        <v>107</v>
      </c>
      <c r="H63">
        <v>34.052235000000003</v>
      </c>
      <c r="I63">
        <v>-118.24368</v>
      </c>
      <c r="J63" t="s">
        <v>224</v>
      </c>
      <c r="K63">
        <v>70137297343.470932</v>
      </c>
      <c r="L63">
        <v>70476193769.181824</v>
      </c>
      <c r="M63">
        <v>23193348626</v>
      </c>
    </row>
    <row r="64" spans="1:13" x14ac:dyDescent="0.25">
      <c r="A64" t="s">
        <v>21</v>
      </c>
      <c r="B64" t="s">
        <v>61</v>
      </c>
      <c r="C64" t="s">
        <v>97</v>
      </c>
      <c r="D64" t="s">
        <v>104</v>
      </c>
      <c r="E64" t="s">
        <v>140</v>
      </c>
      <c r="F64" t="s">
        <v>141</v>
      </c>
      <c r="G64" t="s">
        <v>107</v>
      </c>
      <c r="H64">
        <v>34.052235000000003</v>
      </c>
      <c r="I64">
        <v>-118.24368</v>
      </c>
      <c r="J64" t="s">
        <v>225</v>
      </c>
      <c r="K64">
        <v>57674168861.272667</v>
      </c>
      <c r="L64">
        <v>57944753805.700706</v>
      </c>
      <c r="M64">
        <v>19067032263</v>
      </c>
    </row>
    <row r="65" spans="1:13" x14ac:dyDescent="0.25">
      <c r="A65" t="s">
        <v>21</v>
      </c>
      <c r="B65" t="s">
        <v>61</v>
      </c>
      <c r="C65" t="s">
        <v>97</v>
      </c>
      <c r="D65" t="s">
        <v>104</v>
      </c>
      <c r="E65" t="s">
        <v>140</v>
      </c>
      <c r="F65" t="s">
        <v>141</v>
      </c>
      <c r="G65" t="s">
        <v>107</v>
      </c>
      <c r="H65">
        <v>34.052235000000003</v>
      </c>
      <c r="I65">
        <v>-118.24368</v>
      </c>
      <c r="J65" t="s">
        <v>245</v>
      </c>
      <c r="K65">
        <v>8846828547.044939</v>
      </c>
      <c r="L65">
        <v>8889688022.7722931</v>
      </c>
      <c r="M65">
        <v>3484432973</v>
      </c>
    </row>
    <row r="66" spans="1:13" x14ac:dyDescent="0.25">
      <c r="A66" t="s">
        <v>21</v>
      </c>
      <c r="B66" t="s">
        <v>61</v>
      </c>
      <c r="C66" t="s">
        <v>97</v>
      </c>
      <c r="D66" t="s">
        <v>108</v>
      </c>
      <c r="E66" t="s">
        <v>142</v>
      </c>
      <c r="F66" t="s">
        <v>143</v>
      </c>
      <c r="G66" t="s">
        <v>144</v>
      </c>
      <c r="H66">
        <v>-12.094823</v>
      </c>
      <c r="I66">
        <v>-76.973529999999997</v>
      </c>
      <c r="J66" t="s">
        <v>223</v>
      </c>
      <c r="K66">
        <v>7553603114.1995201</v>
      </c>
      <c r="L66">
        <v>7576397470.5894222</v>
      </c>
      <c r="M66">
        <v>2436601140</v>
      </c>
    </row>
    <row r="67" spans="1:13" x14ac:dyDescent="0.25">
      <c r="A67" t="s">
        <v>21</v>
      </c>
      <c r="B67" t="s">
        <v>61</v>
      </c>
      <c r="C67" t="s">
        <v>97</v>
      </c>
      <c r="D67" t="s">
        <v>108</v>
      </c>
      <c r="E67" t="s">
        <v>142</v>
      </c>
      <c r="F67" t="s">
        <v>143</v>
      </c>
      <c r="G67" t="s">
        <v>144</v>
      </c>
      <c r="H67">
        <v>-12.094823</v>
      </c>
      <c r="I67">
        <v>-76.973529999999997</v>
      </c>
      <c r="J67" t="s">
        <v>224</v>
      </c>
      <c r="K67">
        <v>7090761391.1253834</v>
      </c>
      <c r="L67">
        <v>7113003128.3653212</v>
      </c>
      <c r="M67">
        <v>2376485997</v>
      </c>
    </row>
    <row r="68" spans="1:13" x14ac:dyDescent="0.25">
      <c r="A68" t="s">
        <v>21</v>
      </c>
      <c r="B68" t="s">
        <v>61</v>
      </c>
      <c r="C68" t="s">
        <v>97</v>
      </c>
      <c r="D68" t="s">
        <v>108</v>
      </c>
      <c r="E68" t="s">
        <v>142</v>
      </c>
      <c r="F68" t="s">
        <v>143</v>
      </c>
      <c r="G68" t="s">
        <v>144</v>
      </c>
      <c r="H68">
        <v>-12.094823</v>
      </c>
      <c r="I68">
        <v>-76.973529999999997</v>
      </c>
      <c r="J68" t="s">
        <v>225</v>
      </c>
      <c r="K68">
        <v>7228161017.4054375</v>
      </c>
      <c r="L68">
        <v>7249902189.0370703</v>
      </c>
      <c r="M68">
        <v>2476263524</v>
      </c>
    </row>
    <row r="69" spans="1:13" x14ac:dyDescent="0.25">
      <c r="A69" t="s">
        <v>21</v>
      </c>
      <c r="B69" t="s">
        <v>61</v>
      </c>
      <c r="C69" t="s">
        <v>97</v>
      </c>
      <c r="D69" t="s">
        <v>108</v>
      </c>
      <c r="E69" t="s">
        <v>142</v>
      </c>
      <c r="F69" t="s">
        <v>143</v>
      </c>
      <c r="G69" t="s">
        <v>144</v>
      </c>
      <c r="H69">
        <v>-12.094823</v>
      </c>
      <c r="I69">
        <v>-76.973529999999997</v>
      </c>
      <c r="J69" t="s">
        <v>245</v>
      </c>
      <c r="K69">
        <v>3002969935.5498748</v>
      </c>
      <c r="L69">
        <v>3012164608.21275</v>
      </c>
      <c r="M69">
        <v>6276960145</v>
      </c>
    </row>
    <row r="70" spans="1:13" x14ac:dyDescent="0.25">
      <c r="A70" t="s">
        <v>21</v>
      </c>
      <c r="B70" t="s">
        <v>61</v>
      </c>
      <c r="C70" t="s">
        <v>97</v>
      </c>
      <c r="D70" t="s">
        <v>98</v>
      </c>
      <c r="E70" t="s">
        <v>145</v>
      </c>
      <c r="F70" t="s">
        <v>146</v>
      </c>
      <c r="G70" t="s">
        <v>147</v>
      </c>
      <c r="H70">
        <v>51.508513999999998</v>
      </c>
      <c r="I70">
        <v>-1.0756999999999999E-2</v>
      </c>
      <c r="J70" t="s">
        <v>223</v>
      </c>
      <c r="K70">
        <v>8996541275.8815327</v>
      </c>
      <c r="L70">
        <v>9014542769.0145397</v>
      </c>
      <c r="M70">
        <v>3196456775</v>
      </c>
    </row>
    <row r="71" spans="1:13" x14ac:dyDescent="0.25">
      <c r="A71" t="s">
        <v>21</v>
      </c>
      <c r="B71" t="s">
        <v>61</v>
      </c>
      <c r="C71" t="s">
        <v>97</v>
      </c>
      <c r="D71" t="s">
        <v>98</v>
      </c>
      <c r="E71" t="s">
        <v>145</v>
      </c>
      <c r="F71" t="s">
        <v>146</v>
      </c>
      <c r="G71" t="s">
        <v>147</v>
      </c>
      <c r="H71">
        <v>51.508513999999998</v>
      </c>
      <c r="I71">
        <v>-1.0756999999999999E-2</v>
      </c>
      <c r="J71" t="s">
        <v>224</v>
      </c>
      <c r="K71">
        <v>10477193506.9867</v>
      </c>
      <c r="L71">
        <v>10499796602.08004</v>
      </c>
      <c r="M71">
        <v>3856854190</v>
      </c>
    </row>
    <row r="72" spans="1:13" x14ac:dyDescent="0.25">
      <c r="A72" t="s">
        <v>21</v>
      </c>
      <c r="B72" t="s">
        <v>61</v>
      </c>
      <c r="C72" t="s">
        <v>97</v>
      </c>
      <c r="D72" t="s">
        <v>98</v>
      </c>
      <c r="E72" t="s">
        <v>145</v>
      </c>
      <c r="F72" t="s">
        <v>146</v>
      </c>
      <c r="G72" t="s">
        <v>147</v>
      </c>
      <c r="H72">
        <v>51.508513999999998</v>
      </c>
      <c r="I72">
        <v>-1.0756999999999999E-2</v>
      </c>
      <c r="J72" t="s">
        <v>225</v>
      </c>
      <c r="K72">
        <v>9159850035.0448189</v>
      </c>
      <c r="L72">
        <v>9176607530.1219177</v>
      </c>
      <c r="M72">
        <v>3385182171</v>
      </c>
    </row>
    <row r="73" spans="1:13" x14ac:dyDescent="0.25">
      <c r="A73" t="s">
        <v>21</v>
      </c>
      <c r="B73" t="s">
        <v>61</v>
      </c>
      <c r="C73" t="s">
        <v>97</v>
      </c>
      <c r="D73" t="s">
        <v>98</v>
      </c>
      <c r="E73" t="s">
        <v>145</v>
      </c>
      <c r="F73" t="s">
        <v>146</v>
      </c>
      <c r="G73" t="s">
        <v>147</v>
      </c>
      <c r="H73">
        <v>51.508513999999998</v>
      </c>
      <c r="I73">
        <v>-1.0756999999999999E-2</v>
      </c>
      <c r="J73" t="s">
        <v>245</v>
      </c>
      <c r="K73">
        <v>1514137945.177177</v>
      </c>
      <c r="L73">
        <v>1517276777.883579</v>
      </c>
      <c r="M73">
        <v>582654570</v>
      </c>
    </row>
    <row r="74" spans="1:13" x14ac:dyDescent="0.25">
      <c r="A74" t="s">
        <v>21</v>
      </c>
      <c r="B74" t="s">
        <v>61</v>
      </c>
      <c r="C74" t="s">
        <v>97</v>
      </c>
      <c r="D74" t="s">
        <v>98</v>
      </c>
      <c r="E74" t="s">
        <v>148</v>
      </c>
      <c r="F74" t="s">
        <v>149</v>
      </c>
      <c r="G74" t="s">
        <v>150</v>
      </c>
      <c r="H74">
        <v>40.416800000000002</v>
      </c>
      <c r="I74">
        <v>-3.7038000000000002</v>
      </c>
      <c r="J74" t="s">
        <v>223</v>
      </c>
      <c r="K74">
        <v>6276639968.7818432</v>
      </c>
      <c r="L74">
        <v>6288504861.4635506</v>
      </c>
      <c r="M74">
        <v>2123932380</v>
      </c>
    </row>
    <row r="75" spans="1:13" x14ac:dyDescent="0.25">
      <c r="A75" t="s">
        <v>21</v>
      </c>
      <c r="B75" t="s">
        <v>61</v>
      </c>
      <c r="C75" t="s">
        <v>97</v>
      </c>
      <c r="D75" t="s">
        <v>98</v>
      </c>
      <c r="E75" t="s">
        <v>148</v>
      </c>
      <c r="F75" t="s">
        <v>149</v>
      </c>
      <c r="G75" t="s">
        <v>150</v>
      </c>
      <c r="H75">
        <v>40.416800000000002</v>
      </c>
      <c r="I75">
        <v>-3.7038000000000002</v>
      </c>
      <c r="J75" t="s">
        <v>224</v>
      </c>
      <c r="K75">
        <v>5632524249.5957108</v>
      </c>
      <c r="L75">
        <v>5644501721.9288197</v>
      </c>
      <c r="M75">
        <v>1976200463</v>
      </c>
    </row>
    <row r="76" spans="1:13" x14ac:dyDescent="0.25">
      <c r="A76" t="s">
        <v>21</v>
      </c>
      <c r="B76" t="s">
        <v>61</v>
      </c>
      <c r="C76" t="s">
        <v>97</v>
      </c>
      <c r="D76" t="s">
        <v>98</v>
      </c>
      <c r="E76" t="s">
        <v>148</v>
      </c>
      <c r="F76" t="s">
        <v>149</v>
      </c>
      <c r="G76" t="s">
        <v>150</v>
      </c>
      <c r="H76">
        <v>40.416800000000002</v>
      </c>
      <c r="I76">
        <v>-3.7038000000000002</v>
      </c>
      <c r="J76" t="s">
        <v>225</v>
      </c>
      <c r="K76">
        <v>4543065278.3515463</v>
      </c>
      <c r="L76">
        <v>4550273201.9116306</v>
      </c>
      <c r="M76">
        <v>1587210131</v>
      </c>
    </row>
    <row r="77" spans="1:13" x14ac:dyDescent="0.25">
      <c r="A77" t="s">
        <v>21</v>
      </c>
      <c r="B77" t="s">
        <v>61</v>
      </c>
      <c r="C77" t="s">
        <v>97</v>
      </c>
      <c r="D77" t="s">
        <v>98</v>
      </c>
      <c r="E77" t="s">
        <v>148</v>
      </c>
      <c r="F77" t="s">
        <v>149</v>
      </c>
      <c r="G77" t="s">
        <v>150</v>
      </c>
      <c r="H77">
        <v>40.416800000000002</v>
      </c>
      <c r="I77">
        <v>-3.7038000000000002</v>
      </c>
      <c r="J77" t="s">
        <v>245</v>
      </c>
      <c r="K77">
        <v>813955101.20154262</v>
      </c>
      <c r="L77">
        <v>815691516.92007136</v>
      </c>
      <c r="M77">
        <v>287959403</v>
      </c>
    </row>
    <row r="78" spans="1:13" x14ac:dyDescent="0.25">
      <c r="A78" t="s">
        <v>21</v>
      </c>
      <c r="B78" t="s">
        <v>61</v>
      </c>
      <c r="C78" t="s">
        <v>97</v>
      </c>
      <c r="D78" t="s">
        <v>98</v>
      </c>
      <c r="E78" t="s">
        <v>214</v>
      </c>
      <c r="F78" t="s">
        <v>215</v>
      </c>
      <c r="G78" t="s">
        <v>147</v>
      </c>
      <c r="H78">
        <v>53.480800000000002</v>
      </c>
      <c r="I78">
        <v>2.2425999999999999</v>
      </c>
      <c r="J78" t="s">
        <v>223</v>
      </c>
      <c r="K78">
        <v>884550619.7352277</v>
      </c>
      <c r="L78">
        <v>886465051.3333199</v>
      </c>
      <c r="M78">
        <v>304735083</v>
      </c>
    </row>
    <row r="79" spans="1:13" x14ac:dyDescent="0.25">
      <c r="A79" t="s">
        <v>21</v>
      </c>
      <c r="B79" t="s">
        <v>61</v>
      </c>
      <c r="C79" t="s">
        <v>97</v>
      </c>
      <c r="D79" t="s">
        <v>98</v>
      </c>
      <c r="E79" t="s">
        <v>214</v>
      </c>
      <c r="F79" t="s">
        <v>215</v>
      </c>
      <c r="G79" t="s">
        <v>147</v>
      </c>
      <c r="H79">
        <v>53.480800000000002</v>
      </c>
      <c r="I79">
        <v>2.2425999999999999</v>
      </c>
      <c r="J79" t="s">
        <v>224</v>
      </c>
      <c r="K79">
        <v>991994172.77783322</v>
      </c>
      <c r="L79">
        <v>994447144.14309895</v>
      </c>
      <c r="M79">
        <v>346963926</v>
      </c>
    </row>
    <row r="80" spans="1:13" x14ac:dyDescent="0.25">
      <c r="A80" t="s">
        <v>21</v>
      </c>
      <c r="B80" t="s">
        <v>61</v>
      </c>
      <c r="C80" t="s">
        <v>97</v>
      </c>
      <c r="D80" t="s">
        <v>98</v>
      </c>
      <c r="E80" t="s">
        <v>214</v>
      </c>
      <c r="F80" t="s">
        <v>215</v>
      </c>
      <c r="G80" t="s">
        <v>147</v>
      </c>
      <c r="H80">
        <v>53.480800000000002</v>
      </c>
      <c r="I80">
        <v>2.2425999999999999</v>
      </c>
      <c r="J80" t="s">
        <v>225</v>
      </c>
      <c r="K80">
        <v>818232266.86823225</v>
      </c>
      <c r="L80">
        <v>819762290.08919883</v>
      </c>
      <c r="M80">
        <v>287894536</v>
      </c>
    </row>
    <row r="81" spans="1:13" x14ac:dyDescent="0.25">
      <c r="A81" t="s">
        <v>21</v>
      </c>
      <c r="B81" t="s">
        <v>61</v>
      </c>
      <c r="C81" t="s">
        <v>97</v>
      </c>
      <c r="D81" t="s">
        <v>98</v>
      </c>
      <c r="E81" t="s">
        <v>214</v>
      </c>
      <c r="F81" t="s">
        <v>215</v>
      </c>
      <c r="G81" t="s">
        <v>147</v>
      </c>
      <c r="H81">
        <v>53.480800000000002</v>
      </c>
      <c r="I81">
        <v>2.2425999999999999</v>
      </c>
      <c r="J81" t="s">
        <v>245</v>
      </c>
      <c r="K81">
        <v>142106230.1658892</v>
      </c>
      <c r="L81">
        <v>142414935.2263326</v>
      </c>
      <c r="M81">
        <v>51594846</v>
      </c>
    </row>
    <row r="82" spans="1:13" x14ac:dyDescent="0.25">
      <c r="A82" t="s">
        <v>21</v>
      </c>
      <c r="B82" t="s">
        <v>61</v>
      </c>
      <c r="C82" t="s">
        <v>97</v>
      </c>
      <c r="D82" t="s">
        <v>136</v>
      </c>
      <c r="E82" t="s">
        <v>151</v>
      </c>
      <c r="F82" t="s">
        <v>152</v>
      </c>
      <c r="G82" t="s">
        <v>153</v>
      </c>
      <c r="H82">
        <v>-37.668999999999997</v>
      </c>
      <c r="I82">
        <v>144.84100000000001</v>
      </c>
      <c r="J82" t="s">
        <v>223</v>
      </c>
      <c r="K82">
        <v>669571.0148860669</v>
      </c>
      <c r="L82">
        <v>673560.78025213559</v>
      </c>
      <c r="M82">
        <v>962666</v>
      </c>
    </row>
    <row r="83" spans="1:13" x14ac:dyDescent="0.25">
      <c r="A83" t="s">
        <v>21</v>
      </c>
      <c r="B83" t="s">
        <v>61</v>
      </c>
      <c r="C83" t="s">
        <v>97</v>
      </c>
      <c r="D83" t="s">
        <v>136</v>
      </c>
      <c r="E83" t="s">
        <v>151</v>
      </c>
      <c r="F83" t="s">
        <v>152</v>
      </c>
      <c r="G83" t="s">
        <v>153</v>
      </c>
      <c r="H83">
        <v>-37.668999999999997</v>
      </c>
      <c r="I83">
        <v>144.84100000000001</v>
      </c>
      <c r="J83" t="s">
        <v>224</v>
      </c>
      <c r="K83">
        <v>836974.69468198635</v>
      </c>
      <c r="L83">
        <v>837155.82103835826</v>
      </c>
      <c r="M83">
        <v>1259142</v>
      </c>
    </row>
    <row r="84" spans="1:13" x14ac:dyDescent="0.25">
      <c r="A84" t="s">
        <v>21</v>
      </c>
      <c r="B84" t="s">
        <v>61</v>
      </c>
      <c r="C84" t="s">
        <v>97</v>
      </c>
      <c r="D84" t="s">
        <v>136</v>
      </c>
      <c r="E84" t="s">
        <v>151</v>
      </c>
      <c r="F84" t="s">
        <v>152</v>
      </c>
      <c r="G84" t="s">
        <v>153</v>
      </c>
      <c r="H84">
        <v>-37.668999999999997</v>
      </c>
      <c r="I84">
        <v>144.84100000000001</v>
      </c>
      <c r="J84" t="s">
        <v>225</v>
      </c>
      <c r="K84">
        <v>1061454.810486295</v>
      </c>
      <c r="L84">
        <v>1061454.810486295</v>
      </c>
      <c r="M84">
        <v>1306049</v>
      </c>
    </row>
    <row r="85" spans="1:13" x14ac:dyDescent="0.25">
      <c r="A85" t="s">
        <v>21</v>
      </c>
      <c r="B85" t="s">
        <v>61</v>
      </c>
      <c r="C85" t="s">
        <v>97</v>
      </c>
      <c r="D85" t="s">
        <v>136</v>
      </c>
      <c r="E85" t="s">
        <v>151</v>
      </c>
      <c r="F85" t="s">
        <v>152</v>
      </c>
      <c r="G85" t="s">
        <v>153</v>
      </c>
      <c r="H85">
        <v>-37.668999999999997</v>
      </c>
      <c r="I85">
        <v>144.84100000000001</v>
      </c>
      <c r="J85" t="s">
        <v>245</v>
      </c>
      <c r="K85">
        <v>238506.61529032869</v>
      </c>
      <c r="L85">
        <v>238506.61529032869</v>
      </c>
      <c r="M85">
        <v>565043</v>
      </c>
    </row>
    <row r="86" spans="1:13" x14ac:dyDescent="0.25">
      <c r="A86" t="s">
        <v>21</v>
      </c>
      <c r="B86" t="s">
        <v>61</v>
      </c>
      <c r="C86" t="s">
        <v>97</v>
      </c>
      <c r="D86" t="s">
        <v>104</v>
      </c>
      <c r="E86" t="s">
        <v>229</v>
      </c>
      <c r="F86" t="s">
        <v>230</v>
      </c>
      <c r="G86" t="s">
        <v>107</v>
      </c>
      <c r="H86">
        <v>26.103300000000001</v>
      </c>
      <c r="I86">
        <v>98.141900000000007</v>
      </c>
      <c r="J86" t="s">
        <v>223</v>
      </c>
      <c r="K86">
        <v>77002537.444217235</v>
      </c>
      <c r="L86">
        <v>77510593.378808558</v>
      </c>
      <c r="M86">
        <v>27936825</v>
      </c>
    </row>
    <row r="87" spans="1:13" x14ac:dyDescent="0.25">
      <c r="A87" t="s">
        <v>21</v>
      </c>
      <c r="B87" t="s">
        <v>61</v>
      </c>
      <c r="C87" t="s">
        <v>97</v>
      </c>
      <c r="D87" t="s">
        <v>104</v>
      </c>
      <c r="E87" t="s">
        <v>229</v>
      </c>
      <c r="F87" t="s">
        <v>230</v>
      </c>
      <c r="G87" t="s">
        <v>107</v>
      </c>
      <c r="H87">
        <v>26.103300000000001</v>
      </c>
      <c r="I87">
        <v>98.141900000000007</v>
      </c>
      <c r="J87" t="s">
        <v>224</v>
      </c>
      <c r="K87">
        <v>73408721.432097033</v>
      </c>
      <c r="L87">
        <v>73864540.839331299</v>
      </c>
      <c r="M87">
        <v>28403404</v>
      </c>
    </row>
    <row r="88" spans="1:13" x14ac:dyDescent="0.25">
      <c r="A88" t="s">
        <v>21</v>
      </c>
      <c r="B88" t="s">
        <v>61</v>
      </c>
      <c r="C88" t="s">
        <v>97</v>
      </c>
      <c r="D88" t="s">
        <v>104</v>
      </c>
      <c r="E88" t="s">
        <v>229</v>
      </c>
      <c r="F88" t="s">
        <v>230</v>
      </c>
      <c r="G88" t="s">
        <v>107</v>
      </c>
      <c r="H88">
        <v>26.103300000000001</v>
      </c>
      <c r="I88">
        <v>98.141900000000007</v>
      </c>
      <c r="J88" t="s">
        <v>225</v>
      </c>
      <c r="K88">
        <v>66548865.618899353</v>
      </c>
      <c r="L88">
        <v>66942258.735395484</v>
      </c>
      <c r="M88">
        <v>29556799</v>
      </c>
    </row>
    <row r="89" spans="1:13" x14ac:dyDescent="0.25">
      <c r="A89" t="s">
        <v>21</v>
      </c>
      <c r="B89" t="s">
        <v>61</v>
      </c>
      <c r="C89" t="s">
        <v>97</v>
      </c>
      <c r="D89" t="s">
        <v>104</v>
      </c>
      <c r="E89" t="s">
        <v>229</v>
      </c>
      <c r="F89" t="s">
        <v>230</v>
      </c>
      <c r="G89" t="s">
        <v>107</v>
      </c>
      <c r="H89">
        <v>26.103300000000001</v>
      </c>
      <c r="I89">
        <v>98.141900000000007</v>
      </c>
      <c r="J89" t="s">
        <v>245</v>
      </c>
      <c r="K89">
        <v>469417537.43498188</v>
      </c>
      <c r="L89">
        <v>471500242.76031041</v>
      </c>
      <c r="M89">
        <v>1151325075</v>
      </c>
    </row>
    <row r="90" spans="1:13" x14ac:dyDescent="0.25">
      <c r="A90" t="s">
        <v>21</v>
      </c>
      <c r="B90" t="s">
        <v>61</v>
      </c>
      <c r="C90" t="s">
        <v>97</v>
      </c>
      <c r="D90" t="s">
        <v>104</v>
      </c>
      <c r="E90" t="s">
        <v>154</v>
      </c>
      <c r="F90" t="s">
        <v>155</v>
      </c>
      <c r="G90" t="s">
        <v>107</v>
      </c>
      <c r="H90">
        <v>25.789097000000002</v>
      </c>
      <c r="I90">
        <v>-80.204040000000006</v>
      </c>
      <c r="J90" t="s">
        <v>223</v>
      </c>
      <c r="K90">
        <v>6976031103.7051039</v>
      </c>
      <c r="L90">
        <v>7005233673.199769</v>
      </c>
      <c r="M90">
        <v>2454167801</v>
      </c>
    </row>
    <row r="91" spans="1:13" x14ac:dyDescent="0.25">
      <c r="A91" t="s">
        <v>21</v>
      </c>
      <c r="B91" t="s">
        <v>61</v>
      </c>
      <c r="C91" t="s">
        <v>97</v>
      </c>
      <c r="D91" t="s">
        <v>104</v>
      </c>
      <c r="E91" t="s">
        <v>154</v>
      </c>
      <c r="F91" t="s">
        <v>155</v>
      </c>
      <c r="G91" t="s">
        <v>107</v>
      </c>
      <c r="H91">
        <v>25.789097000000002</v>
      </c>
      <c r="I91">
        <v>-80.204040000000006</v>
      </c>
      <c r="J91" t="s">
        <v>224</v>
      </c>
      <c r="K91">
        <v>9470522438.533741</v>
      </c>
      <c r="L91">
        <v>9506098571.3541946</v>
      </c>
      <c r="M91">
        <v>3431230586</v>
      </c>
    </row>
    <row r="92" spans="1:13" x14ac:dyDescent="0.25">
      <c r="A92" t="s">
        <v>21</v>
      </c>
      <c r="B92" t="s">
        <v>61</v>
      </c>
      <c r="C92" t="s">
        <v>97</v>
      </c>
      <c r="D92" t="s">
        <v>104</v>
      </c>
      <c r="E92" t="s">
        <v>154</v>
      </c>
      <c r="F92" t="s">
        <v>155</v>
      </c>
      <c r="G92" t="s">
        <v>107</v>
      </c>
      <c r="H92">
        <v>25.789097000000002</v>
      </c>
      <c r="I92">
        <v>-80.204040000000006</v>
      </c>
      <c r="J92" t="s">
        <v>225</v>
      </c>
      <c r="K92">
        <v>10387424985.144449</v>
      </c>
      <c r="L92">
        <v>10424885797.583349</v>
      </c>
      <c r="M92">
        <v>4338478418</v>
      </c>
    </row>
    <row r="93" spans="1:13" x14ac:dyDescent="0.25">
      <c r="A93" t="s">
        <v>21</v>
      </c>
      <c r="B93" t="s">
        <v>61</v>
      </c>
      <c r="C93" t="s">
        <v>97</v>
      </c>
      <c r="D93" t="s">
        <v>104</v>
      </c>
      <c r="E93" t="s">
        <v>154</v>
      </c>
      <c r="F93" t="s">
        <v>155</v>
      </c>
      <c r="G93" t="s">
        <v>107</v>
      </c>
      <c r="H93">
        <v>25.789097000000002</v>
      </c>
      <c r="I93">
        <v>-80.204040000000006</v>
      </c>
      <c r="J93" t="s">
        <v>245</v>
      </c>
      <c r="K93">
        <v>4091923385.0442352</v>
      </c>
      <c r="L93">
        <v>4106233005.4069309</v>
      </c>
      <c r="M93">
        <v>8270656041</v>
      </c>
    </row>
    <row r="94" spans="1:13" x14ac:dyDescent="0.25">
      <c r="A94" t="s">
        <v>21</v>
      </c>
      <c r="B94" t="s">
        <v>61</v>
      </c>
      <c r="C94" t="s">
        <v>97</v>
      </c>
      <c r="D94" t="s">
        <v>98</v>
      </c>
      <c r="E94" t="s">
        <v>156</v>
      </c>
      <c r="F94" t="s">
        <v>157</v>
      </c>
      <c r="G94" t="s">
        <v>158</v>
      </c>
      <c r="H94">
        <v>45.630099999999999</v>
      </c>
      <c r="I94">
        <v>8.7255000000000003</v>
      </c>
      <c r="J94" t="s">
        <v>223</v>
      </c>
      <c r="K94">
        <v>5016977512.8807735</v>
      </c>
      <c r="L94">
        <v>5031020698.6397991</v>
      </c>
      <c r="M94">
        <v>1974713453</v>
      </c>
    </row>
    <row r="95" spans="1:13" x14ac:dyDescent="0.25">
      <c r="A95" t="s">
        <v>21</v>
      </c>
      <c r="B95" t="s">
        <v>61</v>
      </c>
      <c r="C95" t="s">
        <v>97</v>
      </c>
      <c r="D95" t="s">
        <v>98</v>
      </c>
      <c r="E95" t="s">
        <v>156</v>
      </c>
      <c r="F95" t="s">
        <v>157</v>
      </c>
      <c r="G95" t="s">
        <v>158</v>
      </c>
      <c r="H95">
        <v>45.630099999999999</v>
      </c>
      <c r="I95">
        <v>8.7255000000000003</v>
      </c>
      <c r="J95" t="s">
        <v>224</v>
      </c>
      <c r="K95">
        <v>5561856555.4115267</v>
      </c>
      <c r="L95">
        <v>5575227306.4926271</v>
      </c>
      <c r="M95">
        <v>2185335398</v>
      </c>
    </row>
    <row r="96" spans="1:13" x14ac:dyDescent="0.25">
      <c r="A96" t="s">
        <v>21</v>
      </c>
      <c r="B96" t="s">
        <v>61</v>
      </c>
      <c r="C96" t="s">
        <v>97</v>
      </c>
      <c r="D96" t="s">
        <v>98</v>
      </c>
      <c r="E96" t="s">
        <v>156</v>
      </c>
      <c r="F96" t="s">
        <v>157</v>
      </c>
      <c r="G96" t="s">
        <v>158</v>
      </c>
      <c r="H96">
        <v>45.630099999999999</v>
      </c>
      <c r="I96">
        <v>8.7255000000000003</v>
      </c>
      <c r="J96" t="s">
        <v>225</v>
      </c>
      <c r="K96">
        <v>4874666727.1231766</v>
      </c>
      <c r="L96">
        <v>4884606252.1238337</v>
      </c>
      <c r="M96">
        <v>1906634798</v>
      </c>
    </row>
    <row r="97" spans="1:13" x14ac:dyDescent="0.25">
      <c r="A97" t="s">
        <v>21</v>
      </c>
      <c r="B97" t="s">
        <v>61</v>
      </c>
      <c r="C97" t="s">
        <v>97</v>
      </c>
      <c r="D97" t="s">
        <v>98</v>
      </c>
      <c r="E97" t="s">
        <v>156</v>
      </c>
      <c r="F97" t="s">
        <v>157</v>
      </c>
      <c r="G97" t="s">
        <v>158</v>
      </c>
      <c r="H97">
        <v>45.630099999999999</v>
      </c>
      <c r="I97">
        <v>8.7255000000000003</v>
      </c>
      <c r="J97" t="s">
        <v>245</v>
      </c>
      <c r="K97">
        <v>794683332.02447796</v>
      </c>
      <c r="L97">
        <v>796553845.2809422</v>
      </c>
      <c r="M97">
        <v>320339920</v>
      </c>
    </row>
    <row r="98" spans="1:13" x14ac:dyDescent="0.25">
      <c r="A98" t="s">
        <v>21</v>
      </c>
      <c r="B98" t="s">
        <v>61</v>
      </c>
      <c r="C98" t="s">
        <v>97</v>
      </c>
      <c r="D98" t="s">
        <v>104</v>
      </c>
      <c r="E98" t="s">
        <v>159</v>
      </c>
      <c r="F98" t="s">
        <v>160</v>
      </c>
      <c r="G98" t="s">
        <v>107</v>
      </c>
      <c r="H98">
        <v>44.986656000000004</v>
      </c>
      <c r="I98">
        <v>-93.258133000000001</v>
      </c>
      <c r="J98" t="s">
        <v>223</v>
      </c>
      <c r="K98">
        <v>1204377634.515157</v>
      </c>
      <c r="L98">
        <v>1213701250.9112041</v>
      </c>
      <c r="M98">
        <v>401382980</v>
      </c>
    </row>
    <row r="99" spans="1:13" x14ac:dyDescent="0.25">
      <c r="A99" t="s">
        <v>21</v>
      </c>
      <c r="B99" t="s">
        <v>61</v>
      </c>
      <c r="C99" t="s">
        <v>97</v>
      </c>
      <c r="D99" t="s">
        <v>104</v>
      </c>
      <c r="E99" t="s">
        <v>159</v>
      </c>
      <c r="F99" t="s">
        <v>160</v>
      </c>
      <c r="G99" t="s">
        <v>107</v>
      </c>
      <c r="H99">
        <v>44.986656000000004</v>
      </c>
      <c r="I99">
        <v>-93.258133000000001</v>
      </c>
      <c r="J99" t="s">
        <v>224</v>
      </c>
      <c r="K99">
        <v>1362490579.0957329</v>
      </c>
      <c r="L99">
        <v>1371872324.624223</v>
      </c>
      <c r="M99">
        <v>467563562</v>
      </c>
    </row>
    <row r="100" spans="1:13" x14ac:dyDescent="0.25">
      <c r="A100" t="s">
        <v>21</v>
      </c>
      <c r="B100" t="s">
        <v>61</v>
      </c>
      <c r="C100" t="s">
        <v>97</v>
      </c>
      <c r="D100" t="s">
        <v>104</v>
      </c>
      <c r="E100" t="s">
        <v>159</v>
      </c>
      <c r="F100" t="s">
        <v>160</v>
      </c>
      <c r="G100" t="s">
        <v>107</v>
      </c>
      <c r="H100">
        <v>44.986656000000004</v>
      </c>
      <c r="I100">
        <v>-93.258133000000001</v>
      </c>
      <c r="J100" t="s">
        <v>225</v>
      </c>
      <c r="K100">
        <v>1056095611.146583</v>
      </c>
      <c r="L100">
        <v>1063117293.87097</v>
      </c>
      <c r="M100">
        <v>361551940</v>
      </c>
    </row>
    <row r="101" spans="1:13" x14ac:dyDescent="0.25">
      <c r="A101" t="s">
        <v>21</v>
      </c>
      <c r="B101" t="s">
        <v>61</v>
      </c>
      <c r="C101" t="s">
        <v>97</v>
      </c>
      <c r="D101" t="s">
        <v>104</v>
      </c>
      <c r="E101" t="s">
        <v>159</v>
      </c>
      <c r="F101" t="s">
        <v>160</v>
      </c>
      <c r="G101" t="s">
        <v>107</v>
      </c>
      <c r="H101">
        <v>44.986656000000004</v>
      </c>
      <c r="I101">
        <v>-93.258133000000001</v>
      </c>
      <c r="J101" t="s">
        <v>245</v>
      </c>
      <c r="K101">
        <v>152053447.9375557</v>
      </c>
      <c r="L101">
        <v>153029217.66770071</v>
      </c>
      <c r="M101">
        <v>60726967</v>
      </c>
    </row>
    <row r="102" spans="1:13" x14ac:dyDescent="0.25">
      <c r="A102" t="s">
        <v>21</v>
      </c>
      <c r="B102" t="s">
        <v>61</v>
      </c>
      <c r="C102" t="s">
        <v>97</v>
      </c>
      <c r="D102" t="s">
        <v>98</v>
      </c>
      <c r="E102" t="s">
        <v>231</v>
      </c>
      <c r="F102" t="s">
        <v>232</v>
      </c>
      <c r="G102" t="s">
        <v>168</v>
      </c>
      <c r="H102">
        <v>43.296950000000002</v>
      </c>
      <c r="I102">
        <v>5.3810700000000002</v>
      </c>
      <c r="J102" t="s">
        <v>223</v>
      </c>
      <c r="K102">
        <v>1706617.4727491969</v>
      </c>
      <c r="L102">
        <v>1713257.775104857</v>
      </c>
      <c r="M102">
        <v>846535</v>
      </c>
    </row>
    <row r="103" spans="1:13" x14ac:dyDescent="0.25">
      <c r="A103" t="s">
        <v>21</v>
      </c>
      <c r="B103" t="s">
        <v>61</v>
      </c>
      <c r="C103" t="s">
        <v>97</v>
      </c>
      <c r="D103" t="s">
        <v>98</v>
      </c>
      <c r="E103" t="s">
        <v>231</v>
      </c>
      <c r="F103" t="s">
        <v>232</v>
      </c>
      <c r="G103" t="s">
        <v>168</v>
      </c>
      <c r="H103">
        <v>43.296950000000002</v>
      </c>
      <c r="I103">
        <v>5.3810700000000002</v>
      </c>
      <c r="J103" t="s">
        <v>224</v>
      </c>
      <c r="K103">
        <v>33889597.226646617</v>
      </c>
      <c r="L103">
        <v>33998971.126834147</v>
      </c>
      <c r="M103">
        <v>16864548</v>
      </c>
    </row>
    <row r="104" spans="1:13" x14ac:dyDescent="0.25">
      <c r="A104" t="s">
        <v>21</v>
      </c>
      <c r="B104" t="s">
        <v>61</v>
      </c>
      <c r="C104" t="s">
        <v>97</v>
      </c>
      <c r="D104" t="s">
        <v>98</v>
      </c>
      <c r="E104" t="s">
        <v>231</v>
      </c>
      <c r="F104" t="s">
        <v>232</v>
      </c>
      <c r="G104" t="s">
        <v>168</v>
      </c>
      <c r="H104">
        <v>43.296950000000002</v>
      </c>
      <c r="I104">
        <v>5.3810700000000002</v>
      </c>
      <c r="J104" t="s">
        <v>225</v>
      </c>
      <c r="K104">
        <v>29632855.705345999</v>
      </c>
      <c r="L104">
        <v>29713770.310873579</v>
      </c>
      <c r="M104">
        <v>14675040</v>
      </c>
    </row>
    <row r="105" spans="1:13" x14ac:dyDescent="0.25">
      <c r="A105" t="s">
        <v>21</v>
      </c>
      <c r="B105" t="s">
        <v>61</v>
      </c>
      <c r="C105" t="s">
        <v>97</v>
      </c>
      <c r="D105" t="s">
        <v>98</v>
      </c>
      <c r="E105" t="s">
        <v>231</v>
      </c>
      <c r="F105" t="s">
        <v>232</v>
      </c>
      <c r="G105" t="s">
        <v>168</v>
      </c>
      <c r="H105">
        <v>43.296950000000002</v>
      </c>
      <c r="I105">
        <v>5.3810700000000002</v>
      </c>
      <c r="J105" t="s">
        <v>245</v>
      </c>
      <c r="K105">
        <v>4063628.2602752801</v>
      </c>
      <c r="L105">
        <v>4078907.571985858</v>
      </c>
      <c r="M105">
        <v>2143848</v>
      </c>
    </row>
    <row r="106" spans="1:13" x14ac:dyDescent="0.25">
      <c r="A106" t="s">
        <v>21</v>
      </c>
      <c r="B106" t="s">
        <v>61</v>
      </c>
      <c r="C106" t="s">
        <v>97</v>
      </c>
      <c r="D106" t="s">
        <v>104</v>
      </c>
      <c r="E106" t="s">
        <v>161</v>
      </c>
      <c r="F106" t="s">
        <v>162</v>
      </c>
      <c r="G106" t="s">
        <v>107</v>
      </c>
      <c r="H106">
        <v>40.705629999999999</v>
      </c>
      <c r="I106">
        <v>-73.978003999999999</v>
      </c>
      <c r="J106" t="s">
        <v>223</v>
      </c>
      <c r="K106">
        <v>4859525113.9252529</v>
      </c>
      <c r="L106">
        <v>4881809894.897769</v>
      </c>
      <c r="M106">
        <v>1691820651</v>
      </c>
    </row>
    <row r="107" spans="1:13" x14ac:dyDescent="0.25">
      <c r="A107" t="s">
        <v>21</v>
      </c>
      <c r="B107" t="s">
        <v>61</v>
      </c>
      <c r="C107" t="s">
        <v>97</v>
      </c>
      <c r="D107" t="s">
        <v>104</v>
      </c>
      <c r="E107" t="s">
        <v>161</v>
      </c>
      <c r="F107" t="s">
        <v>162</v>
      </c>
      <c r="G107" t="s">
        <v>107</v>
      </c>
      <c r="H107">
        <v>40.705629999999999</v>
      </c>
      <c r="I107">
        <v>-73.978003999999999</v>
      </c>
      <c r="J107" t="s">
        <v>224</v>
      </c>
      <c r="K107">
        <v>5175274790.6887817</v>
      </c>
      <c r="L107">
        <v>5197660187.857975</v>
      </c>
      <c r="M107">
        <v>1825975291</v>
      </c>
    </row>
    <row r="108" spans="1:13" x14ac:dyDescent="0.25">
      <c r="A108" t="s">
        <v>21</v>
      </c>
      <c r="B108" t="s">
        <v>61</v>
      </c>
      <c r="C108" t="s">
        <v>97</v>
      </c>
      <c r="D108" t="s">
        <v>104</v>
      </c>
      <c r="E108" t="s">
        <v>161</v>
      </c>
      <c r="F108" t="s">
        <v>162</v>
      </c>
      <c r="G108" t="s">
        <v>107</v>
      </c>
      <c r="H108">
        <v>40.705629999999999</v>
      </c>
      <c r="I108">
        <v>-73.978003999999999</v>
      </c>
      <c r="J108" t="s">
        <v>225</v>
      </c>
      <c r="K108">
        <v>4986897271.4211807</v>
      </c>
      <c r="L108">
        <v>5007187348.8842821</v>
      </c>
      <c r="M108">
        <v>1906156636</v>
      </c>
    </row>
    <row r="109" spans="1:13" x14ac:dyDescent="0.25">
      <c r="A109" t="s">
        <v>21</v>
      </c>
      <c r="B109" t="s">
        <v>61</v>
      </c>
      <c r="C109" t="s">
        <v>97</v>
      </c>
      <c r="D109" t="s">
        <v>104</v>
      </c>
      <c r="E109" t="s">
        <v>161</v>
      </c>
      <c r="F109" t="s">
        <v>162</v>
      </c>
      <c r="G109" t="s">
        <v>107</v>
      </c>
      <c r="H109">
        <v>40.705629999999999</v>
      </c>
      <c r="I109">
        <v>-73.978003999999999</v>
      </c>
      <c r="J109" t="s">
        <v>245</v>
      </c>
      <c r="K109">
        <v>915277615.93467772</v>
      </c>
      <c r="L109">
        <v>918854909.88301229</v>
      </c>
      <c r="M109">
        <v>824317308</v>
      </c>
    </row>
    <row r="110" spans="1:13" x14ac:dyDescent="0.25">
      <c r="A110" t="s">
        <v>21</v>
      </c>
      <c r="B110" t="s">
        <v>61</v>
      </c>
      <c r="C110" t="s">
        <v>97</v>
      </c>
      <c r="D110" t="s">
        <v>136</v>
      </c>
      <c r="E110" t="s">
        <v>163</v>
      </c>
      <c r="F110" t="s">
        <v>164</v>
      </c>
      <c r="G110" t="s">
        <v>165</v>
      </c>
      <c r="H110">
        <v>34.67606</v>
      </c>
      <c r="I110">
        <v>135.49619999999999</v>
      </c>
      <c r="J110" t="s">
        <v>223</v>
      </c>
      <c r="K110">
        <v>3991731535.4391899</v>
      </c>
      <c r="L110">
        <v>4002837936.670537</v>
      </c>
      <c r="M110">
        <v>1967971724</v>
      </c>
    </row>
    <row r="111" spans="1:13" x14ac:dyDescent="0.25">
      <c r="A111" t="s">
        <v>21</v>
      </c>
      <c r="B111" t="s">
        <v>61</v>
      </c>
      <c r="C111" t="s">
        <v>97</v>
      </c>
      <c r="D111" t="s">
        <v>136</v>
      </c>
      <c r="E111" t="s">
        <v>163</v>
      </c>
      <c r="F111" t="s">
        <v>164</v>
      </c>
      <c r="G111" t="s">
        <v>165</v>
      </c>
      <c r="H111">
        <v>34.67606</v>
      </c>
      <c r="I111">
        <v>135.49619999999999</v>
      </c>
      <c r="J111" t="s">
        <v>224</v>
      </c>
      <c r="K111">
        <v>4633800819.9021578</v>
      </c>
      <c r="L111">
        <v>4646902909.8090763</v>
      </c>
      <c r="M111">
        <v>2349521938</v>
      </c>
    </row>
    <row r="112" spans="1:13" x14ac:dyDescent="0.25">
      <c r="A112" t="s">
        <v>21</v>
      </c>
      <c r="B112" t="s">
        <v>61</v>
      </c>
      <c r="C112" t="s">
        <v>97</v>
      </c>
      <c r="D112" t="s">
        <v>136</v>
      </c>
      <c r="E112" t="s">
        <v>163</v>
      </c>
      <c r="F112" t="s">
        <v>164</v>
      </c>
      <c r="G112" t="s">
        <v>165</v>
      </c>
      <c r="H112">
        <v>34.67606</v>
      </c>
      <c r="I112">
        <v>135.49619999999999</v>
      </c>
      <c r="J112" t="s">
        <v>225</v>
      </c>
      <c r="K112">
        <v>4481453490.9584856</v>
      </c>
      <c r="L112">
        <v>4493677927.3178816</v>
      </c>
      <c r="M112">
        <v>2259268882</v>
      </c>
    </row>
    <row r="113" spans="1:13" x14ac:dyDescent="0.25">
      <c r="A113" t="s">
        <v>21</v>
      </c>
      <c r="B113" t="s">
        <v>61</v>
      </c>
      <c r="C113" t="s">
        <v>97</v>
      </c>
      <c r="D113" t="s">
        <v>136</v>
      </c>
      <c r="E113" t="s">
        <v>163</v>
      </c>
      <c r="F113" t="s">
        <v>164</v>
      </c>
      <c r="G113" t="s">
        <v>165</v>
      </c>
      <c r="H113">
        <v>34.67606</v>
      </c>
      <c r="I113">
        <v>135.49619999999999</v>
      </c>
      <c r="J113" t="s">
        <v>245</v>
      </c>
      <c r="K113">
        <v>879459566.97172427</v>
      </c>
      <c r="L113">
        <v>881802622.88044059</v>
      </c>
      <c r="M113">
        <v>455254804</v>
      </c>
    </row>
    <row r="114" spans="1:13" x14ac:dyDescent="0.25">
      <c r="A114" t="s">
        <v>21</v>
      </c>
      <c r="B114" t="s">
        <v>61</v>
      </c>
      <c r="C114" t="s">
        <v>97</v>
      </c>
      <c r="D114" t="s">
        <v>98</v>
      </c>
      <c r="E114" t="s">
        <v>166</v>
      </c>
      <c r="F114" t="s">
        <v>167</v>
      </c>
      <c r="G114" t="s">
        <v>168</v>
      </c>
      <c r="H114">
        <v>48.928049999999999</v>
      </c>
      <c r="I114">
        <v>2.35189</v>
      </c>
      <c r="J114" t="s">
        <v>223</v>
      </c>
      <c r="K114">
        <v>4335423581.1818666</v>
      </c>
      <c r="L114">
        <v>4344370369.3660784</v>
      </c>
      <c r="M114">
        <v>1824604437</v>
      </c>
    </row>
    <row r="115" spans="1:13" x14ac:dyDescent="0.25">
      <c r="A115" t="s">
        <v>21</v>
      </c>
      <c r="B115" t="s">
        <v>61</v>
      </c>
      <c r="C115" t="s">
        <v>97</v>
      </c>
      <c r="D115" t="s">
        <v>98</v>
      </c>
      <c r="E115" t="s">
        <v>166</v>
      </c>
      <c r="F115" t="s">
        <v>167</v>
      </c>
      <c r="G115" t="s">
        <v>168</v>
      </c>
      <c r="H115">
        <v>48.928049999999999</v>
      </c>
      <c r="I115">
        <v>2.35189</v>
      </c>
      <c r="J115" t="s">
        <v>224</v>
      </c>
      <c r="K115">
        <v>5316717265.1582718</v>
      </c>
      <c r="L115">
        <v>5328363840.8705311</v>
      </c>
      <c r="M115">
        <v>2251797966</v>
      </c>
    </row>
    <row r="116" spans="1:13" x14ac:dyDescent="0.25">
      <c r="A116" t="s">
        <v>21</v>
      </c>
      <c r="B116" t="s">
        <v>61</v>
      </c>
      <c r="C116" t="s">
        <v>97</v>
      </c>
      <c r="D116" t="s">
        <v>98</v>
      </c>
      <c r="E116" t="s">
        <v>166</v>
      </c>
      <c r="F116" t="s">
        <v>167</v>
      </c>
      <c r="G116" t="s">
        <v>168</v>
      </c>
      <c r="H116">
        <v>48.928049999999999</v>
      </c>
      <c r="I116">
        <v>2.35189</v>
      </c>
      <c r="J116" t="s">
        <v>225</v>
      </c>
      <c r="K116">
        <v>4626024823.2925663</v>
      </c>
      <c r="L116">
        <v>4634037548.3730869</v>
      </c>
      <c r="M116">
        <v>1932121092</v>
      </c>
    </row>
    <row r="117" spans="1:13" x14ac:dyDescent="0.25">
      <c r="A117" t="s">
        <v>21</v>
      </c>
      <c r="B117" t="s">
        <v>61</v>
      </c>
      <c r="C117" t="s">
        <v>97</v>
      </c>
      <c r="D117" t="s">
        <v>98</v>
      </c>
      <c r="E117" t="s">
        <v>166</v>
      </c>
      <c r="F117" t="s">
        <v>167</v>
      </c>
      <c r="G117" t="s">
        <v>168</v>
      </c>
      <c r="H117">
        <v>48.928049999999999</v>
      </c>
      <c r="I117">
        <v>2.35189</v>
      </c>
      <c r="J117" t="s">
        <v>245</v>
      </c>
      <c r="K117">
        <v>707101934.54802191</v>
      </c>
      <c r="L117">
        <v>708533007.28350115</v>
      </c>
      <c r="M117">
        <v>306138601</v>
      </c>
    </row>
    <row r="118" spans="1:13" x14ac:dyDescent="0.25">
      <c r="A118" t="s">
        <v>21</v>
      </c>
      <c r="B118" t="s">
        <v>61</v>
      </c>
      <c r="C118" t="s">
        <v>97</v>
      </c>
      <c r="D118" t="s">
        <v>108</v>
      </c>
      <c r="E118" t="s">
        <v>169</v>
      </c>
      <c r="F118" t="s">
        <v>170</v>
      </c>
      <c r="G118" t="s">
        <v>171</v>
      </c>
      <c r="H118">
        <v>-33.357990000000001</v>
      </c>
      <c r="I118">
        <v>-70.676259999999999</v>
      </c>
      <c r="J118" t="s">
        <v>223</v>
      </c>
      <c r="K118">
        <v>16562581511.49131</v>
      </c>
      <c r="L118">
        <v>16599867429.45327</v>
      </c>
      <c r="M118">
        <v>5477326027</v>
      </c>
    </row>
    <row r="119" spans="1:13" x14ac:dyDescent="0.25">
      <c r="A119" t="s">
        <v>21</v>
      </c>
      <c r="B119" t="s">
        <v>61</v>
      </c>
      <c r="C119" t="s">
        <v>97</v>
      </c>
      <c r="D119" t="s">
        <v>108</v>
      </c>
      <c r="E119" t="s">
        <v>169</v>
      </c>
      <c r="F119" t="s">
        <v>170</v>
      </c>
      <c r="G119" t="s">
        <v>171</v>
      </c>
      <c r="H119">
        <v>-33.357990000000001</v>
      </c>
      <c r="I119">
        <v>-70.676259999999999</v>
      </c>
      <c r="J119" t="s">
        <v>224</v>
      </c>
      <c r="K119">
        <v>14740684616.656521</v>
      </c>
      <c r="L119">
        <v>14771850914.78475</v>
      </c>
      <c r="M119">
        <v>4876448021</v>
      </c>
    </row>
    <row r="120" spans="1:13" x14ac:dyDescent="0.25">
      <c r="A120" t="s">
        <v>21</v>
      </c>
      <c r="B120" t="s">
        <v>61</v>
      </c>
      <c r="C120" t="s">
        <v>97</v>
      </c>
      <c r="D120" t="s">
        <v>108</v>
      </c>
      <c r="E120" t="s">
        <v>169</v>
      </c>
      <c r="F120" t="s">
        <v>170</v>
      </c>
      <c r="G120" t="s">
        <v>171</v>
      </c>
      <c r="H120">
        <v>-33.357990000000001</v>
      </c>
      <c r="I120">
        <v>-70.676259999999999</v>
      </c>
      <c r="J120" t="s">
        <v>225</v>
      </c>
      <c r="K120">
        <v>13509670397.85099</v>
      </c>
      <c r="L120">
        <v>13536922863.64624</v>
      </c>
      <c r="M120">
        <v>4412624879</v>
      </c>
    </row>
    <row r="121" spans="1:13" x14ac:dyDescent="0.25">
      <c r="A121" t="s">
        <v>21</v>
      </c>
      <c r="B121" t="s">
        <v>61</v>
      </c>
      <c r="C121" t="s">
        <v>97</v>
      </c>
      <c r="D121" t="s">
        <v>108</v>
      </c>
      <c r="E121" t="s">
        <v>169</v>
      </c>
      <c r="F121" t="s">
        <v>170</v>
      </c>
      <c r="G121" t="s">
        <v>171</v>
      </c>
      <c r="H121">
        <v>-33.357990000000001</v>
      </c>
      <c r="I121">
        <v>-70.676259999999999</v>
      </c>
      <c r="J121" t="s">
        <v>245</v>
      </c>
      <c r="K121">
        <v>3236936729.50176</v>
      </c>
      <c r="L121">
        <v>3244875173.5467472</v>
      </c>
      <c r="M121">
        <v>2933410692</v>
      </c>
    </row>
    <row r="122" spans="1:13" x14ac:dyDescent="0.25">
      <c r="A122" t="s">
        <v>21</v>
      </c>
      <c r="B122" t="s">
        <v>61</v>
      </c>
      <c r="C122" t="s">
        <v>97</v>
      </c>
      <c r="D122" t="s">
        <v>104</v>
      </c>
      <c r="E122" t="s">
        <v>172</v>
      </c>
      <c r="F122" t="s">
        <v>173</v>
      </c>
      <c r="G122" t="s">
        <v>107</v>
      </c>
      <c r="H122">
        <v>47.606209999999997</v>
      </c>
      <c r="I122">
        <v>-122.33207</v>
      </c>
      <c r="J122" t="s">
        <v>223</v>
      </c>
      <c r="K122">
        <v>27925231200.09795</v>
      </c>
      <c r="L122">
        <v>28082850446.321739</v>
      </c>
      <c r="M122">
        <v>9132497853</v>
      </c>
    </row>
    <row r="123" spans="1:13" x14ac:dyDescent="0.25">
      <c r="A123" t="s">
        <v>21</v>
      </c>
      <c r="B123" t="s">
        <v>61</v>
      </c>
      <c r="C123" t="s">
        <v>97</v>
      </c>
      <c r="D123" t="s">
        <v>104</v>
      </c>
      <c r="E123" t="s">
        <v>172</v>
      </c>
      <c r="F123" t="s">
        <v>173</v>
      </c>
      <c r="G123" t="s">
        <v>107</v>
      </c>
      <c r="H123">
        <v>47.606209999999997</v>
      </c>
      <c r="I123">
        <v>-122.33207</v>
      </c>
      <c r="J123" t="s">
        <v>224</v>
      </c>
      <c r="K123">
        <v>30025669751.181919</v>
      </c>
      <c r="L123">
        <v>30181002503.81493</v>
      </c>
      <c r="M123">
        <v>10225372952</v>
      </c>
    </row>
    <row r="124" spans="1:13" x14ac:dyDescent="0.25">
      <c r="A124" t="s">
        <v>21</v>
      </c>
      <c r="B124" t="s">
        <v>61</v>
      </c>
      <c r="C124" t="s">
        <v>97</v>
      </c>
      <c r="D124" t="s">
        <v>104</v>
      </c>
      <c r="E124" t="s">
        <v>172</v>
      </c>
      <c r="F124" t="s">
        <v>173</v>
      </c>
      <c r="G124" t="s">
        <v>107</v>
      </c>
      <c r="H124">
        <v>47.606209999999997</v>
      </c>
      <c r="I124">
        <v>-122.33207</v>
      </c>
      <c r="J124" t="s">
        <v>225</v>
      </c>
      <c r="K124">
        <v>27628736160.537621</v>
      </c>
      <c r="L124">
        <v>27759443996.56665</v>
      </c>
      <c r="M124">
        <v>9427906814</v>
      </c>
    </row>
    <row r="125" spans="1:13" x14ac:dyDescent="0.25">
      <c r="A125" t="s">
        <v>21</v>
      </c>
      <c r="B125" t="s">
        <v>61</v>
      </c>
      <c r="C125" t="s">
        <v>97</v>
      </c>
      <c r="D125" t="s">
        <v>104</v>
      </c>
      <c r="E125" t="s">
        <v>172</v>
      </c>
      <c r="F125" t="s">
        <v>173</v>
      </c>
      <c r="G125" t="s">
        <v>107</v>
      </c>
      <c r="H125">
        <v>47.606209999999997</v>
      </c>
      <c r="I125">
        <v>-122.33207</v>
      </c>
      <c r="J125" t="s">
        <v>245</v>
      </c>
      <c r="K125">
        <v>3973864214.3245101</v>
      </c>
      <c r="L125">
        <v>3993414126.9751992</v>
      </c>
      <c r="M125">
        <v>1436060851</v>
      </c>
    </row>
    <row r="126" spans="1:13" x14ac:dyDescent="0.25">
      <c r="A126" t="s">
        <v>21</v>
      </c>
      <c r="B126" t="s">
        <v>61</v>
      </c>
      <c r="C126" t="s">
        <v>97</v>
      </c>
      <c r="D126" t="s">
        <v>136</v>
      </c>
      <c r="E126" t="s">
        <v>174</v>
      </c>
      <c r="F126" t="s">
        <v>175</v>
      </c>
      <c r="G126" t="s">
        <v>176</v>
      </c>
      <c r="H126">
        <v>1.3520829999999999</v>
      </c>
      <c r="I126">
        <v>103.81984</v>
      </c>
      <c r="J126" t="s">
        <v>223</v>
      </c>
      <c r="K126">
        <v>886301063.59435272</v>
      </c>
      <c r="L126">
        <v>888893025.09748423</v>
      </c>
      <c r="M126">
        <v>398711366</v>
      </c>
    </row>
    <row r="127" spans="1:13" x14ac:dyDescent="0.25">
      <c r="A127" t="s">
        <v>21</v>
      </c>
      <c r="B127" t="s">
        <v>61</v>
      </c>
      <c r="C127" t="s">
        <v>97</v>
      </c>
      <c r="D127" t="s">
        <v>136</v>
      </c>
      <c r="E127" t="s">
        <v>174</v>
      </c>
      <c r="F127" t="s">
        <v>175</v>
      </c>
      <c r="G127" t="s">
        <v>176</v>
      </c>
      <c r="H127">
        <v>1.3520829999999999</v>
      </c>
      <c r="I127">
        <v>103.81984</v>
      </c>
      <c r="J127" t="s">
        <v>224</v>
      </c>
      <c r="K127">
        <v>1198746430.601614</v>
      </c>
      <c r="L127">
        <v>1202282365.341145</v>
      </c>
      <c r="M127">
        <v>545446270</v>
      </c>
    </row>
    <row r="128" spans="1:13" x14ac:dyDescent="0.25">
      <c r="A128" t="s">
        <v>21</v>
      </c>
      <c r="B128" t="s">
        <v>61</v>
      </c>
      <c r="C128" t="s">
        <v>97</v>
      </c>
      <c r="D128" t="s">
        <v>136</v>
      </c>
      <c r="E128" t="s">
        <v>174</v>
      </c>
      <c r="F128" t="s">
        <v>175</v>
      </c>
      <c r="G128" t="s">
        <v>176</v>
      </c>
      <c r="H128">
        <v>1.3520829999999999</v>
      </c>
      <c r="I128">
        <v>103.81984</v>
      </c>
      <c r="J128" t="s">
        <v>225</v>
      </c>
      <c r="K128">
        <v>1256728681.104255</v>
      </c>
      <c r="L128">
        <v>1260092294.44858</v>
      </c>
      <c r="M128">
        <v>578847914</v>
      </c>
    </row>
    <row r="129" spans="1:13" x14ac:dyDescent="0.25">
      <c r="A129" t="s">
        <v>21</v>
      </c>
      <c r="B129" t="s">
        <v>61</v>
      </c>
      <c r="C129" t="s">
        <v>97</v>
      </c>
      <c r="D129" t="s">
        <v>136</v>
      </c>
      <c r="E129" t="s">
        <v>174</v>
      </c>
      <c r="F129" t="s">
        <v>175</v>
      </c>
      <c r="G129" t="s">
        <v>176</v>
      </c>
      <c r="H129">
        <v>1.3520829999999999</v>
      </c>
      <c r="I129">
        <v>103.81984</v>
      </c>
      <c r="J129" t="s">
        <v>245</v>
      </c>
      <c r="K129">
        <v>210225873.26257321</v>
      </c>
      <c r="L129">
        <v>210762930.40394619</v>
      </c>
      <c r="M129">
        <v>101751566</v>
      </c>
    </row>
    <row r="130" spans="1:13" x14ac:dyDescent="0.25">
      <c r="A130" t="s">
        <v>21</v>
      </c>
      <c r="B130" t="s">
        <v>61</v>
      </c>
      <c r="C130" t="s">
        <v>97</v>
      </c>
      <c r="D130" t="s">
        <v>104</v>
      </c>
      <c r="E130" t="s">
        <v>177</v>
      </c>
      <c r="F130" t="s">
        <v>178</v>
      </c>
      <c r="G130" t="s">
        <v>107</v>
      </c>
      <c r="H130">
        <v>37.339385999999998</v>
      </c>
      <c r="I130">
        <v>-121.89496</v>
      </c>
      <c r="J130" t="s">
        <v>223</v>
      </c>
      <c r="K130">
        <v>15987056891.195971</v>
      </c>
      <c r="L130">
        <v>16067810994.659389</v>
      </c>
      <c r="M130">
        <v>5471494881</v>
      </c>
    </row>
    <row r="131" spans="1:13" x14ac:dyDescent="0.25">
      <c r="A131" t="s">
        <v>21</v>
      </c>
      <c r="B131" t="s">
        <v>61</v>
      </c>
      <c r="C131" t="s">
        <v>97</v>
      </c>
      <c r="D131" t="s">
        <v>104</v>
      </c>
      <c r="E131" t="s">
        <v>177</v>
      </c>
      <c r="F131" t="s">
        <v>178</v>
      </c>
      <c r="G131" t="s">
        <v>107</v>
      </c>
      <c r="H131">
        <v>37.339385999999998</v>
      </c>
      <c r="I131">
        <v>-121.89496</v>
      </c>
      <c r="J131" t="s">
        <v>224</v>
      </c>
      <c r="K131">
        <v>18479162968.939091</v>
      </c>
      <c r="L131">
        <v>18562145433.994709</v>
      </c>
      <c r="M131">
        <v>6485469967</v>
      </c>
    </row>
    <row r="132" spans="1:13" x14ac:dyDescent="0.25">
      <c r="A132" t="s">
        <v>21</v>
      </c>
      <c r="B132" t="s">
        <v>61</v>
      </c>
      <c r="C132" t="s">
        <v>97</v>
      </c>
      <c r="D132" t="s">
        <v>104</v>
      </c>
      <c r="E132" t="s">
        <v>177</v>
      </c>
      <c r="F132" t="s">
        <v>178</v>
      </c>
      <c r="G132" t="s">
        <v>107</v>
      </c>
      <c r="H132">
        <v>37.339385999999998</v>
      </c>
      <c r="I132">
        <v>-121.89496</v>
      </c>
      <c r="J132" t="s">
        <v>225</v>
      </c>
      <c r="K132">
        <v>19651414728.402431</v>
      </c>
      <c r="L132">
        <v>19733310785.434029</v>
      </c>
      <c r="M132">
        <v>6923796153</v>
      </c>
    </row>
    <row r="133" spans="1:13" x14ac:dyDescent="0.25">
      <c r="A133" t="s">
        <v>21</v>
      </c>
      <c r="B133" t="s">
        <v>61</v>
      </c>
      <c r="C133" t="s">
        <v>97</v>
      </c>
      <c r="D133" t="s">
        <v>104</v>
      </c>
      <c r="E133" t="s">
        <v>177</v>
      </c>
      <c r="F133" t="s">
        <v>178</v>
      </c>
      <c r="G133" t="s">
        <v>107</v>
      </c>
      <c r="H133">
        <v>37.339385999999998</v>
      </c>
      <c r="I133">
        <v>-121.89496</v>
      </c>
      <c r="J133" t="s">
        <v>245</v>
      </c>
      <c r="K133">
        <v>2957885271.1167941</v>
      </c>
      <c r="L133">
        <v>2970372606.7814102</v>
      </c>
      <c r="M133">
        <v>1135981391</v>
      </c>
    </row>
    <row r="134" spans="1:13" x14ac:dyDescent="0.25">
      <c r="A134" t="s">
        <v>21</v>
      </c>
      <c r="B134" t="s">
        <v>61</v>
      </c>
      <c r="C134" t="s">
        <v>97</v>
      </c>
      <c r="D134" t="s">
        <v>98</v>
      </c>
      <c r="E134" t="s">
        <v>181</v>
      </c>
      <c r="F134" t="s">
        <v>182</v>
      </c>
      <c r="G134" t="s">
        <v>183</v>
      </c>
      <c r="H134">
        <v>59.651943000000003</v>
      </c>
      <c r="I134">
        <v>17.933056000000001</v>
      </c>
      <c r="J134" t="s">
        <v>223</v>
      </c>
      <c r="K134">
        <v>5025786436.052412</v>
      </c>
      <c r="L134">
        <v>5035465677.698369</v>
      </c>
      <c r="M134">
        <v>1825344003</v>
      </c>
    </row>
    <row r="135" spans="1:13" x14ac:dyDescent="0.25">
      <c r="A135" t="s">
        <v>21</v>
      </c>
      <c r="B135" t="s">
        <v>61</v>
      </c>
      <c r="C135" t="s">
        <v>97</v>
      </c>
      <c r="D135" t="s">
        <v>98</v>
      </c>
      <c r="E135" t="s">
        <v>181</v>
      </c>
      <c r="F135" t="s">
        <v>182</v>
      </c>
      <c r="G135" t="s">
        <v>183</v>
      </c>
      <c r="H135">
        <v>59.651943000000003</v>
      </c>
      <c r="I135">
        <v>17.933056000000001</v>
      </c>
      <c r="J135" t="s">
        <v>224</v>
      </c>
      <c r="K135">
        <v>5689806049.8355532</v>
      </c>
      <c r="L135">
        <v>5701306469.6134062</v>
      </c>
      <c r="M135">
        <v>2067403272</v>
      </c>
    </row>
    <row r="136" spans="1:13" x14ac:dyDescent="0.25">
      <c r="A136" t="s">
        <v>21</v>
      </c>
      <c r="B136" t="s">
        <v>61</v>
      </c>
      <c r="C136" t="s">
        <v>97</v>
      </c>
      <c r="D136" t="s">
        <v>98</v>
      </c>
      <c r="E136" t="s">
        <v>181</v>
      </c>
      <c r="F136" t="s">
        <v>182</v>
      </c>
      <c r="G136" t="s">
        <v>183</v>
      </c>
      <c r="H136">
        <v>59.651943000000003</v>
      </c>
      <c r="I136">
        <v>17.933056000000001</v>
      </c>
      <c r="J136" t="s">
        <v>225</v>
      </c>
      <c r="K136">
        <v>4684345151.3563852</v>
      </c>
      <c r="L136">
        <v>4692026510.5406284</v>
      </c>
      <c r="M136">
        <v>1706607298</v>
      </c>
    </row>
    <row r="137" spans="1:13" x14ac:dyDescent="0.25">
      <c r="A137" t="s">
        <v>21</v>
      </c>
      <c r="B137" t="s">
        <v>61</v>
      </c>
      <c r="C137" t="s">
        <v>97</v>
      </c>
      <c r="D137" t="s">
        <v>98</v>
      </c>
      <c r="E137" t="s">
        <v>181</v>
      </c>
      <c r="F137" t="s">
        <v>182</v>
      </c>
      <c r="G137" t="s">
        <v>183</v>
      </c>
      <c r="H137">
        <v>59.651943000000003</v>
      </c>
      <c r="I137">
        <v>17.933056000000001</v>
      </c>
      <c r="J137" t="s">
        <v>245</v>
      </c>
      <c r="K137">
        <v>815125576.630229</v>
      </c>
      <c r="L137">
        <v>816643901.58946311</v>
      </c>
      <c r="M137">
        <v>300945857</v>
      </c>
    </row>
    <row r="138" spans="1:13" x14ac:dyDescent="0.25">
      <c r="A138" t="s">
        <v>21</v>
      </c>
      <c r="B138" t="s">
        <v>61</v>
      </c>
      <c r="C138" t="s">
        <v>97</v>
      </c>
      <c r="D138" t="s">
        <v>136</v>
      </c>
      <c r="E138" t="s">
        <v>184</v>
      </c>
      <c r="F138" t="s">
        <v>185</v>
      </c>
      <c r="G138" t="s">
        <v>186</v>
      </c>
      <c r="H138">
        <v>37.566499999999998</v>
      </c>
      <c r="I138">
        <v>126.97799999999999</v>
      </c>
      <c r="J138" t="s">
        <v>223</v>
      </c>
      <c r="K138">
        <v>13961012939.69392</v>
      </c>
      <c r="L138">
        <v>13979154516.950661</v>
      </c>
      <c r="M138">
        <v>4302542019</v>
      </c>
    </row>
    <row r="139" spans="1:13" x14ac:dyDescent="0.25">
      <c r="A139" t="s">
        <v>21</v>
      </c>
      <c r="B139" t="s">
        <v>61</v>
      </c>
      <c r="C139" t="s">
        <v>97</v>
      </c>
      <c r="D139" t="s">
        <v>136</v>
      </c>
      <c r="E139" t="s">
        <v>184</v>
      </c>
      <c r="F139" t="s">
        <v>185</v>
      </c>
      <c r="G139" t="s">
        <v>186</v>
      </c>
      <c r="H139">
        <v>37.566499999999998</v>
      </c>
      <c r="I139">
        <v>126.97799999999999</v>
      </c>
      <c r="J139" t="s">
        <v>224</v>
      </c>
      <c r="K139">
        <v>13516746154.433109</v>
      </c>
      <c r="L139">
        <v>13537166077.222231</v>
      </c>
      <c r="M139">
        <v>4151393589</v>
      </c>
    </row>
    <row r="140" spans="1:13" x14ac:dyDescent="0.25">
      <c r="A140" t="s">
        <v>21</v>
      </c>
      <c r="B140" t="s">
        <v>61</v>
      </c>
      <c r="C140" t="s">
        <v>97</v>
      </c>
      <c r="D140" t="s">
        <v>136</v>
      </c>
      <c r="E140" t="s">
        <v>184</v>
      </c>
      <c r="F140" t="s">
        <v>185</v>
      </c>
      <c r="G140" t="s">
        <v>186</v>
      </c>
      <c r="H140">
        <v>37.566499999999998</v>
      </c>
      <c r="I140">
        <v>126.97799999999999</v>
      </c>
      <c r="J140" t="s">
        <v>225</v>
      </c>
      <c r="K140">
        <v>10313478758.287821</v>
      </c>
      <c r="L140">
        <v>10335345751.97724</v>
      </c>
      <c r="M140">
        <v>3502317996</v>
      </c>
    </row>
    <row r="141" spans="1:13" x14ac:dyDescent="0.25">
      <c r="A141" t="s">
        <v>21</v>
      </c>
      <c r="B141" t="s">
        <v>61</v>
      </c>
      <c r="C141" t="s">
        <v>97</v>
      </c>
      <c r="D141" t="s">
        <v>136</v>
      </c>
      <c r="E141" t="s">
        <v>184</v>
      </c>
      <c r="F141" t="s">
        <v>185</v>
      </c>
      <c r="G141" t="s">
        <v>186</v>
      </c>
      <c r="H141">
        <v>37.566499999999998</v>
      </c>
      <c r="I141">
        <v>126.97799999999999</v>
      </c>
      <c r="J141" t="s">
        <v>245</v>
      </c>
      <c r="K141">
        <v>1821840997.568773</v>
      </c>
      <c r="L141">
        <v>1825676268.918227</v>
      </c>
      <c r="M141">
        <v>632936321</v>
      </c>
    </row>
    <row r="142" spans="1:13" x14ac:dyDescent="0.25">
      <c r="A142" t="s">
        <v>21</v>
      </c>
      <c r="B142" t="s">
        <v>61</v>
      </c>
      <c r="C142" t="s">
        <v>97</v>
      </c>
      <c r="D142" t="s">
        <v>108</v>
      </c>
      <c r="E142" t="s">
        <v>187</v>
      </c>
      <c r="F142" t="s">
        <v>188</v>
      </c>
      <c r="G142" t="s">
        <v>135</v>
      </c>
      <c r="H142">
        <v>-23.566147000000001</v>
      </c>
      <c r="I142">
        <v>-46.64188</v>
      </c>
      <c r="J142" t="s">
        <v>223</v>
      </c>
      <c r="K142">
        <v>45698975928.519798</v>
      </c>
      <c r="L142">
        <v>45826171499.641083</v>
      </c>
      <c r="M142">
        <v>15109560687</v>
      </c>
    </row>
    <row r="143" spans="1:13" x14ac:dyDescent="0.25">
      <c r="A143" t="s">
        <v>21</v>
      </c>
      <c r="B143" t="s">
        <v>61</v>
      </c>
      <c r="C143" t="s">
        <v>97</v>
      </c>
      <c r="D143" t="s">
        <v>108</v>
      </c>
      <c r="E143" t="s">
        <v>187</v>
      </c>
      <c r="F143" t="s">
        <v>188</v>
      </c>
      <c r="G143" t="s">
        <v>135</v>
      </c>
      <c r="H143">
        <v>-23.566147000000001</v>
      </c>
      <c r="I143">
        <v>-46.64188</v>
      </c>
      <c r="J143" t="s">
        <v>224</v>
      </c>
      <c r="K143">
        <v>45771876250.521408</v>
      </c>
      <c r="L143">
        <v>45889244159.89959</v>
      </c>
      <c r="M143">
        <v>15853512864</v>
      </c>
    </row>
    <row r="144" spans="1:13" x14ac:dyDescent="0.25">
      <c r="A144" t="s">
        <v>21</v>
      </c>
      <c r="B144" t="s">
        <v>61</v>
      </c>
      <c r="C144" t="s">
        <v>97</v>
      </c>
      <c r="D144" t="s">
        <v>108</v>
      </c>
      <c r="E144" t="s">
        <v>187</v>
      </c>
      <c r="F144" t="s">
        <v>188</v>
      </c>
      <c r="G144" t="s">
        <v>135</v>
      </c>
      <c r="H144">
        <v>-23.566147000000001</v>
      </c>
      <c r="I144">
        <v>-46.64188</v>
      </c>
      <c r="J144" t="s">
        <v>225</v>
      </c>
      <c r="K144">
        <v>47580778987.927094</v>
      </c>
      <c r="L144">
        <v>47721022964.407143</v>
      </c>
      <c r="M144">
        <v>29167969336</v>
      </c>
    </row>
    <row r="145" spans="1:13" x14ac:dyDescent="0.25">
      <c r="A145" t="s">
        <v>21</v>
      </c>
      <c r="B145" t="s">
        <v>61</v>
      </c>
      <c r="C145" t="s">
        <v>97</v>
      </c>
      <c r="D145" t="s">
        <v>108</v>
      </c>
      <c r="E145" t="s">
        <v>187</v>
      </c>
      <c r="F145" t="s">
        <v>188</v>
      </c>
      <c r="G145" t="s">
        <v>135</v>
      </c>
      <c r="H145">
        <v>-23.566147000000001</v>
      </c>
      <c r="I145">
        <v>-46.64188</v>
      </c>
      <c r="J145" t="s">
        <v>245</v>
      </c>
      <c r="K145">
        <v>10272491971.96353</v>
      </c>
      <c r="L145">
        <v>10310863506.810841</v>
      </c>
      <c r="M145">
        <v>13595142245</v>
      </c>
    </row>
    <row r="146" spans="1:13" x14ac:dyDescent="0.25">
      <c r="A146" t="s">
        <v>21</v>
      </c>
      <c r="B146" t="s">
        <v>61</v>
      </c>
      <c r="C146" t="s">
        <v>97</v>
      </c>
      <c r="D146" t="s">
        <v>104</v>
      </c>
      <c r="E146" t="s">
        <v>179</v>
      </c>
      <c r="F146" t="s">
        <v>180</v>
      </c>
      <c r="G146" t="s">
        <v>107</v>
      </c>
      <c r="H146">
        <v>38.627003000000002</v>
      </c>
      <c r="I146">
        <v>-90.199404000000001</v>
      </c>
      <c r="J146" t="s">
        <v>223</v>
      </c>
      <c r="K146">
        <v>485074729.25617599</v>
      </c>
      <c r="L146">
        <v>489882789.35785788</v>
      </c>
      <c r="M146">
        <v>158124879</v>
      </c>
    </row>
    <row r="147" spans="1:13" x14ac:dyDescent="0.25">
      <c r="A147" t="s">
        <v>21</v>
      </c>
      <c r="B147" t="s">
        <v>61</v>
      </c>
      <c r="C147" t="s">
        <v>97</v>
      </c>
      <c r="D147" t="s">
        <v>104</v>
      </c>
      <c r="E147" t="s">
        <v>179</v>
      </c>
      <c r="F147" t="s">
        <v>180</v>
      </c>
      <c r="G147" t="s">
        <v>107</v>
      </c>
      <c r="H147">
        <v>38.627003000000002</v>
      </c>
      <c r="I147">
        <v>-90.199404000000001</v>
      </c>
      <c r="J147" t="s">
        <v>224</v>
      </c>
      <c r="K147">
        <v>497606278.10807961</v>
      </c>
      <c r="L147">
        <v>500709007.67236137</v>
      </c>
      <c r="M147">
        <v>160457543</v>
      </c>
    </row>
    <row r="148" spans="1:13" x14ac:dyDescent="0.25">
      <c r="A148" t="s">
        <v>21</v>
      </c>
      <c r="B148" t="s">
        <v>61</v>
      </c>
      <c r="C148" t="s">
        <v>97</v>
      </c>
      <c r="D148" t="s">
        <v>104</v>
      </c>
      <c r="E148" t="s">
        <v>179</v>
      </c>
      <c r="F148" t="s">
        <v>180</v>
      </c>
      <c r="G148" t="s">
        <v>107</v>
      </c>
      <c r="H148">
        <v>38.627003000000002</v>
      </c>
      <c r="I148">
        <v>-90.199404000000001</v>
      </c>
      <c r="J148" t="s">
        <v>225</v>
      </c>
      <c r="K148">
        <v>343726386.00502998</v>
      </c>
      <c r="L148">
        <v>345808594.22424161</v>
      </c>
      <c r="M148">
        <v>112762330</v>
      </c>
    </row>
    <row r="149" spans="1:13" x14ac:dyDescent="0.25">
      <c r="A149" t="s">
        <v>21</v>
      </c>
      <c r="B149" t="s">
        <v>61</v>
      </c>
      <c r="C149" t="s">
        <v>97</v>
      </c>
      <c r="D149" t="s">
        <v>104</v>
      </c>
      <c r="E149" t="s">
        <v>179</v>
      </c>
      <c r="F149" t="s">
        <v>180</v>
      </c>
      <c r="G149" t="s">
        <v>107</v>
      </c>
      <c r="H149">
        <v>38.627003000000002</v>
      </c>
      <c r="I149">
        <v>-90.199404000000001</v>
      </c>
      <c r="J149" t="s">
        <v>245</v>
      </c>
      <c r="K149">
        <v>52277423.882256247</v>
      </c>
      <c r="L149">
        <v>52610852.294454299</v>
      </c>
      <c r="M149">
        <v>20061604</v>
      </c>
    </row>
    <row r="150" spans="1:13" x14ac:dyDescent="0.25">
      <c r="A150" t="s">
        <v>21</v>
      </c>
      <c r="B150" t="s">
        <v>61</v>
      </c>
      <c r="C150" t="s">
        <v>97</v>
      </c>
      <c r="D150" t="s">
        <v>136</v>
      </c>
      <c r="E150" t="s">
        <v>189</v>
      </c>
      <c r="F150" t="s">
        <v>190</v>
      </c>
      <c r="G150" t="s">
        <v>153</v>
      </c>
      <c r="H150">
        <v>-33.918503000000001</v>
      </c>
      <c r="I150">
        <v>151.18892</v>
      </c>
      <c r="J150" t="s">
        <v>223</v>
      </c>
      <c r="K150">
        <v>1254817.920685845</v>
      </c>
      <c r="L150">
        <v>1265136.406427057</v>
      </c>
      <c r="M150">
        <v>1996929</v>
      </c>
    </row>
    <row r="151" spans="1:13" x14ac:dyDescent="0.25">
      <c r="A151" t="s">
        <v>21</v>
      </c>
      <c r="B151" t="s">
        <v>61</v>
      </c>
      <c r="C151" t="s">
        <v>97</v>
      </c>
      <c r="D151" t="s">
        <v>136</v>
      </c>
      <c r="E151" t="s">
        <v>189</v>
      </c>
      <c r="F151" t="s">
        <v>190</v>
      </c>
      <c r="G151" t="s">
        <v>153</v>
      </c>
      <c r="H151">
        <v>-33.918503000000001</v>
      </c>
      <c r="I151">
        <v>151.18892</v>
      </c>
      <c r="J151" t="s">
        <v>224</v>
      </c>
      <c r="K151">
        <v>1465763.2690892171</v>
      </c>
      <c r="L151">
        <v>1474194.9572583199</v>
      </c>
      <c r="M151">
        <v>2389292</v>
      </c>
    </row>
    <row r="152" spans="1:13" x14ac:dyDescent="0.25">
      <c r="A152" t="s">
        <v>21</v>
      </c>
      <c r="B152" t="s">
        <v>61</v>
      </c>
      <c r="C152" t="s">
        <v>97</v>
      </c>
      <c r="D152" t="s">
        <v>136</v>
      </c>
      <c r="E152" t="s">
        <v>189</v>
      </c>
      <c r="F152" t="s">
        <v>190</v>
      </c>
      <c r="G152" t="s">
        <v>153</v>
      </c>
      <c r="H152">
        <v>-33.918503000000001</v>
      </c>
      <c r="I152">
        <v>151.18892</v>
      </c>
      <c r="J152" t="s">
        <v>225</v>
      </c>
      <c r="K152">
        <v>1833276.274803936</v>
      </c>
      <c r="L152">
        <v>1845225.7828345629</v>
      </c>
      <c r="M152">
        <v>2557533</v>
      </c>
    </row>
    <row r="153" spans="1:13" x14ac:dyDescent="0.25">
      <c r="A153" t="s">
        <v>21</v>
      </c>
      <c r="B153" t="s">
        <v>61</v>
      </c>
      <c r="C153" t="s">
        <v>97</v>
      </c>
      <c r="D153" t="s">
        <v>136</v>
      </c>
      <c r="E153" t="s">
        <v>189</v>
      </c>
      <c r="F153" t="s">
        <v>190</v>
      </c>
      <c r="G153" t="s">
        <v>153</v>
      </c>
      <c r="H153">
        <v>-33.918503000000001</v>
      </c>
      <c r="I153">
        <v>151.18892</v>
      </c>
      <c r="J153" t="s">
        <v>245</v>
      </c>
      <c r="K153">
        <v>481870.18535303691</v>
      </c>
      <c r="L153">
        <v>485299.93486153858</v>
      </c>
      <c r="M153">
        <v>1103552</v>
      </c>
    </row>
    <row r="154" spans="1:13" x14ac:dyDescent="0.25">
      <c r="A154" t="s">
        <v>21</v>
      </c>
      <c r="B154" t="s">
        <v>61</v>
      </c>
      <c r="C154" t="s">
        <v>97</v>
      </c>
      <c r="D154" t="s">
        <v>136</v>
      </c>
      <c r="E154" t="s">
        <v>191</v>
      </c>
      <c r="F154" t="s">
        <v>192</v>
      </c>
      <c r="G154" t="s">
        <v>165</v>
      </c>
      <c r="H154">
        <v>35.689487</v>
      </c>
      <c r="I154">
        <v>139.69171</v>
      </c>
      <c r="J154" t="s">
        <v>223</v>
      </c>
      <c r="K154">
        <v>8742492872.582365</v>
      </c>
      <c r="L154">
        <v>8768512978.4418106</v>
      </c>
      <c r="M154">
        <v>4413569379</v>
      </c>
    </row>
    <row r="155" spans="1:13" x14ac:dyDescent="0.25">
      <c r="A155" t="s">
        <v>21</v>
      </c>
      <c r="B155" t="s">
        <v>61</v>
      </c>
      <c r="C155" t="s">
        <v>97</v>
      </c>
      <c r="D155" t="s">
        <v>136</v>
      </c>
      <c r="E155" t="s">
        <v>191</v>
      </c>
      <c r="F155" t="s">
        <v>192</v>
      </c>
      <c r="G155" t="s">
        <v>165</v>
      </c>
      <c r="H155">
        <v>35.689487</v>
      </c>
      <c r="I155">
        <v>139.69171</v>
      </c>
      <c r="J155" t="s">
        <v>224</v>
      </c>
      <c r="K155">
        <v>10242455084.871531</v>
      </c>
      <c r="L155">
        <v>10273663669.27354</v>
      </c>
      <c r="M155">
        <v>5297065920</v>
      </c>
    </row>
    <row r="156" spans="1:13" x14ac:dyDescent="0.25">
      <c r="A156" t="s">
        <v>21</v>
      </c>
      <c r="B156" t="s">
        <v>61</v>
      </c>
      <c r="C156" t="s">
        <v>97</v>
      </c>
      <c r="D156" t="s">
        <v>136</v>
      </c>
      <c r="E156" t="s">
        <v>191</v>
      </c>
      <c r="F156" t="s">
        <v>192</v>
      </c>
      <c r="G156" t="s">
        <v>165</v>
      </c>
      <c r="H156">
        <v>35.689487</v>
      </c>
      <c r="I156">
        <v>139.69171</v>
      </c>
      <c r="J156" t="s">
        <v>225</v>
      </c>
      <c r="K156">
        <v>9889973165.8150444</v>
      </c>
      <c r="L156">
        <v>9919003740.5926495</v>
      </c>
      <c r="M156">
        <v>5136238896</v>
      </c>
    </row>
    <row r="157" spans="1:13" x14ac:dyDescent="0.25">
      <c r="A157" t="s">
        <v>21</v>
      </c>
      <c r="B157" t="s">
        <v>61</v>
      </c>
      <c r="C157" t="s">
        <v>97</v>
      </c>
      <c r="D157" t="s">
        <v>136</v>
      </c>
      <c r="E157" t="s">
        <v>191</v>
      </c>
      <c r="F157" t="s">
        <v>192</v>
      </c>
      <c r="G157" t="s">
        <v>165</v>
      </c>
      <c r="H157">
        <v>35.689487</v>
      </c>
      <c r="I157">
        <v>139.69171</v>
      </c>
      <c r="J157" t="s">
        <v>245</v>
      </c>
      <c r="K157">
        <v>1867652196.5814121</v>
      </c>
      <c r="L157">
        <v>1872864291.1221271</v>
      </c>
      <c r="M157">
        <v>1010056505</v>
      </c>
    </row>
    <row r="158" spans="1:13" x14ac:dyDescent="0.25">
      <c r="A158" t="s">
        <v>21</v>
      </c>
      <c r="B158" t="s">
        <v>61</v>
      </c>
      <c r="C158" t="s">
        <v>97</v>
      </c>
      <c r="D158" t="s">
        <v>104</v>
      </c>
      <c r="E158" t="s">
        <v>193</v>
      </c>
      <c r="F158" t="s">
        <v>194</v>
      </c>
      <c r="G158" t="s">
        <v>195</v>
      </c>
      <c r="H158">
        <v>43.677753000000003</v>
      </c>
      <c r="I158">
        <v>-79.630840000000006</v>
      </c>
      <c r="J158" t="s">
        <v>223</v>
      </c>
      <c r="K158">
        <v>51672201.229677998</v>
      </c>
      <c r="L158">
        <v>52037406.690771513</v>
      </c>
      <c r="M158">
        <v>23838024</v>
      </c>
    </row>
    <row r="159" spans="1:13" x14ac:dyDescent="0.25">
      <c r="A159" t="s">
        <v>21</v>
      </c>
      <c r="B159" t="s">
        <v>61</v>
      </c>
      <c r="C159" t="s">
        <v>97</v>
      </c>
      <c r="D159" t="s">
        <v>104</v>
      </c>
      <c r="E159" t="s">
        <v>193</v>
      </c>
      <c r="F159" t="s">
        <v>194</v>
      </c>
      <c r="G159" t="s">
        <v>195</v>
      </c>
      <c r="H159">
        <v>43.677753000000003</v>
      </c>
      <c r="I159">
        <v>-79.630840000000006</v>
      </c>
      <c r="J159" t="s">
        <v>224</v>
      </c>
      <c r="K159">
        <v>73137563.476301894</v>
      </c>
      <c r="L159">
        <v>73631080.575601801</v>
      </c>
      <c r="M159">
        <v>38780093</v>
      </c>
    </row>
    <row r="160" spans="1:13" x14ac:dyDescent="0.25">
      <c r="A160" t="s">
        <v>21</v>
      </c>
      <c r="B160" t="s">
        <v>61</v>
      </c>
      <c r="C160" t="s">
        <v>97</v>
      </c>
      <c r="D160" t="s">
        <v>104</v>
      </c>
      <c r="E160" t="s">
        <v>193</v>
      </c>
      <c r="F160" t="s">
        <v>194</v>
      </c>
      <c r="G160" t="s">
        <v>195</v>
      </c>
      <c r="H160">
        <v>43.677753000000003</v>
      </c>
      <c r="I160">
        <v>-79.630840000000006</v>
      </c>
      <c r="J160" t="s">
        <v>225</v>
      </c>
      <c r="K160">
        <v>150164615.5164136</v>
      </c>
      <c r="L160">
        <v>150440002.12872931</v>
      </c>
      <c r="M160">
        <v>299416377</v>
      </c>
    </row>
    <row r="161" spans="1:13" x14ac:dyDescent="0.25">
      <c r="A161" t="s">
        <v>21</v>
      </c>
      <c r="B161" t="s">
        <v>61</v>
      </c>
      <c r="C161" t="s">
        <v>97</v>
      </c>
      <c r="D161" t="s">
        <v>104</v>
      </c>
      <c r="E161" t="s">
        <v>193</v>
      </c>
      <c r="F161" t="s">
        <v>194</v>
      </c>
      <c r="G161" t="s">
        <v>195</v>
      </c>
      <c r="H161">
        <v>43.677753000000003</v>
      </c>
      <c r="I161">
        <v>-79.630840000000006</v>
      </c>
      <c r="J161" t="s">
        <v>245</v>
      </c>
      <c r="K161">
        <v>287666541.42924011</v>
      </c>
      <c r="L161">
        <v>287666541.42924011</v>
      </c>
      <c r="M161">
        <v>774093059</v>
      </c>
    </row>
    <row r="162" spans="1:13" x14ac:dyDescent="0.25">
      <c r="A162" t="s">
        <v>21</v>
      </c>
      <c r="B162" t="s">
        <v>61</v>
      </c>
      <c r="C162" t="s">
        <v>97</v>
      </c>
      <c r="D162" t="s">
        <v>98</v>
      </c>
      <c r="E162" t="s">
        <v>233</v>
      </c>
      <c r="F162" t="s">
        <v>234</v>
      </c>
      <c r="G162" t="s">
        <v>235</v>
      </c>
      <c r="H162">
        <v>48.268999999999998</v>
      </c>
      <c r="I162">
        <v>-16.41047</v>
      </c>
      <c r="J162" t="s">
        <v>223</v>
      </c>
      <c r="K162">
        <v>660879232.15573132</v>
      </c>
      <c r="L162">
        <v>662220166.08696961</v>
      </c>
      <c r="M162">
        <v>238754892</v>
      </c>
    </row>
    <row r="163" spans="1:13" x14ac:dyDescent="0.25">
      <c r="A163" t="s">
        <v>21</v>
      </c>
      <c r="B163" t="s">
        <v>61</v>
      </c>
      <c r="C163" t="s">
        <v>97</v>
      </c>
      <c r="D163" t="s">
        <v>98</v>
      </c>
      <c r="E163" t="s">
        <v>233</v>
      </c>
      <c r="F163" t="s">
        <v>234</v>
      </c>
      <c r="G163" t="s">
        <v>235</v>
      </c>
      <c r="H163">
        <v>48.268999999999998</v>
      </c>
      <c r="I163">
        <v>-16.41047</v>
      </c>
      <c r="J163" t="s">
        <v>224</v>
      </c>
      <c r="K163">
        <v>828196208.67972898</v>
      </c>
      <c r="L163">
        <v>829987011.0071857</v>
      </c>
      <c r="M163">
        <v>308174274</v>
      </c>
    </row>
    <row r="164" spans="1:13" x14ac:dyDescent="0.25">
      <c r="A164" t="s">
        <v>21</v>
      </c>
      <c r="B164" t="s">
        <v>61</v>
      </c>
      <c r="C164" t="s">
        <v>97</v>
      </c>
      <c r="D164" t="s">
        <v>98</v>
      </c>
      <c r="E164" t="s">
        <v>233</v>
      </c>
      <c r="F164" t="s">
        <v>234</v>
      </c>
      <c r="G164" t="s">
        <v>235</v>
      </c>
      <c r="H164">
        <v>48.268999999999998</v>
      </c>
      <c r="I164">
        <v>-16.41047</v>
      </c>
      <c r="J164" t="s">
        <v>225</v>
      </c>
      <c r="K164">
        <v>1699324988.27268</v>
      </c>
      <c r="L164">
        <v>1701893283.755928</v>
      </c>
      <c r="M164">
        <v>586956846</v>
      </c>
    </row>
    <row r="165" spans="1:13" x14ac:dyDescent="0.25">
      <c r="A165" t="s">
        <v>21</v>
      </c>
      <c r="B165" t="s">
        <v>61</v>
      </c>
      <c r="C165" t="s">
        <v>97</v>
      </c>
      <c r="D165" t="s">
        <v>98</v>
      </c>
      <c r="E165" t="s">
        <v>233</v>
      </c>
      <c r="F165" t="s">
        <v>234</v>
      </c>
      <c r="G165" t="s">
        <v>235</v>
      </c>
      <c r="H165">
        <v>48.268999999999998</v>
      </c>
      <c r="I165">
        <v>-16.41047</v>
      </c>
      <c r="J165" t="s">
        <v>245</v>
      </c>
      <c r="K165">
        <v>512861006.59610373</v>
      </c>
      <c r="L165">
        <v>513710288.1690101</v>
      </c>
      <c r="M165">
        <v>183676814</v>
      </c>
    </row>
    <row r="166" spans="1:13" x14ac:dyDescent="0.25">
      <c r="A166" t="s">
        <v>21</v>
      </c>
      <c r="B166" t="s">
        <v>61</v>
      </c>
      <c r="C166" t="s">
        <v>97</v>
      </c>
      <c r="D166" t="s">
        <v>98</v>
      </c>
      <c r="E166" t="s">
        <v>196</v>
      </c>
      <c r="F166" t="s">
        <v>197</v>
      </c>
      <c r="G166" t="s">
        <v>198</v>
      </c>
      <c r="H166">
        <v>52.167236000000003</v>
      </c>
      <c r="I166">
        <v>20.967891999999999</v>
      </c>
      <c r="J166" t="s">
        <v>223</v>
      </c>
      <c r="K166">
        <v>5618737167.7290268</v>
      </c>
      <c r="L166">
        <v>5629602108.0160427</v>
      </c>
      <c r="M166">
        <v>2253050421</v>
      </c>
    </row>
    <row r="167" spans="1:13" x14ac:dyDescent="0.25">
      <c r="A167" t="s">
        <v>21</v>
      </c>
      <c r="B167" t="s">
        <v>61</v>
      </c>
      <c r="C167" t="s">
        <v>97</v>
      </c>
      <c r="D167" t="s">
        <v>98</v>
      </c>
      <c r="E167" t="s">
        <v>196</v>
      </c>
      <c r="F167" t="s">
        <v>197</v>
      </c>
      <c r="G167" t="s">
        <v>198</v>
      </c>
      <c r="H167">
        <v>52.167236000000003</v>
      </c>
      <c r="I167">
        <v>20.967891999999999</v>
      </c>
      <c r="J167" t="s">
        <v>224</v>
      </c>
      <c r="K167">
        <v>6134686284.9944992</v>
      </c>
      <c r="L167">
        <v>6146295788.8687134</v>
      </c>
      <c r="M167">
        <v>2473246562</v>
      </c>
    </row>
    <row r="168" spans="1:13" x14ac:dyDescent="0.25">
      <c r="A168" t="s">
        <v>21</v>
      </c>
      <c r="B168" t="s">
        <v>61</v>
      </c>
      <c r="C168" t="s">
        <v>97</v>
      </c>
      <c r="D168" t="s">
        <v>98</v>
      </c>
      <c r="E168" t="s">
        <v>196</v>
      </c>
      <c r="F168" t="s">
        <v>197</v>
      </c>
      <c r="G168" t="s">
        <v>198</v>
      </c>
      <c r="H168">
        <v>52.167236000000003</v>
      </c>
      <c r="I168">
        <v>20.967891999999999</v>
      </c>
      <c r="J168" t="s">
        <v>225</v>
      </c>
      <c r="K168">
        <v>5341697463.0029783</v>
      </c>
      <c r="L168">
        <v>5350687147.4754276</v>
      </c>
      <c r="M168">
        <v>2123880575</v>
      </c>
    </row>
    <row r="169" spans="1:13" x14ac:dyDescent="0.25">
      <c r="A169" t="s">
        <v>21</v>
      </c>
      <c r="B169" t="s">
        <v>61</v>
      </c>
      <c r="C169" t="s">
        <v>97</v>
      </c>
      <c r="D169" t="s">
        <v>98</v>
      </c>
      <c r="E169" t="s">
        <v>196</v>
      </c>
      <c r="F169" t="s">
        <v>197</v>
      </c>
      <c r="G169" t="s">
        <v>198</v>
      </c>
      <c r="H169">
        <v>52.167236000000003</v>
      </c>
      <c r="I169">
        <v>20.967891999999999</v>
      </c>
      <c r="J169" t="s">
        <v>245</v>
      </c>
      <c r="K169">
        <v>920516303.75905192</v>
      </c>
      <c r="L169">
        <v>922376842.84440851</v>
      </c>
      <c r="M169">
        <v>372379647</v>
      </c>
    </row>
    <row r="170" spans="1:13" x14ac:dyDescent="0.25">
      <c r="A170" t="s">
        <v>21</v>
      </c>
      <c r="B170" t="s">
        <v>61</v>
      </c>
      <c r="C170" t="s">
        <v>199</v>
      </c>
      <c r="D170" t="s">
        <v>98</v>
      </c>
      <c r="E170" t="s">
        <v>99</v>
      </c>
      <c r="F170" t="s">
        <v>100</v>
      </c>
      <c r="G170" t="s">
        <v>101</v>
      </c>
      <c r="H170">
        <v>52.370215999999999</v>
      </c>
      <c r="I170">
        <v>4.895168</v>
      </c>
      <c r="J170" t="s">
        <v>223</v>
      </c>
      <c r="K170">
        <v>1504624522.511564</v>
      </c>
      <c r="L170">
        <v>1504628911.3945799</v>
      </c>
      <c r="M170">
        <v>4097973868</v>
      </c>
    </row>
    <row r="171" spans="1:13" x14ac:dyDescent="0.25">
      <c r="A171" t="s">
        <v>21</v>
      </c>
      <c r="B171" t="s">
        <v>61</v>
      </c>
      <c r="C171" t="s">
        <v>199</v>
      </c>
      <c r="D171" t="s">
        <v>98</v>
      </c>
      <c r="E171" t="s">
        <v>99</v>
      </c>
      <c r="F171" t="s">
        <v>100</v>
      </c>
      <c r="G171" t="s">
        <v>101</v>
      </c>
      <c r="H171">
        <v>52.370215999999999</v>
      </c>
      <c r="I171">
        <v>4.895168</v>
      </c>
      <c r="J171" t="s">
        <v>224</v>
      </c>
      <c r="K171">
        <v>1885508590.6748061</v>
      </c>
      <c r="L171">
        <v>1885614031.288388</v>
      </c>
      <c r="M171">
        <v>4470568507</v>
      </c>
    </row>
    <row r="172" spans="1:13" x14ac:dyDescent="0.25">
      <c r="A172" t="s">
        <v>21</v>
      </c>
      <c r="B172" t="s">
        <v>61</v>
      </c>
      <c r="C172" t="s">
        <v>199</v>
      </c>
      <c r="D172" t="s">
        <v>98</v>
      </c>
      <c r="E172" t="s">
        <v>99</v>
      </c>
      <c r="F172" t="s">
        <v>100</v>
      </c>
      <c r="G172" t="s">
        <v>101</v>
      </c>
      <c r="H172">
        <v>52.370215999999999</v>
      </c>
      <c r="I172">
        <v>4.895168</v>
      </c>
      <c r="J172" t="s">
        <v>225</v>
      </c>
      <c r="K172">
        <v>1839574178.6596639</v>
      </c>
      <c r="L172">
        <v>1839585395.9685819</v>
      </c>
      <c r="M172">
        <v>4228720967</v>
      </c>
    </row>
    <row r="173" spans="1:13" x14ac:dyDescent="0.25">
      <c r="A173" t="s">
        <v>21</v>
      </c>
      <c r="B173" t="s">
        <v>61</v>
      </c>
      <c r="C173" t="s">
        <v>199</v>
      </c>
      <c r="D173" t="s">
        <v>98</v>
      </c>
      <c r="E173" t="s">
        <v>99</v>
      </c>
      <c r="F173" t="s">
        <v>100</v>
      </c>
      <c r="G173" t="s">
        <v>101</v>
      </c>
      <c r="H173">
        <v>52.370215999999999</v>
      </c>
      <c r="I173">
        <v>4.895168</v>
      </c>
      <c r="J173" t="s">
        <v>245</v>
      </c>
      <c r="K173">
        <v>315247463.79890299</v>
      </c>
      <c r="L173">
        <v>315249595.78696477</v>
      </c>
      <c r="M173">
        <v>746225706</v>
      </c>
    </row>
    <row r="174" spans="1:13" x14ac:dyDescent="0.25">
      <c r="A174" t="s">
        <v>21</v>
      </c>
      <c r="B174" t="s">
        <v>61</v>
      </c>
      <c r="C174" t="s">
        <v>199</v>
      </c>
      <c r="D174" t="s">
        <v>104</v>
      </c>
      <c r="E174" t="s">
        <v>105</v>
      </c>
      <c r="F174" t="s">
        <v>106</v>
      </c>
      <c r="G174" t="s">
        <v>107</v>
      </c>
      <c r="H174">
        <v>33.748997000000003</v>
      </c>
      <c r="I174">
        <v>-84.387985</v>
      </c>
      <c r="J174" t="s">
        <v>223</v>
      </c>
      <c r="K174">
        <v>87657.432892991113</v>
      </c>
      <c r="L174">
        <v>87662.440106404407</v>
      </c>
      <c r="M174">
        <v>66536</v>
      </c>
    </row>
    <row r="175" spans="1:13" x14ac:dyDescent="0.25">
      <c r="A175" t="s">
        <v>21</v>
      </c>
      <c r="B175" t="s">
        <v>61</v>
      </c>
      <c r="C175" t="s">
        <v>199</v>
      </c>
      <c r="D175" t="s">
        <v>104</v>
      </c>
      <c r="E175" t="s">
        <v>105</v>
      </c>
      <c r="F175" t="s">
        <v>106</v>
      </c>
      <c r="G175" t="s">
        <v>107</v>
      </c>
      <c r="H175">
        <v>33.748997000000003</v>
      </c>
      <c r="I175">
        <v>-84.387985</v>
      </c>
      <c r="J175" t="s">
        <v>224</v>
      </c>
      <c r="K175">
        <v>3455155.5374485692</v>
      </c>
      <c r="L175">
        <v>3461242.2952671279</v>
      </c>
      <c r="M175">
        <v>1825338</v>
      </c>
    </row>
    <row r="176" spans="1:13" x14ac:dyDescent="0.25">
      <c r="A176" t="s">
        <v>21</v>
      </c>
      <c r="B176" t="s">
        <v>61</v>
      </c>
      <c r="C176" t="s">
        <v>199</v>
      </c>
      <c r="D176" t="s">
        <v>104</v>
      </c>
      <c r="E176" t="s">
        <v>105</v>
      </c>
      <c r="F176" t="s">
        <v>106</v>
      </c>
      <c r="G176" t="s">
        <v>107</v>
      </c>
      <c r="H176">
        <v>33.748997000000003</v>
      </c>
      <c r="I176">
        <v>-84.387985</v>
      </c>
      <c r="J176" t="s">
        <v>225</v>
      </c>
      <c r="K176">
        <v>43102199.193282232</v>
      </c>
      <c r="L176">
        <v>43214849.247203358</v>
      </c>
      <c r="M176">
        <v>24927874</v>
      </c>
    </row>
    <row r="177" spans="1:13" x14ac:dyDescent="0.25">
      <c r="A177" t="s">
        <v>21</v>
      </c>
      <c r="B177" t="s">
        <v>61</v>
      </c>
      <c r="C177" t="s">
        <v>199</v>
      </c>
      <c r="D177" t="s">
        <v>104</v>
      </c>
      <c r="E177" t="s">
        <v>105</v>
      </c>
      <c r="F177" t="s">
        <v>106</v>
      </c>
      <c r="G177" t="s">
        <v>107</v>
      </c>
      <c r="H177">
        <v>33.748997000000003</v>
      </c>
      <c r="I177">
        <v>-84.387985</v>
      </c>
      <c r="J177" t="s">
        <v>245</v>
      </c>
      <c r="K177">
        <v>15302461.377325</v>
      </c>
      <c r="L177">
        <v>15319353.891193449</v>
      </c>
      <c r="M177">
        <v>21942102</v>
      </c>
    </row>
    <row r="178" spans="1:13" x14ac:dyDescent="0.25">
      <c r="A178" t="s">
        <v>21</v>
      </c>
      <c r="B178" t="s">
        <v>61</v>
      </c>
      <c r="C178" t="s">
        <v>199</v>
      </c>
      <c r="D178" t="s">
        <v>108</v>
      </c>
      <c r="E178" t="s">
        <v>109</v>
      </c>
      <c r="F178" t="s">
        <v>110</v>
      </c>
      <c r="G178" t="s">
        <v>111</v>
      </c>
      <c r="H178">
        <v>4.6713839999999998</v>
      </c>
      <c r="I178">
        <v>-74.156030000000001</v>
      </c>
      <c r="J178" t="s">
        <v>223</v>
      </c>
      <c r="K178">
        <v>18807022.08265993</v>
      </c>
      <c r="L178">
        <v>18815087.065386549</v>
      </c>
      <c r="M178">
        <v>10067538</v>
      </c>
    </row>
    <row r="179" spans="1:13" x14ac:dyDescent="0.25">
      <c r="A179" t="s">
        <v>21</v>
      </c>
      <c r="B179" t="s">
        <v>61</v>
      </c>
      <c r="C179" t="s">
        <v>199</v>
      </c>
      <c r="D179" t="s">
        <v>108</v>
      </c>
      <c r="E179" t="s">
        <v>109</v>
      </c>
      <c r="F179" t="s">
        <v>110</v>
      </c>
      <c r="G179" t="s">
        <v>111</v>
      </c>
      <c r="H179">
        <v>4.6713839999999998</v>
      </c>
      <c r="I179">
        <v>-74.156030000000001</v>
      </c>
      <c r="J179" t="s">
        <v>224</v>
      </c>
      <c r="K179">
        <v>202801284.1716792</v>
      </c>
      <c r="L179">
        <v>202813545.91984251</v>
      </c>
      <c r="M179">
        <v>295732053</v>
      </c>
    </row>
    <row r="180" spans="1:13" x14ac:dyDescent="0.25">
      <c r="A180" t="s">
        <v>21</v>
      </c>
      <c r="B180" t="s">
        <v>61</v>
      </c>
      <c r="C180" t="s">
        <v>199</v>
      </c>
      <c r="D180" t="s">
        <v>108</v>
      </c>
      <c r="E180" t="s">
        <v>109</v>
      </c>
      <c r="F180" t="s">
        <v>110</v>
      </c>
      <c r="G180" t="s">
        <v>111</v>
      </c>
      <c r="H180">
        <v>4.6713839999999998</v>
      </c>
      <c r="I180">
        <v>-74.156030000000001</v>
      </c>
      <c r="J180" t="s">
        <v>225</v>
      </c>
      <c r="K180">
        <v>184877233.43166089</v>
      </c>
      <c r="L180">
        <v>184883363.8309907</v>
      </c>
      <c r="M180">
        <v>373088497</v>
      </c>
    </row>
    <row r="181" spans="1:13" x14ac:dyDescent="0.25">
      <c r="A181" t="s">
        <v>21</v>
      </c>
      <c r="B181" t="s">
        <v>61</v>
      </c>
      <c r="C181" t="s">
        <v>199</v>
      </c>
      <c r="D181" t="s">
        <v>108</v>
      </c>
      <c r="E181" t="s">
        <v>109</v>
      </c>
      <c r="F181" t="s">
        <v>110</v>
      </c>
      <c r="G181" t="s">
        <v>111</v>
      </c>
      <c r="H181">
        <v>4.6713839999999998</v>
      </c>
      <c r="I181">
        <v>-74.156030000000001</v>
      </c>
      <c r="J181" t="s">
        <v>245</v>
      </c>
      <c r="K181">
        <v>68482212.973355517</v>
      </c>
      <c r="L181">
        <v>68485393.812155917</v>
      </c>
      <c r="M181">
        <v>128317923</v>
      </c>
    </row>
    <row r="182" spans="1:13" x14ac:dyDescent="0.25">
      <c r="A182" t="s">
        <v>21</v>
      </c>
      <c r="B182" t="s">
        <v>61</v>
      </c>
      <c r="C182" t="s">
        <v>199</v>
      </c>
      <c r="D182" t="s">
        <v>104</v>
      </c>
      <c r="E182" t="s">
        <v>112</v>
      </c>
      <c r="F182" t="s">
        <v>113</v>
      </c>
      <c r="G182" t="s">
        <v>107</v>
      </c>
      <c r="H182">
        <v>42.360100000000003</v>
      </c>
      <c r="I182">
        <v>-71.058899999999994</v>
      </c>
      <c r="J182" t="s">
        <v>223</v>
      </c>
      <c r="K182">
        <v>12707.315551170001</v>
      </c>
      <c r="L182">
        <v>12707.315551170001</v>
      </c>
      <c r="M182">
        <v>16725</v>
      </c>
    </row>
    <row r="183" spans="1:13" x14ac:dyDescent="0.25">
      <c r="A183" t="s">
        <v>21</v>
      </c>
      <c r="B183" t="s">
        <v>61</v>
      </c>
      <c r="C183" t="s">
        <v>199</v>
      </c>
      <c r="D183" t="s">
        <v>104</v>
      </c>
      <c r="E183" t="s">
        <v>112</v>
      </c>
      <c r="F183" t="s">
        <v>113</v>
      </c>
      <c r="G183" t="s">
        <v>107</v>
      </c>
      <c r="H183">
        <v>42.360100000000003</v>
      </c>
      <c r="I183">
        <v>-71.058899999999994</v>
      </c>
      <c r="J183" t="s">
        <v>224</v>
      </c>
      <c r="K183">
        <v>182262.30131015161</v>
      </c>
      <c r="L183">
        <v>182567.21426156221</v>
      </c>
      <c r="M183">
        <v>292236</v>
      </c>
    </row>
    <row r="184" spans="1:13" x14ac:dyDescent="0.25">
      <c r="A184" t="s">
        <v>21</v>
      </c>
      <c r="B184" t="s">
        <v>61</v>
      </c>
      <c r="C184" t="s">
        <v>199</v>
      </c>
      <c r="D184" t="s">
        <v>104</v>
      </c>
      <c r="E184" t="s">
        <v>112</v>
      </c>
      <c r="F184" t="s">
        <v>113</v>
      </c>
      <c r="G184" t="s">
        <v>107</v>
      </c>
      <c r="H184">
        <v>42.360100000000003</v>
      </c>
      <c r="I184">
        <v>-71.058899999999994</v>
      </c>
      <c r="J184" t="s">
        <v>225</v>
      </c>
      <c r="K184">
        <v>4580106.2469107145</v>
      </c>
      <c r="L184">
        <v>4585836.0521453051</v>
      </c>
      <c r="M184">
        <v>10141751</v>
      </c>
    </row>
    <row r="185" spans="1:13" x14ac:dyDescent="0.25">
      <c r="A185" t="s">
        <v>21</v>
      </c>
      <c r="B185" t="s">
        <v>61</v>
      </c>
      <c r="C185" t="s">
        <v>199</v>
      </c>
      <c r="D185" t="s">
        <v>104</v>
      </c>
      <c r="E185" t="s">
        <v>112</v>
      </c>
      <c r="F185" t="s">
        <v>113</v>
      </c>
      <c r="G185" t="s">
        <v>107</v>
      </c>
      <c r="H185">
        <v>42.360100000000003</v>
      </c>
      <c r="I185">
        <v>-71.058899999999994</v>
      </c>
      <c r="J185" t="s">
        <v>245</v>
      </c>
      <c r="K185">
        <v>6977482.8832104634</v>
      </c>
      <c r="L185">
        <v>6979225.1916497033</v>
      </c>
      <c r="M185">
        <v>15083726</v>
      </c>
    </row>
    <row r="186" spans="1:13" x14ac:dyDescent="0.25">
      <c r="A186" t="s">
        <v>21</v>
      </c>
      <c r="B186" t="s">
        <v>61</v>
      </c>
      <c r="C186" t="s">
        <v>199</v>
      </c>
      <c r="D186" t="s">
        <v>104</v>
      </c>
      <c r="E186" t="s">
        <v>114</v>
      </c>
      <c r="F186" t="s">
        <v>115</v>
      </c>
      <c r="G186" t="s">
        <v>107</v>
      </c>
      <c r="H186">
        <v>41.878112999999999</v>
      </c>
      <c r="I186">
        <v>-87.629800000000003</v>
      </c>
      <c r="J186" t="s">
        <v>223</v>
      </c>
      <c r="K186">
        <v>100742.3915514402</v>
      </c>
      <c r="L186">
        <v>100753.0908981869</v>
      </c>
      <c r="M186">
        <v>108195</v>
      </c>
    </row>
    <row r="187" spans="1:13" x14ac:dyDescent="0.25">
      <c r="A187" t="s">
        <v>21</v>
      </c>
      <c r="B187" t="s">
        <v>61</v>
      </c>
      <c r="C187" t="s">
        <v>199</v>
      </c>
      <c r="D187" t="s">
        <v>104</v>
      </c>
      <c r="E187" t="s">
        <v>114</v>
      </c>
      <c r="F187" t="s">
        <v>115</v>
      </c>
      <c r="G187" t="s">
        <v>107</v>
      </c>
      <c r="H187">
        <v>41.878112999999999</v>
      </c>
      <c r="I187">
        <v>-87.629800000000003</v>
      </c>
      <c r="J187" t="s">
        <v>224</v>
      </c>
      <c r="K187">
        <v>185507.35828298231</v>
      </c>
      <c r="L187">
        <v>186266.23180128171</v>
      </c>
      <c r="M187">
        <v>299137</v>
      </c>
    </row>
    <row r="188" spans="1:13" x14ac:dyDescent="0.25">
      <c r="A188" t="s">
        <v>21</v>
      </c>
      <c r="B188" t="s">
        <v>61</v>
      </c>
      <c r="C188" t="s">
        <v>199</v>
      </c>
      <c r="D188" t="s">
        <v>104</v>
      </c>
      <c r="E188" t="s">
        <v>114</v>
      </c>
      <c r="F188" t="s">
        <v>115</v>
      </c>
      <c r="G188" t="s">
        <v>107</v>
      </c>
      <c r="H188">
        <v>41.878112999999999</v>
      </c>
      <c r="I188">
        <v>-87.629800000000003</v>
      </c>
      <c r="J188" t="s">
        <v>225</v>
      </c>
      <c r="K188">
        <v>4181693.2557195551</v>
      </c>
      <c r="L188">
        <v>4187628.7690574252</v>
      </c>
      <c r="M188">
        <v>9240255</v>
      </c>
    </row>
    <row r="189" spans="1:13" x14ac:dyDescent="0.25">
      <c r="A189" t="s">
        <v>21</v>
      </c>
      <c r="B189" t="s">
        <v>61</v>
      </c>
      <c r="C189" t="s">
        <v>199</v>
      </c>
      <c r="D189" t="s">
        <v>104</v>
      </c>
      <c r="E189" t="s">
        <v>114</v>
      </c>
      <c r="F189" t="s">
        <v>115</v>
      </c>
      <c r="G189" t="s">
        <v>107</v>
      </c>
      <c r="H189">
        <v>41.878112999999999</v>
      </c>
      <c r="I189">
        <v>-87.629800000000003</v>
      </c>
      <c r="J189" t="s">
        <v>245</v>
      </c>
      <c r="K189">
        <v>9544428.3103195298</v>
      </c>
      <c r="L189">
        <v>9554576.5351918284</v>
      </c>
      <c r="M189">
        <v>20024006</v>
      </c>
    </row>
    <row r="190" spans="1:13" x14ac:dyDescent="0.25">
      <c r="A190" t="s">
        <v>21</v>
      </c>
      <c r="B190" t="s">
        <v>61</v>
      </c>
      <c r="C190" t="s">
        <v>199</v>
      </c>
      <c r="D190" t="s">
        <v>104</v>
      </c>
      <c r="E190" t="s">
        <v>116</v>
      </c>
      <c r="F190" t="s">
        <v>117</v>
      </c>
      <c r="G190" t="s">
        <v>107</v>
      </c>
      <c r="H190">
        <v>32.780140000000003</v>
      </c>
      <c r="I190">
        <v>-96.800449999999998</v>
      </c>
      <c r="J190" t="s">
        <v>223</v>
      </c>
      <c r="K190">
        <v>1546365810.8480921</v>
      </c>
      <c r="L190">
        <v>1546452626.6339009</v>
      </c>
      <c r="M190">
        <v>2410495701</v>
      </c>
    </row>
    <row r="191" spans="1:13" x14ac:dyDescent="0.25">
      <c r="A191" t="s">
        <v>21</v>
      </c>
      <c r="B191" t="s">
        <v>61</v>
      </c>
      <c r="C191" t="s">
        <v>199</v>
      </c>
      <c r="D191" t="s">
        <v>104</v>
      </c>
      <c r="E191" t="s">
        <v>116</v>
      </c>
      <c r="F191" t="s">
        <v>117</v>
      </c>
      <c r="G191" t="s">
        <v>107</v>
      </c>
      <c r="H191">
        <v>32.780140000000003</v>
      </c>
      <c r="I191">
        <v>-96.800449999999998</v>
      </c>
      <c r="J191" t="s">
        <v>224</v>
      </c>
      <c r="K191">
        <v>1177085829.984179</v>
      </c>
      <c r="L191">
        <v>1177145183.6327851</v>
      </c>
      <c r="M191">
        <v>2452185056</v>
      </c>
    </row>
    <row r="192" spans="1:13" x14ac:dyDescent="0.25">
      <c r="A192" t="s">
        <v>21</v>
      </c>
      <c r="B192" t="s">
        <v>61</v>
      </c>
      <c r="C192" t="s">
        <v>199</v>
      </c>
      <c r="D192" t="s">
        <v>104</v>
      </c>
      <c r="E192" t="s">
        <v>116</v>
      </c>
      <c r="F192" t="s">
        <v>117</v>
      </c>
      <c r="G192" t="s">
        <v>107</v>
      </c>
      <c r="H192">
        <v>32.780140000000003</v>
      </c>
      <c r="I192">
        <v>-96.800449999999998</v>
      </c>
      <c r="J192" t="s">
        <v>225</v>
      </c>
      <c r="K192">
        <v>1102065800.4364281</v>
      </c>
      <c r="L192">
        <v>1102216096.7379041</v>
      </c>
      <c r="M192">
        <v>2313216795</v>
      </c>
    </row>
    <row r="193" spans="1:13" x14ac:dyDescent="0.25">
      <c r="A193" t="s">
        <v>21</v>
      </c>
      <c r="B193" t="s">
        <v>61</v>
      </c>
      <c r="C193" t="s">
        <v>199</v>
      </c>
      <c r="D193" t="s">
        <v>104</v>
      </c>
      <c r="E193" t="s">
        <v>116</v>
      </c>
      <c r="F193" t="s">
        <v>117</v>
      </c>
      <c r="G193" t="s">
        <v>107</v>
      </c>
      <c r="H193">
        <v>32.780140000000003</v>
      </c>
      <c r="I193">
        <v>-96.800449999999998</v>
      </c>
      <c r="J193" t="s">
        <v>245</v>
      </c>
      <c r="K193">
        <v>216870590.03634119</v>
      </c>
      <c r="L193">
        <v>216944359.5833827</v>
      </c>
      <c r="M193">
        <v>482651167</v>
      </c>
    </row>
    <row r="194" spans="1:13" x14ac:dyDescent="0.25">
      <c r="A194" t="s">
        <v>21</v>
      </c>
      <c r="B194" t="s">
        <v>61</v>
      </c>
      <c r="C194" t="s">
        <v>199</v>
      </c>
      <c r="D194" t="s">
        <v>104</v>
      </c>
      <c r="E194" t="s">
        <v>120</v>
      </c>
      <c r="F194" t="s">
        <v>121</v>
      </c>
      <c r="G194" t="s">
        <v>107</v>
      </c>
      <c r="H194">
        <v>37.431572000000003</v>
      </c>
      <c r="I194">
        <v>-78.656890000000004</v>
      </c>
      <c r="J194" t="s">
        <v>223</v>
      </c>
      <c r="K194">
        <v>8011526.7972367667</v>
      </c>
      <c r="L194">
        <v>8011876.9295804063</v>
      </c>
      <c r="M194">
        <v>6905385</v>
      </c>
    </row>
    <row r="195" spans="1:13" x14ac:dyDescent="0.25">
      <c r="A195" t="s">
        <v>21</v>
      </c>
      <c r="B195" t="s">
        <v>61</v>
      </c>
      <c r="C195" t="s">
        <v>199</v>
      </c>
      <c r="D195" t="s">
        <v>104</v>
      </c>
      <c r="E195" t="s">
        <v>120</v>
      </c>
      <c r="F195" t="s">
        <v>121</v>
      </c>
      <c r="G195" t="s">
        <v>107</v>
      </c>
      <c r="H195">
        <v>37.431572000000003</v>
      </c>
      <c r="I195">
        <v>-78.656890000000004</v>
      </c>
      <c r="J195" t="s">
        <v>224</v>
      </c>
      <c r="K195">
        <v>10308920.74971506</v>
      </c>
      <c r="L195">
        <v>10329730.3054916</v>
      </c>
      <c r="M195">
        <v>11524431</v>
      </c>
    </row>
    <row r="196" spans="1:13" x14ac:dyDescent="0.25">
      <c r="A196" t="s">
        <v>21</v>
      </c>
      <c r="B196" t="s">
        <v>61</v>
      </c>
      <c r="C196" t="s">
        <v>199</v>
      </c>
      <c r="D196" t="s">
        <v>104</v>
      </c>
      <c r="E196" t="s">
        <v>120</v>
      </c>
      <c r="F196" t="s">
        <v>121</v>
      </c>
      <c r="G196" t="s">
        <v>107</v>
      </c>
      <c r="H196">
        <v>37.431572000000003</v>
      </c>
      <c r="I196">
        <v>-78.656890000000004</v>
      </c>
      <c r="J196" t="s">
        <v>225</v>
      </c>
      <c r="K196">
        <v>30692822.989694249</v>
      </c>
      <c r="L196">
        <v>30794077.884249538</v>
      </c>
      <c r="M196">
        <v>53547916</v>
      </c>
    </row>
    <row r="197" spans="1:13" x14ac:dyDescent="0.25">
      <c r="A197" t="s">
        <v>21</v>
      </c>
      <c r="B197" t="s">
        <v>61</v>
      </c>
      <c r="C197" t="s">
        <v>199</v>
      </c>
      <c r="D197" t="s">
        <v>104</v>
      </c>
      <c r="E197" t="s">
        <v>120</v>
      </c>
      <c r="F197" t="s">
        <v>121</v>
      </c>
      <c r="G197" t="s">
        <v>107</v>
      </c>
      <c r="H197">
        <v>37.431572000000003</v>
      </c>
      <c r="I197">
        <v>-78.656890000000004</v>
      </c>
      <c r="J197" t="s">
        <v>245</v>
      </c>
      <c r="K197">
        <v>34153382.990211762</v>
      </c>
      <c r="L197">
        <v>34297838.569738217</v>
      </c>
      <c r="M197">
        <v>64435465</v>
      </c>
    </row>
    <row r="198" spans="1:13" x14ac:dyDescent="0.25">
      <c r="A198" t="s">
        <v>21</v>
      </c>
      <c r="B198" t="s">
        <v>61</v>
      </c>
      <c r="C198" t="s">
        <v>199</v>
      </c>
      <c r="D198" t="s">
        <v>104</v>
      </c>
      <c r="E198" t="s">
        <v>122</v>
      </c>
      <c r="F198" t="s">
        <v>123</v>
      </c>
      <c r="G198" t="s">
        <v>107</v>
      </c>
      <c r="H198">
        <v>39.856102</v>
      </c>
      <c r="I198">
        <v>-104.675934</v>
      </c>
      <c r="J198" t="s">
        <v>223</v>
      </c>
      <c r="K198">
        <v>40778.658597116562</v>
      </c>
      <c r="L198">
        <v>40785.43955019518</v>
      </c>
      <c r="M198">
        <v>45410</v>
      </c>
    </row>
    <row r="199" spans="1:13" x14ac:dyDescent="0.25">
      <c r="A199" t="s">
        <v>21</v>
      </c>
      <c r="B199" t="s">
        <v>61</v>
      </c>
      <c r="C199" t="s">
        <v>199</v>
      </c>
      <c r="D199" t="s">
        <v>104</v>
      </c>
      <c r="E199" t="s">
        <v>122</v>
      </c>
      <c r="F199" t="s">
        <v>123</v>
      </c>
      <c r="G199" t="s">
        <v>107</v>
      </c>
      <c r="H199">
        <v>39.856102</v>
      </c>
      <c r="I199">
        <v>-104.675934</v>
      </c>
      <c r="J199" t="s">
        <v>224</v>
      </c>
      <c r="K199">
        <v>111028.1464337802</v>
      </c>
      <c r="L199">
        <v>111266.3398117233</v>
      </c>
      <c r="M199">
        <v>140423</v>
      </c>
    </row>
    <row r="200" spans="1:13" x14ac:dyDescent="0.25">
      <c r="A200" t="s">
        <v>21</v>
      </c>
      <c r="B200" t="s">
        <v>61</v>
      </c>
      <c r="C200" t="s">
        <v>199</v>
      </c>
      <c r="D200" t="s">
        <v>104</v>
      </c>
      <c r="E200" t="s">
        <v>122</v>
      </c>
      <c r="F200" t="s">
        <v>123</v>
      </c>
      <c r="G200" t="s">
        <v>107</v>
      </c>
      <c r="H200">
        <v>39.856102</v>
      </c>
      <c r="I200">
        <v>-104.675934</v>
      </c>
      <c r="J200" t="s">
        <v>225</v>
      </c>
      <c r="K200">
        <v>1084337.0252394599</v>
      </c>
      <c r="L200">
        <v>1089362.1321344641</v>
      </c>
      <c r="M200">
        <v>2379585</v>
      </c>
    </row>
    <row r="201" spans="1:13" x14ac:dyDescent="0.25">
      <c r="A201" t="s">
        <v>21</v>
      </c>
      <c r="B201" t="s">
        <v>61</v>
      </c>
      <c r="C201" t="s">
        <v>199</v>
      </c>
      <c r="D201" t="s">
        <v>104</v>
      </c>
      <c r="E201" t="s">
        <v>122</v>
      </c>
      <c r="F201" t="s">
        <v>123</v>
      </c>
      <c r="G201" t="s">
        <v>107</v>
      </c>
      <c r="H201">
        <v>39.856102</v>
      </c>
      <c r="I201">
        <v>-104.675934</v>
      </c>
      <c r="J201" t="s">
        <v>245</v>
      </c>
      <c r="K201">
        <v>4877013.3475799328</v>
      </c>
      <c r="L201">
        <v>4882549.2644228498</v>
      </c>
      <c r="M201">
        <v>10607971</v>
      </c>
    </row>
    <row r="202" spans="1:13" x14ac:dyDescent="0.25">
      <c r="A202" t="s">
        <v>21</v>
      </c>
      <c r="B202" t="s">
        <v>61</v>
      </c>
      <c r="C202" t="s">
        <v>199</v>
      </c>
      <c r="D202" t="s">
        <v>104</v>
      </c>
      <c r="E202" t="s">
        <v>118</v>
      </c>
      <c r="F202" t="s">
        <v>119</v>
      </c>
      <c r="G202" t="s">
        <v>107</v>
      </c>
      <c r="H202">
        <v>42.331400000000002</v>
      </c>
      <c r="I202">
        <v>-83.0458</v>
      </c>
      <c r="J202" t="s">
        <v>223</v>
      </c>
      <c r="K202">
        <v>405.25801231256997</v>
      </c>
      <c r="L202">
        <v>405.25801231256997</v>
      </c>
      <c r="M202">
        <v>564</v>
      </c>
    </row>
    <row r="203" spans="1:13" x14ac:dyDescent="0.25">
      <c r="A203" t="s">
        <v>21</v>
      </c>
      <c r="B203" t="s">
        <v>61</v>
      </c>
      <c r="C203" t="s">
        <v>199</v>
      </c>
      <c r="D203" t="s">
        <v>104</v>
      </c>
      <c r="E203" t="s">
        <v>118</v>
      </c>
      <c r="F203" t="s">
        <v>119</v>
      </c>
      <c r="G203" t="s">
        <v>107</v>
      </c>
      <c r="H203">
        <v>42.331400000000002</v>
      </c>
      <c r="I203">
        <v>-83.0458</v>
      </c>
      <c r="J203" t="s">
        <v>224</v>
      </c>
      <c r="K203">
        <v>15369.971609486071</v>
      </c>
      <c r="L203">
        <v>15486.767379997569</v>
      </c>
      <c r="M203">
        <v>37977</v>
      </c>
    </row>
    <row r="204" spans="1:13" x14ac:dyDescent="0.25">
      <c r="A204" t="s">
        <v>21</v>
      </c>
      <c r="B204" t="s">
        <v>61</v>
      </c>
      <c r="C204" t="s">
        <v>199</v>
      </c>
      <c r="D204" t="s">
        <v>104</v>
      </c>
      <c r="E204" t="s">
        <v>118</v>
      </c>
      <c r="F204" t="s">
        <v>119</v>
      </c>
      <c r="G204" t="s">
        <v>107</v>
      </c>
      <c r="H204">
        <v>42.331400000000002</v>
      </c>
      <c r="I204">
        <v>-83.0458</v>
      </c>
      <c r="J204" t="s">
        <v>225</v>
      </c>
      <c r="K204">
        <v>424304.73179233389</v>
      </c>
      <c r="L204">
        <v>425669.24494452571</v>
      </c>
      <c r="M204">
        <v>1033873</v>
      </c>
    </row>
    <row r="205" spans="1:13" x14ac:dyDescent="0.25">
      <c r="A205" t="s">
        <v>21</v>
      </c>
      <c r="B205" t="s">
        <v>61</v>
      </c>
      <c r="C205" t="s">
        <v>199</v>
      </c>
      <c r="D205" t="s">
        <v>104</v>
      </c>
      <c r="E205" t="s">
        <v>118</v>
      </c>
      <c r="F205" t="s">
        <v>119</v>
      </c>
      <c r="G205" t="s">
        <v>107</v>
      </c>
      <c r="H205">
        <v>42.331400000000002</v>
      </c>
      <c r="I205">
        <v>-83.0458</v>
      </c>
      <c r="J205" t="s">
        <v>245</v>
      </c>
      <c r="K205">
        <v>1462761.249248676</v>
      </c>
      <c r="L205">
        <v>1464156.0092707351</v>
      </c>
      <c r="M205">
        <v>3361857</v>
      </c>
    </row>
    <row r="206" spans="1:13" x14ac:dyDescent="0.25">
      <c r="A206" t="s">
        <v>21</v>
      </c>
      <c r="B206" t="s">
        <v>61</v>
      </c>
      <c r="C206" t="s">
        <v>199</v>
      </c>
      <c r="D206" t="s">
        <v>98</v>
      </c>
      <c r="E206" t="s">
        <v>124</v>
      </c>
      <c r="F206" t="s">
        <v>125</v>
      </c>
      <c r="G206" t="s">
        <v>126</v>
      </c>
      <c r="H206">
        <v>53.349800000000002</v>
      </c>
      <c r="I206">
        <v>6.2603</v>
      </c>
      <c r="J206" t="s">
        <v>223</v>
      </c>
      <c r="K206">
        <v>1.623920076E-3</v>
      </c>
      <c r="L206">
        <v>1.623920076E-3</v>
      </c>
      <c r="M206">
        <v>1</v>
      </c>
    </row>
    <row r="207" spans="1:13" x14ac:dyDescent="0.25">
      <c r="A207" t="s">
        <v>21</v>
      </c>
      <c r="B207" t="s">
        <v>61</v>
      </c>
      <c r="C207" t="s">
        <v>199</v>
      </c>
      <c r="D207" t="s">
        <v>98</v>
      </c>
      <c r="E207" t="s">
        <v>124</v>
      </c>
      <c r="F207" t="s">
        <v>125</v>
      </c>
      <c r="G207" t="s">
        <v>126</v>
      </c>
      <c r="H207">
        <v>53.349800000000002</v>
      </c>
      <c r="I207">
        <v>6.2603</v>
      </c>
      <c r="J207" t="s">
        <v>224</v>
      </c>
      <c r="K207">
        <v>0</v>
      </c>
      <c r="L207">
        <v>0</v>
      </c>
      <c r="M207">
        <v>0</v>
      </c>
    </row>
    <row r="208" spans="1:13" x14ac:dyDescent="0.25">
      <c r="A208" t="s">
        <v>21</v>
      </c>
      <c r="B208" t="s">
        <v>61</v>
      </c>
      <c r="C208" t="s">
        <v>199</v>
      </c>
      <c r="D208" t="s">
        <v>98</v>
      </c>
      <c r="E208" t="s">
        <v>124</v>
      </c>
      <c r="F208" t="s">
        <v>125</v>
      </c>
      <c r="G208" t="s">
        <v>126</v>
      </c>
      <c r="H208">
        <v>53.349800000000002</v>
      </c>
      <c r="I208">
        <v>6.2603</v>
      </c>
      <c r="J208" t="s">
        <v>225</v>
      </c>
      <c r="K208">
        <v>0</v>
      </c>
      <c r="L208">
        <v>0</v>
      </c>
      <c r="M208">
        <v>0</v>
      </c>
    </row>
    <row r="209" spans="1:13" x14ac:dyDescent="0.25">
      <c r="A209" t="s">
        <v>21</v>
      </c>
      <c r="B209" t="s">
        <v>61</v>
      </c>
      <c r="C209" t="s">
        <v>199</v>
      </c>
      <c r="D209" t="s">
        <v>98</v>
      </c>
      <c r="E209" t="s">
        <v>124</v>
      </c>
      <c r="F209" t="s">
        <v>125</v>
      </c>
      <c r="G209" t="s">
        <v>126</v>
      </c>
      <c r="H209">
        <v>53.349800000000002</v>
      </c>
      <c r="I209">
        <v>6.2603</v>
      </c>
      <c r="J209" t="s">
        <v>245</v>
      </c>
      <c r="K209">
        <v>0</v>
      </c>
      <c r="L209">
        <v>0</v>
      </c>
      <c r="M209">
        <v>0</v>
      </c>
    </row>
    <row r="210" spans="1:13" x14ac:dyDescent="0.25">
      <c r="A210" t="s">
        <v>21</v>
      </c>
      <c r="B210" t="s">
        <v>61</v>
      </c>
      <c r="C210" t="s">
        <v>199</v>
      </c>
      <c r="D210" t="s">
        <v>108</v>
      </c>
      <c r="E210" t="s">
        <v>127</v>
      </c>
      <c r="F210" t="s">
        <v>128</v>
      </c>
      <c r="G210" t="s">
        <v>129</v>
      </c>
      <c r="H210">
        <v>-34.590249999999997</v>
      </c>
      <c r="I210">
        <v>-58.467162999999999</v>
      </c>
      <c r="J210" t="s">
        <v>223</v>
      </c>
      <c r="K210">
        <v>154984942.8830255</v>
      </c>
      <c r="L210">
        <v>154985670.19122499</v>
      </c>
      <c r="M210">
        <v>146616272</v>
      </c>
    </row>
    <row r="211" spans="1:13" x14ac:dyDescent="0.25">
      <c r="A211" t="s">
        <v>21</v>
      </c>
      <c r="B211" t="s">
        <v>61</v>
      </c>
      <c r="C211" t="s">
        <v>199</v>
      </c>
      <c r="D211" t="s">
        <v>108</v>
      </c>
      <c r="E211" t="s">
        <v>127</v>
      </c>
      <c r="F211" t="s">
        <v>128</v>
      </c>
      <c r="G211" t="s">
        <v>129</v>
      </c>
      <c r="H211">
        <v>-34.590249999999997</v>
      </c>
      <c r="I211">
        <v>-58.467162999999999</v>
      </c>
      <c r="J211" t="s">
        <v>224</v>
      </c>
      <c r="K211">
        <v>209415901.5083937</v>
      </c>
      <c r="L211">
        <v>209430605.2375946</v>
      </c>
      <c r="M211">
        <v>201043130</v>
      </c>
    </row>
    <row r="212" spans="1:13" x14ac:dyDescent="0.25">
      <c r="A212" t="s">
        <v>21</v>
      </c>
      <c r="B212" t="s">
        <v>61</v>
      </c>
      <c r="C212" t="s">
        <v>199</v>
      </c>
      <c r="D212" t="s">
        <v>108</v>
      </c>
      <c r="E212" t="s">
        <v>127</v>
      </c>
      <c r="F212" t="s">
        <v>128</v>
      </c>
      <c r="G212" t="s">
        <v>129</v>
      </c>
      <c r="H212">
        <v>-34.590249999999997</v>
      </c>
      <c r="I212">
        <v>-58.467162999999999</v>
      </c>
      <c r="J212" t="s">
        <v>225</v>
      </c>
      <c r="K212">
        <v>236973194.95131531</v>
      </c>
      <c r="L212">
        <v>236980408.4453783</v>
      </c>
      <c r="M212">
        <v>271557843</v>
      </c>
    </row>
    <row r="213" spans="1:13" x14ac:dyDescent="0.25">
      <c r="A213" t="s">
        <v>21</v>
      </c>
      <c r="B213" t="s">
        <v>61</v>
      </c>
      <c r="C213" t="s">
        <v>199</v>
      </c>
      <c r="D213" t="s">
        <v>108</v>
      </c>
      <c r="E213" t="s">
        <v>127</v>
      </c>
      <c r="F213" t="s">
        <v>128</v>
      </c>
      <c r="G213" t="s">
        <v>129</v>
      </c>
      <c r="H213">
        <v>-34.590249999999997</v>
      </c>
      <c r="I213">
        <v>-58.467162999999999</v>
      </c>
      <c r="J213" t="s">
        <v>245</v>
      </c>
      <c r="K213">
        <v>63183025.771693356</v>
      </c>
      <c r="L213">
        <v>63184871.938949011</v>
      </c>
      <c r="M213">
        <v>95463085</v>
      </c>
    </row>
    <row r="214" spans="1:13" x14ac:dyDescent="0.25">
      <c r="A214" t="s">
        <v>21</v>
      </c>
      <c r="B214" t="s">
        <v>61</v>
      </c>
      <c r="C214" t="s">
        <v>199</v>
      </c>
      <c r="D214" t="s">
        <v>98</v>
      </c>
      <c r="E214" t="s">
        <v>130</v>
      </c>
      <c r="F214" t="s">
        <v>131</v>
      </c>
      <c r="G214" t="s">
        <v>132</v>
      </c>
      <c r="H214">
        <v>50.110923999999997</v>
      </c>
      <c r="I214">
        <v>8.6821269999999995</v>
      </c>
      <c r="J214" t="s">
        <v>223</v>
      </c>
      <c r="K214">
        <v>4.2759702915599993</v>
      </c>
      <c r="L214">
        <v>4.2759702915599993</v>
      </c>
      <c r="M214">
        <v>21</v>
      </c>
    </row>
    <row r="215" spans="1:13" x14ac:dyDescent="0.25">
      <c r="A215" t="s">
        <v>21</v>
      </c>
      <c r="B215" t="s">
        <v>61</v>
      </c>
      <c r="C215" t="s">
        <v>199</v>
      </c>
      <c r="D215" t="s">
        <v>98</v>
      </c>
      <c r="E215" t="s">
        <v>130</v>
      </c>
      <c r="F215" t="s">
        <v>131</v>
      </c>
      <c r="G215" t="s">
        <v>132</v>
      </c>
      <c r="H215">
        <v>50.110923999999997</v>
      </c>
      <c r="I215">
        <v>8.6821269999999995</v>
      </c>
      <c r="J215" t="s">
        <v>224</v>
      </c>
      <c r="K215">
        <v>16483.936166336411</v>
      </c>
      <c r="L215">
        <v>17337.80082933612</v>
      </c>
      <c r="M215">
        <v>68865</v>
      </c>
    </row>
    <row r="216" spans="1:13" x14ac:dyDescent="0.25">
      <c r="A216" t="s">
        <v>21</v>
      </c>
      <c r="B216" t="s">
        <v>61</v>
      </c>
      <c r="C216" t="s">
        <v>199</v>
      </c>
      <c r="D216" t="s">
        <v>98</v>
      </c>
      <c r="E216" t="s">
        <v>130</v>
      </c>
      <c r="F216" t="s">
        <v>131</v>
      </c>
      <c r="G216" t="s">
        <v>132</v>
      </c>
      <c r="H216">
        <v>50.110923999999997</v>
      </c>
      <c r="I216">
        <v>8.6821269999999995</v>
      </c>
      <c r="J216" t="s">
        <v>225</v>
      </c>
      <c r="K216">
        <v>7.0999953023459996</v>
      </c>
      <c r="L216">
        <v>7.0999953023459996</v>
      </c>
      <c r="M216">
        <v>20</v>
      </c>
    </row>
    <row r="217" spans="1:13" x14ac:dyDescent="0.25">
      <c r="A217" t="s">
        <v>21</v>
      </c>
      <c r="B217" t="s">
        <v>61</v>
      </c>
      <c r="C217" t="s">
        <v>199</v>
      </c>
      <c r="D217" t="s">
        <v>98</v>
      </c>
      <c r="E217" t="s">
        <v>130</v>
      </c>
      <c r="F217" t="s">
        <v>131</v>
      </c>
      <c r="G217" t="s">
        <v>132</v>
      </c>
      <c r="H217">
        <v>50.110923999999997</v>
      </c>
      <c r="I217">
        <v>8.6821269999999995</v>
      </c>
      <c r="J217" t="s">
        <v>245</v>
      </c>
      <c r="K217">
        <v>129.037127884038</v>
      </c>
      <c r="L217">
        <v>170.64429759760199</v>
      </c>
      <c r="M217">
        <v>872</v>
      </c>
    </row>
    <row r="218" spans="1:13" x14ac:dyDescent="0.25">
      <c r="A218" t="s">
        <v>21</v>
      </c>
      <c r="B218" t="s">
        <v>61</v>
      </c>
      <c r="C218" t="s">
        <v>199</v>
      </c>
      <c r="D218" t="s">
        <v>108</v>
      </c>
      <c r="E218" t="s">
        <v>133</v>
      </c>
      <c r="F218" t="s">
        <v>134</v>
      </c>
      <c r="G218" t="s">
        <v>135</v>
      </c>
      <c r="H218">
        <v>-22.874300000000002</v>
      </c>
      <c r="I218">
        <v>-43.266449999999999</v>
      </c>
      <c r="J218" t="s">
        <v>223</v>
      </c>
      <c r="K218">
        <v>250628358.33956501</v>
      </c>
      <c r="L218">
        <v>250629196.5050543</v>
      </c>
      <c r="M218">
        <v>417158949</v>
      </c>
    </row>
    <row r="219" spans="1:13" x14ac:dyDescent="0.25">
      <c r="A219" t="s">
        <v>21</v>
      </c>
      <c r="B219" t="s">
        <v>61</v>
      </c>
      <c r="C219" t="s">
        <v>199</v>
      </c>
      <c r="D219" t="s">
        <v>108</v>
      </c>
      <c r="E219" t="s">
        <v>133</v>
      </c>
      <c r="F219" t="s">
        <v>134</v>
      </c>
      <c r="G219" t="s">
        <v>135</v>
      </c>
      <c r="H219">
        <v>-22.874300000000002</v>
      </c>
      <c r="I219">
        <v>-43.266449999999999</v>
      </c>
      <c r="J219" t="s">
        <v>224</v>
      </c>
      <c r="K219">
        <v>328593337.4835012</v>
      </c>
      <c r="L219">
        <v>328610145.49753582</v>
      </c>
      <c r="M219">
        <v>498412554</v>
      </c>
    </row>
    <row r="220" spans="1:13" x14ac:dyDescent="0.25">
      <c r="A220" t="s">
        <v>21</v>
      </c>
      <c r="B220" t="s">
        <v>61</v>
      </c>
      <c r="C220" t="s">
        <v>199</v>
      </c>
      <c r="D220" t="s">
        <v>108</v>
      </c>
      <c r="E220" t="s">
        <v>133</v>
      </c>
      <c r="F220" t="s">
        <v>134</v>
      </c>
      <c r="G220" t="s">
        <v>135</v>
      </c>
      <c r="H220">
        <v>-22.874300000000002</v>
      </c>
      <c r="I220">
        <v>-43.266449999999999</v>
      </c>
      <c r="J220" t="s">
        <v>225</v>
      </c>
      <c r="K220">
        <v>397057256.54810679</v>
      </c>
      <c r="L220">
        <v>397069615.05726582</v>
      </c>
      <c r="M220">
        <v>655720690</v>
      </c>
    </row>
    <row r="221" spans="1:13" x14ac:dyDescent="0.25">
      <c r="A221" t="s">
        <v>21</v>
      </c>
      <c r="B221" t="s">
        <v>61</v>
      </c>
      <c r="C221" t="s">
        <v>199</v>
      </c>
      <c r="D221" t="s">
        <v>108</v>
      </c>
      <c r="E221" t="s">
        <v>133</v>
      </c>
      <c r="F221" t="s">
        <v>134</v>
      </c>
      <c r="G221" t="s">
        <v>135</v>
      </c>
      <c r="H221">
        <v>-22.874300000000002</v>
      </c>
      <c r="I221">
        <v>-43.266449999999999</v>
      </c>
      <c r="J221" t="s">
        <v>245</v>
      </c>
      <c r="K221">
        <v>91123056.448557243</v>
      </c>
      <c r="L221">
        <v>91296453.764206737</v>
      </c>
      <c r="M221">
        <v>163590510</v>
      </c>
    </row>
    <row r="222" spans="1:13" x14ac:dyDescent="0.25">
      <c r="A222" t="s">
        <v>21</v>
      </c>
      <c r="B222" t="s">
        <v>61</v>
      </c>
      <c r="C222" t="s">
        <v>199</v>
      </c>
      <c r="D222" t="s">
        <v>136</v>
      </c>
      <c r="E222" t="s">
        <v>137</v>
      </c>
      <c r="F222" t="s">
        <v>138</v>
      </c>
      <c r="G222" t="s">
        <v>139</v>
      </c>
      <c r="H222">
        <v>22.266999999999999</v>
      </c>
      <c r="I222">
        <v>114.188</v>
      </c>
      <c r="J222" t="s">
        <v>223</v>
      </c>
      <c r="K222">
        <v>0</v>
      </c>
      <c r="L222">
        <v>0</v>
      </c>
      <c r="M222">
        <v>0</v>
      </c>
    </row>
    <row r="223" spans="1:13" x14ac:dyDescent="0.25">
      <c r="A223" t="s">
        <v>21</v>
      </c>
      <c r="B223" t="s">
        <v>61</v>
      </c>
      <c r="C223" t="s">
        <v>199</v>
      </c>
      <c r="D223" t="s">
        <v>136</v>
      </c>
      <c r="E223" t="s">
        <v>137</v>
      </c>
      <c r="F223" t="s">
        <v>138</v>
      </c>
      <c r="G223" t="s">
        <v>139</v>
      </c>
      <c r="H223">
        <v>22.266999999999999</v>
      </c>
      <c r="I223">
        <v>114.188</v>
      </c>
      <c r="J223" t="s">
        <v>224</v>
      </c>
      <c r="K223">
        <v>10.411302108504</v>
      </c>
      <c r="L223">
        <v>10.412774628624</v>
      </c>
      <c r="M223">
        <v>667</v>
      </c>
    </row>
    <row r="224" spans="1:13" x14ac:dyDescent="0.25">
      <c r="A224" t="s">
        <v>21</v>
      </c>
      <c r="B224" t="s">
        <v>61</v>
      </c>
      <c r="C224" t="s">
        <v>199</v>
      </c>
      <c r="D224" t="s">
        <v>136</v>
      </c>
      <c r="E224" t="s">
        <v>137</v>
      </c>
      <c r="F224" t="s">
        <v>138</v>
      </c>
      <c r="G224" t="s">
        <v>139</v>
      </c>
      <c r="H224">
        <v>22.266999999999999</v>
      </c>
      <c r="I224">
        <v>114.188</v>
      </c>
      <c r="J224" t="s">
        <v>225</v>
      </c>
      <c r="K224">
        <v>994.25533995130195</v>
      </c>
      <c r="L224">
        <v>994.25773953690589</v>
      </c>
      <c r="M224">
        <v>2255</v>
      </c>
    </row>
    <row r="225" spans="1:13" x14ac:dyDescent="0.25">
      <c r="A225" t="s">
        <v>21</v>
      </c>
      <c r="B225" t="s">
        <v>61</v>
      </c>
      <c r="C225" t="s">
        <v>199</v>
      </c>
      <c r="D225" t="s">
        <v>136</v>
      </c>
      <c r="E225" t="s">
        <v>137</v>
      </c>
      <c r="F225" t="s">
        <v>138</v>
      </c>
      <c r="G225" t="s">
        <v>139</v>
      </c>
      <c r="H225">
        <v>22.266999999999999</v>
      </c>
      <c r="I225">
        <v>114.188</v>
      </c>
      <c r="J225" t="s">
        <v>245</v>
      </c>
      <c r="K225">
        <v>2003.157972344424</v>
      </c>
      <c r="L225">
        <v>2089.767102172626</v>
      </c>
      <c r="M225">
        <v>40821</v>
      </c>
    </row>
    <row r="226" spans="1:13" x14ac:dyDescent="0.25">
      <c r="A226" t="s">
        <v>21</v>
      </c>
      <c r="B226" t="s">
        <v>61</v>
      </c>
      <c r="C226" t="s">
        <v>199</v>
      </c>
      <c r="D226" t="s">
        <v>98</v>
      </c>
      <c r="E226" t="s">
        <v>226</v>
      </c>
      <c r="F226" t="s">
        <v>227</v>
      </c>
      <c r="G226" t="s">
        <v>228</v>
      </c>
      <c r="H226">
        <v>26.137899999999998</v>
      </c>
      <c r="I226">
        <v>28.197790000000001</v>
      </c>
      <c r="J226" t="s">
        <v>223</v>
      </c>
      <c r="K226">
        <v>4188.8362912678976</v>
      </c>
      <c r="L226">
        <v>4220.7504562614658</v>
      </c>
      <c r="M226">
        <v>13534</v>
      </c>
    </row>
    <row r="227" spans="1:13" x14ac:dyDescent="0.25">
      <c r="A227" t="s">
        <v>21</v>
      </c>
      <c r="B227" t="s">
        <v>61</v>
      </c>
      <c r="C227" t="s">
        <v>199</v>
      </c>
      <c r="D227" t="s">
        <v>98</v>
      </c>
      <c r="E227" t="s">
        <v>226</v>
      </c>
      <c r="F227" t="s">
        <v>227</v>
      </c>
      <c r="G227" t="s">
        <v>228</v>
      </c>
      <c r="H227">
        <v>26.137899999999998</v>
      </c>
      <c r="I227">
        <v>28.197790000000001</v>
      </c>
      <c r="J227" t="s">
        <v>224</v>
      </c>
      <c r="K227">
        <v>386.81226918835802</v>
      </c>
      <c r="L227">
        <v>488.91306249380989</v>
      </c>
      <c r="M227">
        <v>507</v>
      </c>
    </row>
    <row r="228" spans="1:13" x14ac:dyDescent="0.25">
      <c r="A228" t="s">
        <v>21</v>
      </c>
      <c r="B228" t="s">
        <v>61</v>
      </c>
      <c r="C228" t="s">
        <v>199</v>
      </c>
      <c r="D228" t="s">
        <v>98</v>
      </c>
      <c r="E228" t="s">
        <v>226</v>
      </c>
      <c r="F228" t="s">
        <v>227</v>
      </c>
      <c r="G228" t="s">
        <v>228</v>
      </c>
      <c r="H228">
        <v>26.137899999999998</v>
      </c>
      <c r="I228">
        <v>28.197790000000001</v>
      </c>
      <c r="J228" t="s">
        <v>225</v>
      </c>
      <c r="K228">
        <v>440.061646503384</v>
      </c>
      <c r="L228">
        <v>666.46491256886395</v>
      </c>
      <c r="M228">
        <v>2120</v>
      </c>
    </row>
    <row r="229" spans="1:13" x14ac:dyDescent="0.25">
      <c r="A229" t="s">
        <v>21</v>
      </c>
      <c r="B229" t="s">
        <v>61</v>
      </c>
      <c r="C229" t="s">
        <v>199</v>
      </c>
      <c r="D229" t="s">
        <v>98</v>
      </c>
      <c r="E229" t="s">
        <v>226</v>
      </c>
      <c r="F229" t="s">
        <v>227</v>
      </c>
      <c r="G229" t="s">
        <v>228</v>
      </c>
      <c r="H229">
        <v>26.137899999999998</v>
      </c>
      <c r="I229">
        <v>28.197790000000001</v>
      </c>
      <c r="J229" t="s">
        <v>245</v>
      </c>
      <c r="K229">
        <v>912.83345882379592</v>
      </c>
      <c r="L229">
        <v>1042.71704312211</v>
      </c>
      <c r="M229">
        <v>1127</v>
      </c>
    </row>
    <row r="230" spans="1:13" x14ac:dyDescent="0.25">
      <c r="A230" t="s">
        <v>21</v>
      </c>
      <c r="B230" t="s">
        <v>61</v>
      </c>
      <c r="C230" t="s">
        <v>199</v>
      </c>
      <c r="D230" t="s">
        <v>104</v>
      </c>
      <c r="E230" t="s">
        <v>140</v>
      </c>
      <c r="F230" t="s">
        <v>141</v>
      </c>
      <c r="G230" t="s">
        <v>107</v>
      </c>
      <c r="H230">
        <v>34.052235000000003</v>
      </c>
      <c r="I230">
        <v>-118.24368</v>
      </c>
      <c r="J230" t="s">
        <v>223</v>
      </c>
      <c r="K230">
        <v>745649.69979476708</v>
      </c>
      <c r="L230">
        <v>746660.46159788012</v>
      </c>
      <c r="M230">
        <v>820268</v>
      </c>
    </row>
    <row r="231" spans="1:13" x14ac:dyDescent="0.25">
      <c r="A231" t="s">
        <v>21</v>
      </c>
      <c r="B231" t="s">
        <v>61</v>
      </c>
      <c r="C231" t="s">
        <v>199</v>
      </c>
      <c r="D231" t="s">
        <v>104</v>
      </c>
      <c r="E231" t="s">
        <v>140</v>
      </c>
      <c r="F231" t="s">
        <v>141</v>
      </c>
      <c r="G231" t="s">
        <v>107</v>
      </c>
      <c r="H231">
        <v>34.052235000000003</v>
      </c>
      <c r="I231">
        <v>-118.24368</v>
      </c>
      <c r="J231" t="s">
        <v>224</v>
      </c>
      <c r="K231">
        <v>868845.19840352947</v>
      </c>
      <c r="L231">
        <v>871311.4453480111</v>
      </c>
      <c r="M231">
        <v>1050143</v>
      </c>
    </row>
    <row r="232" spans="1:13" x14ac:dyDescent="0.25">
      <c r="A232" t="s">
        <v>21</v>
      </c>
      <c r="B232" t="s">
        <v>61</v>
      </c>
      <c r="C232" t="s">
        <v>199</v>
      </c>
      <c r="D232" t="s">
        <v>104</v>
      </c>
      <c r="E232" t="s">
        <v>140</v>
      </c>
      <c r="F232" t="s">
        <v>141</v>
      </c>
      <c r="G232" t="s">
        <v>107</v>
      </c>
      <c r="H232">
        <v>34.052235000000003</v>
      </c>
      <c r="I232">
        <v>-118.24368</v>
      </c>
      <c r="J232" t="s">
        <v>225</v>
      </c>
      <c r="K232">
        <v>5286919.677799969</v>
      </c>
      <c r="L232">
        <v>5308127.9702203032</v>
      </c>
      <c r="M232">
        <v>11618790</v>
      </c>
    </row>
    <row r="233" spans="1:13" x14ac:dyDescent="0.25">
      <c r="A233" t="s">
        <v>21</v>
      </c>
      <c r="B233" t="s">
        <v>61</v>
      </c>
      <c r="C233" t="s">
        <v>199</v>
      </c>
      <c r="D233" t="s">
        <v>104</v>
      </c>
      <c r="E233" t="s">
        <v>140</v>
      </c>
      <c r="F233" t="s">
        <v>141</v>
      </c>
      <c r="G233" t="s">
        <v>107</v>
      </c>
      <c r="H233">
        <v>34.052235000000003</v>
      </c>
      <c r="I233">
        <v>-118.24368</v>
      </c>
      <c r="J233" t="s">
        <v>245</v>
      </c>
      <c r="K233">
        <v>16055666.53008673</v>
      </c>
      <c r="L233">
        <v>16083490.38102038</v>
      </c>
      <c r="M233">
        <v>31719940</v>
      </c>
    </row>
    <row r="234" spans="1:13" x14ac:dyDescent="0.25">
      <c r="A234" t="s">
        <v>21</v>
      </c>
      <c r="B234" t="s">
        <v>61</v>
      </c>
      <c r="C234" t="s">
        <v>199</v>
      </c>
      <c r="D234" t="s">
        <v>108</v>
      </c>
      <c r="E234" t="s">
        <v>142</v>
      </c>
      <c r="F234" t="s">
        <v>143</v>
      </c>
      <c r="G234" t="s">
        <v>144</v>
      </c>
      <c r="H234">
        <v>-12.094823</v>
      </c>
      <c r="I234">
        <v>-76.973529999999997</v>
      </c>
      <c r="J234" t="s">
        <v>223</v>
      </c>
      <c r="K234">
        <v>64890263.234073304</v>
      </c>
      <c r="L234">
        <v>64890855.40120063</v>
      </c>
      <c r="M234">
        <v>254760475</v>
      </c>
    </row>
    <row r="235" spans="1:13" x14ac:dyDescent="0.25">
      <c r="A235" t="s">
        <v>21</v>
      </c>
      <c r="B235" t="s">
        <v>61</v>
      </c>
      <c r="C235" t="s">
        <v>199</v>
      </c>
      <c r="D235" t="s">
        <v>108</v>
      </c>
      <c r="E235" t="s">
        <v>142</v>
      </c>
      <c r="F235" t="s">
        <v>143</v>
      </c>
      <c r="G235" t="s">
        <v>144</v>
      </c>
      <c r="H235">
        <v>-12.094823</v>
      </c>
      <c r="I235">
        <v>-76.973529999999997</v>
      </c>
      <c r="J235" t="s">
        <v>224</v>
      </c>
      <c r="K235">
        <v>103503267.4862233</v>
      </c>
      <c r="L235">
        <v>103506233.2345521</v>
      </c>
      <c r="M235">
        <v>342992348</v>
      </c>
    </row>
    <row r="236" spans="1:13" x14ac:dyDescent="0.25">
      <c r="A236" t="s">
        <v>21</v>
      </c>
      <c r="B236" t="s">
        <v>61</v>
      </c>
      <c r="C236" t="s">
        <v>199</v>
      </c>
      <c r="D236" t="s">
        <v>108</v>
      </c>
      <c r="E236" t="s">
        <v>142</v>
      </c>
      <c r="F236" t="s">
        <v>143</v>
      </c>
      <c r="G236" t="s">
        <v>144</v>
      </c>
      <c r="H236">
        <v>-12.094823</v>
      </c>
      <c r="I236">
        <v>-76.973529999999997</v>
      </c>
      <c r="J236" t="s">
        <v>225</v>
      </c>
      <c r="K236">
        <v>105804431.92751171</v>
      </c>
      <c r="L236">
        <v>105833290.0665075</v>
      </c>
      <c r="M236">
        <v>387975676</v>
      </c>
    </row>
    <row r="237" spans="1:13" x14ac:dyDescent="0.25">
      <c r="A237" t="s">
        <v>21</v>
      </c>
      <c r="B237" t="s">
        <v>61</v>
      </c>
      <c r="C237" t="s">
        <v>199</v>
      </c>
      <c r="D237" t="s">
        <v>108</v>
      </c>
      <c r="E237" t="s">
        <v>142</v>
      </c>
      <c r="F237" t="s">
        <v>143</v>
      </c>
      <c r="G237" t="s">
        <v>144</v>
      </c>
      <c r="H237">
        <v>-12.094823</v>
      </c>
      <c r="I237">
        <v>-76.973529999999997</v>
      </c>
      <c r="J237" t="s">
        <v>245</v>
      </c>
      <c r="K237">
        <v>45893256.041485257</v>
      </c>
      <c r="L237">
        <v>45895183.271039873</v>
      </c>
      <c r="M237">
        <v>118228533</v>
      </c>
    </row>
    <row r="238" spans="1:13" x14ac:dyDescent="0.25">
      <c r="A238" t="s">
        <v>21</v>
      </c>
      <c r="B238" t="s">
        <v>61</v>
      </c>
      <c r="C238" t="s">
        <v>199</v>
      </c>
      <c r="D238" t="s">
        <v>98</v>
      </c>
      <c r="E238" t="s">
        <v>145</v>
      </c>
      <c r="F238" t="s">
        <v>146</v>
      </c>
      <c r="G238" t="s">
        <v>147</v>
      </c>
      <c r="H238">
        <v>51.508513999999998</v>
      </c>
      <c r="I238">
        <v>-1.0756999999999999E-2</v>
      </c>
      <c r="J238" t="s">
        <v>223</v>
      </c>
      <c r="K238">
        <v>44307.819189524693</v>
      </c>
      <c r="L238">
        <v>44318.588417720959</v>
      </c>
      <c r="M238">
        <v>55530</v>
      </c>
    </row>
    <row r="239" spans="1:13" x14ac:dyDescent="0.25">
      <c r="A239" t="s">
        <v>21</v>
      </c>
      <c r="B239" t="s">
        <v>61</v>
      </c>
      <c r="C239" t="s">
        <v>199</v>
      </c>
      <c r="D239" t="s">
        <v>98</v>
      </c>
      <c r="E239" t="s">
        <v>145</v>
      </c>
      <c r="F239" t="s">
        <v>146</v>
      </c>
      <c r="G239" t="s">
        <v>147</v>
      </c>
      <c r="H239">
        <v>51.508513999999998</v>
      </c>
      <c r="I239">
        <v>-1.0756999999999999E-2</v>
      </c>
      <c r="J239" t="s">
        <v>224</v>
      </c>
      <c r="K239">
        <v>262591.23222477263</v>
      </c>
      <c r="L239">
        <v>263458.05070015427</v>
      </c>
      <c r="M239">
        <v>396761</v>
      </c>
    </row>
    <row r="240" spans="1:13" x14ac:dyDescent="0.25">
      <c r="A240" t="s">
        <v>21</v>
      </c>
      <c r="B240" t="s">
        <v>61</v>
      </c>
      <c r="C240" t="s">
        <v>199</v>
      </c>
      <c r="D240" t="s">
        <v>98</v>
      </c>
      <c r="E240" t="s">
        <v>145</v>
      </c>
      <c r="F240" t="s">
        <v>146</v>
      </c>
      <c r="G240" t="s">
        <v>147</v>
      </c>
      <c r="H240">
        <v>51.508513999999998</v>
      </c>
      <c r="I240">
        <v>-1.0756999999999999E-2</v>
      </c>
      <c r="J240" t="s">
        <v>225</v>
      </c>
      <c r="K240">
        <v>53302.651188024312</v>
      </c>
      <c r="L240">
        <v>53379.264694693069</v>
      </c>
      <c r="M240">
        <v>155341</v>
      </c>
    </row>
    <row r="241" spans="1:13" x14ac:dyDescent="0.25">
      <c r="A241" t="s">
        <v>21</v>
      </c>
      <c r="B241" t="s">
        <v>61</v>
      </c>
      <c r="C241" t="s">
        <v>199</v>
      </c>
      <c r="D241" t="s">
        <v>98</v>
      </c>
      <c r="E241" t="s">
        <v>145</v>
      </c>
      <c r="F241" t="s">
        <v>146</v>
      </c>
      <c r="G241" t="s">
        <v>147</v>
      </c>
      <c r="H241">
        <v>51.508513999999998</v>
      </c>
      <c r="I241">
        <v>-1.0756999999999999E-2</v>
      </c>
      <c r="J241" t="s">
        <v>245</v>
      </c>
      <c r="K241">
        <v>12747.836921878559</v>
      </c>
      <c r="L241">
        <v>12762.67147947418</v>
      </c>
      <c r="M241">
        <v>49086</v>
      </c>
    </row>
    <row r="242" spans="1:13" x14ac:dyDescent="0.25">
      <c r="A242" t="s">
        <v>21</v>
      </c>
      <c r="B242" t="s">
        <v>61</v>
      </c>
      <c r="C242" t="s">
        <v>199</v>
      </c>
      <c r="D242" t="s">
        <v>98</v>
      </c>
      <c r="E242" t="s">
        <v>148</v>
      </c>
      <c r="F242" t="s">
        <v>149</v>
      </c>
      <c r="G242" t="s">
        <v>150</v>
      </c>
      <c r="H242">
        <v>40.416800000000002</v>
      </c>
      <c r="I242">
        <v>-3.7038000000000002</v>
      </c>
      <c r="J242" t="s">
        <v>223</v>
      </c>
      <c r="K242">
        <v>32359.236216775771</v>
      </c>
      <c r="L242">
        <v>32359.236216775771</v>
      </c>
      <c r="M242">
        <v>38680</v>
      </c>
    </row>
    <row r="243" spans="1:13" x14ac:dyDescent="0.25">
      <c r="A243" t="s">
        <v>21</v>
      </c>
      <c r="B243" t="s">
        <v>61</v>
      </c>
      <c r="C243" t="s">
        <v>199</v>
      </c>
      <c r="D243" t="s">
        <v>98</v>
      </c>
      <c r="E243" t="s">
        <v>148</v>
      </c>
      <c r="F243" t="s">
        <v>149</v>
      </c>
      <c r="G243" t="s">
        <v>150</v>
      </c>
      <c r="H243">
        <v>40.416800000000002</v>
      </c>
      <c r="I243">
        <v>-3.7038000000000002</v>
      </c>
      <c r="J243" t="s">
        <v>224</v>
      </c>
      <c r="K243">
        <v>45.206607227766</v>
      </c>
      <c r="L243">
        <v>45.206607227766</v>
      </c>
      <c r="M243">
        <v>34</v>
      </c>
    </row>
    <row r="244" spans="1:13" x14ac:dyDescent="0.25">
      <c r="A244" t="s">
        <v>21</v>
      </c>
      <c r="B244" t="s">
        <v>61</v>
      </c>
      <c r="C244" t="s">
        <v>199</v>
      </c>
      <c r="D244" t="s">
        <v>98</v>
      </c>
      <c r="E244" t="s">
        <v>148</v>
      </c>
      <c r="F244" t="s">
        <v>149</v>
      </c>
      <c r="G244" t="s">
        <v>150</v>
      </c>
      <c r="H244">
        <v>40.416800000000002</v>
      </c>
      <c r="I244">
        <v>-3.7038000000000002</v>
      </c>
      <c r="J244" t="s">
        <v>225</v>
      </c>
      <c r="K244">
        <v>102160.5168435376</v>
      </c>
      <c r="L244">
        <v>102168.1915883304</v>
      </c>
      <c r="M244">
        <v>122928</v>
      </c>
    </row>
    <row r="245" spans="1:13" x14ac:dyDescent="0.25">
      <c r="A245" t="s">
        <v>21</v>
      </c>
      <c r="B245" t="s">
        <v>61</v>
      </c>
      <c r="C245" t="s">
        <v>199</v>
      </c>
      <c r="D245" t="s">
        <v>98</v>
      </c>
      <c r="E245" t="s">
        <v>148</v>
      </c>
      <c r="F245" t="s">
        <v>149</v>
      </c>
      <c r="G245" t="s">
        <v>150</v>
      </c>
      <c r="H245">
        <v>40.416800000000002</v>
      </c>
      <c r="I245">
        <v>-3.7038000000000002</v>
      </c>
      <c r="J245" t="s">
        <v>245</v>
      </c>
      <c r="K245">
        <v>0.41786180458799999</v>
      </c>
      <c r="L245">
        <v>1.1166949658759999</v>
      </c>
      <c r="M245">
        <v>6</v>
      </c>
    </row>
    <row r="246" spans="1:13" x14ac:dyDescent="0.25">
      <c r="A246" t="s">
        <v>21</v>
      </c>
      <c r="B246" t="s">
        <v>61</v>
      </c>
      <c r="C246" t="s">
        <v>199</v>
      </c>
      <c r="D246" t="s">
        <v>98</v>
      </c>
      <c r="E246" t="s">
        <v>214</v>
      </c>
      <c r="F246" t="s">
        <v>215</v>
      </c>
      <c r="G246" t="s">
        <v>147</v>
      </c>
      <c r="H246">
        <v>53.480800000000002</v>
      </c>
      <c r="I246">
        <v>2.2425999999999999</v>
      </c>
      <c r="J246" t="s">
        <v>223</v>
      </c>
      <c r="K246">
        <v>0</v>
      </c>
      <c r="L246">
        <v>0</v>
      </c>
      <c r="M246">
        <v>0</v>
      </c>
    </row>
    <row r="247" spans="1:13" x14ac:dyDescent="0.25">
      <c r="A247" t="s">
        <v>21</v>
      </c>
      <c r="B247" t="s">
        <v>61</v>
      </c>
      <c r="C247" t="s">
        <v>199</v>
      </c>
      <c r="D247" t="s">
        <v>98</v>
      </c>
      <c r="E247" t="s">
        <v>214</v>
      </c>
      <c r="F247" t="s">
        <v>215</v>
      </c>
      <c r="G247" t="s">
        <v>147</v>
      </c>
      <c r="H247">
        <v>53.480800000000002</v>
      </c>
      <c r="I247">
        <v>2.2425999999999999</v>
      </c>
      <c r="J247" t="s">
        <v>224</v>
      </c>
      <c r="K247">
        <v>2.9761498200000002E-3</v>
      </c>
      <c r="L247">
        <v>2.9761498200000002E-3</v>
      </c>
      <c r="M247">
        <v>2</v>
      </c>
    </row>
    <row r="248" spans="1:13" x14ac:dyDescent="0.25">
      <c r="A248" t="s">
        <v>21</v>
      </c>
      <c r="B248" t="s">
        <v>61</v>
      </c>
      <c r="C248" t="s">
        <v>199</v>
      </c>
      <c r="D248" t="s">
        <v>98</v>
      </c>
      <c r="E248" t="s">
        <v>214</v>
      </c>
      <c r="F248" t="s">
        <v>215</v>
      </c>
      <c r="G248" t="s">
        <v>147</v>
      </c>
      <c r="H248">
        <v>53.480800000000002</v>
      </c>
      <c r="I248">
        <v>2.2425999999999999</v>
      </c>
      <c r="J248" t="s">
        <v>225</v>
      </c>
      <c r="K248">
        <v>0</v>
      </c>
      <c r="L248">
        <v>0</v>
      </c>
      <c r="M248">
        <v>0</v>
      </c>
    </row>
    <row r="249" spans="1:13" x14ac:dyDescent="0.25">
      <c r="A249" t="s">
        <v>21</v>
      </c>
      <c r="B249" t="s">
        <v>61</v>
      </c>
      <c r="C249" t="s">
        <v>199</v>
      </c>
      <c r="D249" t="s">
        <v>98</v>
      </c>
      <c r="E249" t="s">
        <v>214</v>
      </c>
      <c r="F249" t="s">
        <v>215</v>
      </c>
      <c r="G249" t="s">
        <v>147</v>
      </c>
      <c r="H249">
        <v>53.480800000000002</v>
      </c>
      <c r="I249">
        <v>2.2425999999999999</v>
      </c>
      <c r="J249" t="s">
        <v>245</v>
      </c>
      <c r="K249">
        <v>0</v>
      </c>
      <c r="L249">
        <v>0</v>
      </c>
      <c r="M249">
        <v>0</v>
      </c>
    </row>
    <row r="250" spans="1:13" x14ac:dyDescent="0.25">
      <c r="A250" t="s">
        <v>21</v>
      </c>
      <c r="B250" t="s">
        <v>61</v>
      </c>
      <c r="C250" t="s">
        <v>199</v>
      </c>
      <c r="D250" t="s">
        <v>136</v>
      </c>
      <c r="E250" t="s">
        <v>151</v>
      </c>
      <c r="F250" t="s">
        <v>152</v>
      </c>
      <c r="G250" t="s">
        <v>153</v>
      </c>
      <c r="H250">
        <v>-37.668999999999997</v>
      </c>
      <c r="I250">
        <v>144.84100000000001</v>
      </c>
      <c r="J250" t="s">
        <v>223</v>
      </c>
      <c r="K250">
        <v>5525.1101670817197</v>
      </c>
      <c r="L250">
        <v>5525.1101670817197</v>
      </c>
      <c r="M250">
        <v>16544</v>
      </c>
    </row>
    <row r="251" spans="1:13" x14ac:dyDescent="0.25">
      <c r="A251" t="s">
        <v>21</v>
      </c>
      <c r="B251" t="s">
        <v>61</v>
      </c>
      <c r="C251" t="s">
        <v>199</v>
      </c>
      <c r="D251" t="s">
        <v>136</v>
      </c>
      <c r="E251" t="s">
        <v>151</v>
      </c>
      <c r="F251" t="s">
        <v>152</v>
      </c>
      <c r="G251" t="s">
        <v>153</v>
      </c>
      <c r="H251">
        <v>-37.668999999999997</v>
      </c>
      <c r="I251">
        <v>144.84100000000001</v>
      </c>
      <c r="J251" t="s">
        <v>224</v>
      </c>
      <c r="K251">
        <v>6280.5287788275418</v>
      </c>
      <c r="L251">
        <v>6293.9226507363719</v>
      </c>
      <c r="M251">
        <v>15491</v>
      </c>
    </row>
    <row r="252" spans="1:13" x14ac:dyDescent="0.25">
      <c r="A252" t="s">
        <v>21</v>
      </c>
      <c r="B252" t="s">
        <v>61</v>
      </c>
      <c r="C252" t="s">
        <v>199</v>
      </c>
      <c r="D252" t="s">
        <v>136</v>
      </c>
      <c r="E252" t="s">
        <v>151</v>
      </c>
      <c r="F252" t="s">
        <v>152</v>
      </c>
      <c r="G252" t="s">
        <v>153</v>
      </c>
      <c r="H252">
        <v>-37.668999999999997</v>
      </c>
      <c r="I252">
        <v>144.84100000000001</v>
      </c>
      <c r="J252" t="s">
        <v>225</v>
      </c>
      <c r="K252">
        <v>3939.5402505760858</v>
      </c>
      <c r="L252">
        <v>3939.5402505760858</v>
      </c>
      <c r="M252">
        <v>14610</v>
      </c>
    </row>
    <row r="253" spans="1:13" x14ac:dyDescent="0.25">
      <c r="A253" t="s">
        <v>21</v>
      </c>
      <c r="B253" t="s">
        <v>61</v>
      </c>
      <c r="C253" t="s">
        <v>199</v>
      </c>
      <c r="D253" t="s">
        <v>136</v>
      </c>
      <c r="E253" t="s">
        <v>151</v>
      </c>
      <c r="F253" t="s">
        <v>152</v>
      </c>
      <c r="G253" t="s">
        <v>153</v>
      </c>
      <c r="H253">
        <v>-37.668999999999997</v>
      </c>
      <c r="I253">
        <v>144.84100000000001</v>
      </c>
      <c r="J253" t="s">
        <v>245</v>
      </c>
      <c r="K253">
        <v>3294.6008393336519</v>
      </c>
      <c r="L253">
        <v>3294.6008393336519</v>
      </c>
      <c r="M253">
        <v>10257</v>
      </c>
    </row>
    <row r="254" spans="1:13" x14ac:dyDescent="0.25">
      <c r="A254" t="s">
        <v>21</v>
      </c>
      <c r="B254" t="s">
        <v>61</v>
      </c>
      <c r="C254" t="s">
        <v>199</v>
      </c>
      <c r="D254" t="s">
        <v>104</v>
      </c>
      <c r="E254" t="s">
        <v>229</v>
      </c>
      <c r="F254" t="s">
        <v>230</v>
      </c>
      <c r="G254" t="s">
        <v>107</v>
      </c>
      <c r="H254">
        <v>26.103300000000001</v>
      </c>
      <c r="I254">
        <v>98.141900000000007</v>
      </c>
      <c r="J254" t="s">
        <v>223</v>
      </c>
      <c r="K254">
        <v>8257.4317485419451</v>
      </c>
      <c r="L254">
        <v>8259.7239003223731</v>
      </c>
      <c r="M254">
        <v>5062</v>
      </c>
    </row>
    <row r="255" spans="1:13" x14ac:dyDescent="0.25">
      <c r="A255" t="s">
        <v>21</v>
      </c>
      <c r="B255" t="s">
        <v>61</v>
      </c>
      <c r="C255" t="s">
        <v>199</v>
      </c>
      <c r="D255" t="s">
        <v>104</v>
      </c>
      <c r="E255" t="s">
        <v>229</v>
      </c>
      <c r="F255" t="s">
        <v>230</v>
      </c>
      <c r="G255" t="s">
        <v>107</v>
      </c>
      <c r="H255">
        <v>26.103300000000001</v>
      </c>
      <c r="I255">
        <v>98.141900000000007</v>
      </c>
      <c r="J255" t="s">
        <v>224</v>
      </c>
      <c r="K255">
        <v>96240.493804470985</v>
      </c>
      <c r="L255">
        <v>96293.831242637127</v>
      </c>
      <c r="M255">
        <v>93978</v>
      </c>
    </row>
    <row r="256" spans="1:13" x14ac:dyDescent="0.25">
      <c r="A256" t="s">
        <v>21</v>
      </c>
      <c r="B256" t="s">
        <v>61</v>
      </c>
      <c r="C256" t="s">
        <v>199</v>
      </c>
      <c r="D256" t="s">
        <v>104</v>
      </c>
      <c r="E256" t="s">
        <v>229</v>
      </c>
      <c r="F256" t="s">
        <v>230</v>
      </c>
      <c r="G256" t="s">
        <v>107</v>
      </c>
      <c r="H256">
        <v>26.103300000000001</v>
      </c>
      <c r="I256">
        <v>98.141900000000007</v>
      </c>
      <c r="J256" t="s">
        <v>225</v>
      </c>
      <c r="K256">
        <v>1211554.4241162729</v>
      </c>
      <c r="L256">
        <v>1213818.525947005</v>
      </c>
      <c r="M256">
        <v>2724490</v>
      </c>
    </row>
    <row r="257" spans="1:13" x14ac:dyDescent="0.25">
      <c r="A257" t="s">
        <v>21</v>
      </c>
      <c r="B257" t="s">
        <v>61</v>
      </c>
      <c r="C257" t="s">
        <v>199</v>
      </c>
      <c r="D257" t="s">
        <v>104</v>
      </c>
      <c r="E257" t="s">
        <v>229</v>
      </c>
      <c r="F257" t="s">
        <v>230</v>
      </c>
      <c r="G257" t="s">
        <v>107</v>
      </c>
      <c r="H257">
        <v>26.103300000000001</v>
      </c>
      <c r="I257">
        <v>98.141900000000007</v>
      </c>
      <c r="J257" t="s">
        <v>245</v>
      </c>
      <c r="K257">
        <v>13799362.04028791</v>
      </c>
      <c r="L257">
        <v>13827070.07064721</v>
      </c>
      <c r="M257">
        <v>25653384</v>
      </c>
    </row>
    <row r="258" spans="1:13" x14ac:dyDescent="0.25">
      <c r="A258" t="s">
        <v>21</v>
      </c>
      <c r="B258" t="s">
        <v>61</v>
      </c>
      <c r="C258" t="s">
        <v>199</v>
      </c>
      <c r="D258" t="s">
        <v>104</v>
      </c>
      <c r="E258" t="s">
        <v>154</v>
      </c>
      <c r="F258" t="s">
        <v>155</v>
      </c>
      <c r="G258" t="s">
        <v>107</v>
      </c>
      <c r="H258">
        <v>25.789097000000002</v>
      </c>
      <c r="I258">
        <v>-80.204040000000006</v>
      </c>
      <c r="J258" t="s">
        <v>223</v>
      </c>
      <c r="K258">
        <v>808432473.08966076</v>
      </c>
      <c r="L258">
        <v>808449719.23454428</v>
      </c>
      <c r="M258">
        <v>643767454</v>
      </c>
    </row>
    <row r="259" spans="1:13" x14ac:dyDescent="0.25">
      <c r="A259" t="s">
        <v>21</v>
      </c>
      <c r="B259" t="s">
        <v>61</v>
      </c>
      <c r="C259" t="s">
        <v>199</v>
      </c>
      <c r="D259" t="s">
        <v>104</v>
      </c>
      <c r="E259" t="s">
        <v>154</v>
      </c>
      <c r="F259" t="s">
        <v>155</v>
      </c>
      <c r="G259" t="s">
        <v>107</v>
      </c>
      <c r="H259">
        <v>25.789097000000002</v>
      </c>
      <c r="I259">
        <v>-80.204040000000006</v>
      </c>
      <c r="J259" t="s">
        <v>224</v>
      </c>
      <c r="K259">
        <v>1353317491.6113231</v>
      </c>
      <c r="L259">
        <v>1353884952.9094341</v>
      </c>
      <c r="M259">
        <v>1002289231</v>
      </c>
    </row>
    <row r="260" spans="1:13" x14ac:dyDescent="0.25">
      <c r="A260" t="s">
        <v>21</v>
      </c>
      <c r="B260" t="s">
        <v>61</v>
      </c>
      <c r="C260" t="s">
        <v>199</v>
      </c>
      <c r="D260" t="s">
        <v>104</v>
      </c>
      <c r="E260" t="s">
        <v>154</v>
      </c>
      <c r="F260" t="s">
        <v>155</v>
      </c>
      <c r="G260" t="s">
        <v>107</v>
      </c>
      <c r="H260">
        <v>25.789097000000002</v>
      </c>
      <c r="I260">
        <v>-80.204040000000006</v>
      </c>
      <c r="J260" t="s">
        <v>225</v>
      </c>
      <c r="K260">
        <v>1482840296.377851</v>
      </c>
      <c r="L260">
        <v>1483031577.1952059</v>
      </c>
      <c r="M260">
        <v>1187489157</v>
      </c>
    </row>
    <row r="261" spans="1:13" x14ac:dyDescent="0.25">
      <c r="A261" t="s">
        <v>21</v>
      </c>
      <c r="B261" t="s">
        <v>61</v>
      </c>
      <c r="C261" t="s">
        <v>199</v>
      </c>
      <c r="D261" t="s">
        <v>104</v>
      </c>
      <c r="E261" t="s">
        <v>154</v>
      </c>
      <c r="F261" t="s">
        <v>155</v>
      </c>
      <c r="G261" t="s">
        <v>107</v>
      </c>
      <c r="H261">
        <v>25.789097000000002</v>
      </c>
      <c r="I261">
        <v>-80.204040000000006</v>
      </c>
      <c r="J261" t="s">
        <v>245</v>
      </c>
      <c r="K261">
        <v>255055139.54254189</v>
      </c>
      <c r="L261">
        <v>255079020.5908235</v>
      </c>
      <c r="M261">
        <v>253588772</v>
      </c>
    </row>
    <row r="262" spans="1:13" x14ac:dyDescent="0.25">
      <c r="A262" t="s">
        <v>21</v>
      </c>
      <c r="B262" t="s">
        <v>61</v>
      </c>
      <c r="C262" t="s">
        <v>199</v>
      </c>
      <c r="D262" t="s">
        <v>98</v>
      </c>
      <c r="E262" t="s">
        <v>156</v>
      </c>
      <c r="F262" t="s">
        <v>157</v>
      </c>
      <c r="G262" t="s">
        <v>158</v>
      </c>
      <c r="H262">
        <v>45.630099999999999</v>
      </c>
      <c r="I262">
        <v>8.7255000000000003</v>
      </c>
      <c r="J262" t="s">
        <v>223</v>
      </c>
      <c r="K262">
        <v>6.7093429734120003</v>
      </c>
      <c r="L262">
        <v>6.7093429734120003</v>
      </c>
      <c r="M262">
        <v>6</v>
      </c>
    </row>
    <row r="263" spans="1:13" x14ac:dyDescent="0.25">
      <c r="A263" t="s">
        <v>21</v>
      </c>
      <c r="B263" t="s">
        <v>61</v>
      </c>
      <c r="C263" t="s">
        <v>199</v>
      </c>
      <c r="D263" t="s">
        <v>98</v>
      </c>
      <c r="E263" t="s">
        <v>156</v>
      </c>
      <c r="F263" t="s">
        <v>157</v>
      </c>
      <c r="G263" t="s">
        <v>158</v>
      </c>
      <c r="H263">
        <v>45.630099999999999</v>
      </c>
      <c r="I263">
        <v>8.7255000000000003</v>
      </c>
      <c r="J263" t="s">
        <v>224</v>
      </c>
      <c r="K263">
        <v>9973.5187710549289</v>
      </c>
      <c r="L263">
        <v>9975.8284873042248</v>
      </c>
      <c r="M263">
        <v>9455</v>
      </c>
    </row>
    <row r="264" spans="1:13" x14ac:dyDescent="0.25">
      <c r="A264" t="s">
        <v>21</v>
      </c>
      <c r="B264" t="s">
        <v>61</v>
      </c>
      <c r="C264" t="s">
        <v>199</v>
      </c>
      <c r="D264" t="s">
        <v>98</v>
      </c>
      <c r="E264" t="s">
        <v>156</v>
      </c>
      <c r="F264" t="s">
        <v>157</v>
      </c>
      <c r="G264" t="s">
        <v>158</v>
      </c>
      <c r="H264">
        <v>45.630099999999999</v>
      </c>
      <c r="I264">
        <v>8.7255000000000003</v>
      </c>
      <c r="J264" t="s">
        <v>225</v>
      </c>
      <c r="K264">
        <v>113956.3990308275</v>
      </c>
      <c r="L264">
        <v>113977.4897322201</v>
      </c>
      <c r="M264">
        <v>109996</v>
      </c>
    </row>
    <row r="265" spans="1:13" x14ac:dyDescent="0.25">
      <c r="A265" t="s">
        <v>21</v>
      </c>
      <c r="B265" t="s">
        <v>61</v>
      </c>
      <c r="C265" t="s">
        <v>199</v>
      </c>
      <c r="D265" t="s">
        <v>98</v>
      </c>
      <c r="E265" t="s">
        <v>156</v>
      </c>
      <c r="F265" t="s">
        <v>157</v>
      </c>
      <c r="G265" t="s">
        <v>158</v>
      </c>
      <c r="H265">
        <v>45.630099999999999</v>
      </c>
      <c r="I265">
        <v>8.7255000000000003</v>
      </c>
      <c r="J265" t="s">
        <v>245</v>
      </c>
      <c r="K265">
        <v>6.9453070637399996</v>
      </c>
      <c r="L265">
        <v>6.9453070637399996</v>
      </c>
      <c r="M265">
        <v>3</v>
      </c>
    </row>
    <row r="266" spans="1:13" x14ac:dyDescent="0.25">
      <c r="A266" t="s">
        <v>21</v>
      </c>
      <c r="B266" t="s">
        <v>61</v>
      </c>
      <c r="C266" t="s">
        <v>199</v>
      </c>
      <c r="D266" t="s">
        <v>104</v>
      </c>
      <c r="E266" t="s">
        <v>159</v>
      </c>
      <c r="F266" t="s">
        <v>160</v>
      </c>
      <c r="G266" t="s">
        <v>107</v>
      </c>
      <c r="H266">
        <v>44.986656000000004</v>
      </c>
      <c r="I266">
        <v>-93.258133000000001</v>
      </c>
      <c r="J266" t="s">
        <v>223</v>
      </c>
      <c r="K266">
        <v>0</v>
      </c>
      <c r="L266">
        <v>0</v>
      </c>
      <c r="M266">
        <v>0</v>
      </c>
    </row>
    <row r="267" spans="1:13" x14ac:dyDescent="0.25">
      <c r="A267" t="s">
        <v>21</v>
      </c>
      <c r="B267" t="s">
        <v>61</v>
      </c>
      <c r="C267" t="s">
        <v>199</v>
      </c>
      <c r="D267" t="s">
        <v>104</v>
      </c>
      <c r="E267" t="s">
        <v>159</v>
      </c>
      <c r="F267" t="s">
        <v>160</v>
      </c>
      <c r="G267" t="s">
        <v>107</v>
      </c>
      <c r="H267">
        <v>44.986656000000004</v>
      </c>
      <c r="I267">
        <v>-93.258133000000001</v>
      </c>
      <c r="J267" t="s">
        <v>224</v>
      </c>
      <c r="K267">
        <v>11965.09868478884</v>
      </c>
      <c r="L267">
        <v>12018.909032124389</v>
      </c>
      <c r="M267">
        <v>39952</v>
      </c>
    </row>
    <row r="268" spans="1:13" x14ac:dyDescent="0.25">
      <c r="A268" t="s">
        <v>21</v>
      </c>
      <c r="B268" t="s">
        <v>61</v>
      </c>
      <c r="C268" t="s">
        <v>199</v>
      </c>
      <c r="D268" t="s">
        <v>104</v>
      </c>
      <c r="E268" t="s">
        <v>159</v>
      </c>
      <c r="F268" t="s">
        <v>160</v>
      </c>
      <c r="G268" t="s">
        <v>107</v>
      </c>
      <c r="H268">
        <v>44.986656000000004</v>
      </c>
      <c r="I268">
        <v>-93.258133000000001</v>
      </c>
      <c r="J268" t="s">
        <v>225</v>
      </c>
      <c r="K268">
        <v>363878.64096900157</v>
      </c>
      <c r="L268">
        <v>364656.1357050481</v>
      </c>
      <c r="M268">
        <v>887422</v>
      </c>
    </row>
    <row r="269" spans="1:13" x14ac:dyDescent="0.25">
      <c r="A269" t="s">
        <v>21</v>
      </c>
      <c r="B269" t="s">
        <v>61</v>
      </c>
      <c r="C269" t="s">
        <v>199</v>
      </c>
      <c r="D269" t="s">
        <v>104</v>
      </c>
      <c r="E269" t="s">
        <v>159</v>
      </c>
      <c r="F269" t="s">
        <v>160</v>
      </c>
      <c r="G269" t="s">
        <v>107</v>
      </c>
      <c r="H269">
        <v>44.986656000000004</v>
      </c>
      <c r="I269">
        <v>-93.258133000000001</v>
      </c>
      <c r="J269" t="s">
        <v>245</v>
      </c>
      <c r="K269">
        <v>1831859.4213658341</v>
      </c>
      <c r="L269">
        <v>1833432.9516394839</v>
      </c>
      <c r="M269">
        <v>4223458</v>
      </c>
    </row>
    <row r="270" spans="1:13" x14ac:dyDescent="0.25">
      <c r="A270" t="s">
        <v>21</v>
      </c>
      <c r="B270" t="s">
        <v>61</v>
      </c>
      <c r="C270" t="s">
        <v>199</v>
      </c>
      <c r="D270" t="s">
        <v>98</v>
      </c>
      <c r="E270" t="s">
        <v>231</v>
      </c>
      <c r="F270" t="s">
        <v>232</v>
      </c>
      <c r="G270" t="s">
        <v>168</v>
      </c>
      <c r="H270">
        <v>43.296950000000002</v>
      </c>
      <c r="I270">
        <v>5.3810700000000002</v>
      </c>
      <c r="J270" t="s">
        <v>223</v>
      </c>
      <c r="K270">
        <v>0</v>
      </c>
      <c r="L270">
        <v>0</v>
      </c>
      <c r="M270">
        <v>0</v>
      </c>
    </row>
    <row r="271" spans="1:13" x14ac:dyDescent="0.25">
      <c r="A271" t="s">
        <v>21</v>
      </c>
      <c r="B271" t="s">
        <v>61</v>
      </c>
      <c r="C271" t="s">
        <v>199</v>
      </c>
      <c r="D271" t="s">
        <v>98</v>
      </c>
      <c r="E271" t="s">
        <v>231</v>
      </c>
      <c r="F271" t="s">
        <v>232</v>
      </c>
      <c r="G271" t="s">
        <v>168</v>
      </c>
      <c r="H271">
        <v>43.296950000000002</v>
      </c>
      <c r="I271">
        <v>5.3810700000000002</v>
      </c>
      <c r="J271" t="s">
        <v>224</v>
      </c>
      <c r="K271">
        <v>0</v>
      </c>
      <c r="L271">
        <v>0</v>
      </c>
      <c r="M271">
        <v>0</v>
      </c>
    </row>
    <row r="272" spans="1:13" x14ac:dyDescent="0.25">
      <c r="A272" t="s">
        <v>21</v>
      </c>
      <c r="B272" t="s">
        <v>61</v>
      </c>
      <c r="C272" t="s">
        <v>199</v>
      </c>
      <c r="D272" t="s">
        <v>98</v>
      </c>
      <c r="E272" t="s">
        <v>231</v>
      </c>
      <c r="F272" t="s">
        <v>232</v>
      </c>
      <c r="G272" t="s">
        <v>168</v>
      </c>
      <c r="H272">
        <v>43.296950000000002</v>
      </c>
      <c r="I272">
        <v>5.3810700000000002</v>
      </c>
      <c r="J272" t="s">
        <v>225</v>
      </c>
      <c r="K272">
        <v>78.740869966938007</v>
      </c>
      <c r="L272">
        <v>78.740869966938007</v>
      </c>
      <c r="M272">
        <v>64</v>
      </c>
    </row>
    <row r="273" spans="1:13" x14ac:dyDescent="0.25">
      <c r="A273" t="s">
        <v>21</v>
      </c>
      <c r="B273" t="s">
        <v>61</v>
      </c>
      <c r="C273" t="s">
        <v>199</v>
      </c>
      <c r="D273" t="s">
        <v>98</v>
      </c>
      <c r="E273" t="s">
        <v>231</v>
      </c>
      <c r="F273" t="s">
        <v>232</v>
      </c>
      <c r="G273" t="s">
        <v>168</v>
      </c>
      <c r="H273">
        <v>43.296950000000002</v>
      </c>
      <c r="I273">
        <v>5.3810700000000002</v>
      </c>
      <c r="J273" t="s">
        <v>245</v>
      </c>
      <c r="K273">
        <v>0</v>
      </c>
      <c r="L273">
        <v>0</v>
      </c>
      <c r="M273">
        <v>0</v>
      </c>
    </row>
    <row r="274" spans="1:13" x14ac:dyDescent="0.25">
      <c r="A274" t="s">
        <v>21</v>
      </c>
      <c r="B274" t="s">
        <v>61</v>
      </c>
      <c r="C274" t="s">
        <v>199</v>
      </c>
      <c r="D274" t="s">
        <v>104</v>
      </c>
      <c r="E274" t="s">
        <v>161</v>
      </c>
      <c r="F274" t="s">
        <v>162</v>
      </c>
      <c r="G274" t="s">
        <v>107</v>
      </c>
      <c r="H274">
        <v>40.705629999999999</v>
      </c>
      <c r="I274">
        <v>-73.978003999999999</v>
      </c>
      <c r="J274" t="s">
        <v>223</v>
      </c>
      <c r="K274">
        <v>65704960.771824643</v>
      </c>
      <c r="L274">
        <v>65706953.854214951</v>
      </c>
      <c r="M274">
        <v>33915977</v>
      </c>
    </row>
    <row r="275" spans="1:13" x14ac:dyDescent="0.25">
      <c r="A275" t="s">
        <v>21</v>
      </c>
      <c r="B275" t="s">
        <v>61</v>
      </c>
      <c r="C275" t="s">
        <v>199</v>
      </c>
      <c r="D275" t="s">
        <v>104</v>
      </c>
      <c r="E275" t="s">
        <v>161</v>
      </c>
      <c r="F275" t="s">
        <v>162</v>
      </c>
      <c r="G275" t="s">
        <v>107</v>
      </c>
      <c r="H275">
        <v>40.705629999999999</v>
      </c>
      <c r="I275">
        <v>-73.978003999999999</v>
      </c>
      <c r="J275" t="s">
        <v>224</v>
      </c>
      <c r="K275">
        <v>102008649.21201891</v>
      </c>
      <c r="L275">
        <v>102154391.1045711</v>
      </c>
      <c r="M275">
        <v>54335510</v>
      </c>
    </row>
    <row r="276" spans="1:13" x14ac:dyDescent="0.25">
      <c r="A276" t="s">
        <v>21</v>
      </c>
      <c r="B276" t="s">
        <v>61</v>
      </c>
      <c r="C276" t="s">
        <v>199</v>
      </c>
      <c r="D276" t="s">
        <v>104</v>
      </c>
      <c r="E276" t="s">
        <v>161</v>
      </c>
      <c r="F276" t="s">
        <v>162</v>
      </c>
      <c r="G276" t="s">
        <v>107</v>
      </c>
      <c r="H276">
        <v>40.705629999999999</v>
      </c>
      <c r="I276">
        <v>-73.978003999999999</v>
      </c>
      <c r="J276" t="s">
        <v>225</v>
      </c>
      <c r="K276">
        <v>141157970.87053251</v>
      </c>
      <c r="L276">
        <v>141335643.33734581</v>
      </c>
      <c r="M276">
        <v>101254979</v>
      </c>
    </row>
    <row r="277" spans="1:13" x14ac:dyDescent="0.25">
      <c r="A277" t="s">
        <v>21</v>
      </c>
      <c r="B277" t="s">
        <v>61</v>
      </c>
      <c r="C277" t="s">
        <v>199</v>
      </c>
      <c r="D277" t="s">
        <v>104</v>
      </c>
      <c r="E277" t="s">
        <v>161</v>
      </c>
      <c r="F277" t="s">
        <v>162</v>
      </c>
      <c r="G277" t="s">
        <v>107</v>
      </c>
      <c r="H277">
        <v>40.705629999999999</v>
      </c>
      <c r="I277">
        <v>-73.978003999999999</v>
      </c>
      <c r="J277" t="s">
        <v>245</v>
      </c>
      <c r="K277">
        <v>43355583.812544547</v>
      </c>
      <c r="L277">
        <v>43452620.023760073</v>
      </c>
      <c r="M277">
        <v>58076673</v>
      </c>
    </row>
    <row r="278" spans="1:13" x14ac:dyDescent="0.25">
      <c r="A278" t="s">
        <v>21</v>
      </c>
      <c r="B278" t="s">
        <v>61</v>
      </c>
      <c r="C278" t="s">
        <v>199</v>
      </c>
      <c r="D278" t="s">
        <v>136</v>
      </c>
      <c r="E278" t="s">
        <v>163</v>
      </c>
      <c r="F278" t="s">
        <v>164</v>
      </c>
      <c r="G278" t="s">
        <v>165</v>
      </c>
      <c r="H278">
        <v>34.67606</v>
      </c>
      <c r="I278">
        <v>135.49619999999999</v>
      </c>
      <c r="J278" t="s">
        <v>223</v>
      </c>
      <c r="K278">
        <v>8849.9099976019261</v>
      </c>
      <c r="L278">
        <v>8849.9099976019261</v>
      </c>
      <c r="M278">
        <v>13177</v>
      </c>
    </row>
    <row r="279" spans="1:13" x14ac:dyDescent="0.25">
      <c r="A279" t="s">
        <v>21</v>
      </c>
      <c r="B279" t="s">
        <v>61</v>
      </c>
      <c r="C279" t="s">
        <v>199</v>
      </c>
      <c r="D279" t="s">
        <v>136</v>
      </c>
      <c r="E279" t="s">
        <v>163</v>
      </c>
      <c r="F279" t="s">
        <v>164</v>
      </c>
      <c r="G279" t="s">
        <v>165</v>
      </c>
      <c r="H279">
        <v>34.67606</v>
      </c>
      <c r="I279">
        <v>135.49619999999999</v>
      </c>
      <c r="J279" t="s">
        <v>224</v>
      </c>
      <c r="K279">
        <v>6308.5747475343296</v>
      </c>
      <c r="L279">
        <v>6308.5956148036084</v>
      </c>
      <c r="M279">
        <v>20498</v>
      </c>
    </row>
    <row r="280" spans="1:13" x14ac:dyDescent="0.25">
      <c r="A280" t="s">
        <v>21</v>
      </c>
      <c r="B280" t="s">
        <v>61</v>
      </c>
      <c r="C280" t="s">
        <v>199</v>
      </c>
      <c r="D280" t="s">
        <v>136</v>
      </c>
      <c r="E280" t="s">
        <v>163</v>
      </c>
      <c r="F280" t="s">
        <v>164</v>
      </c>
      <c r="G280" t="s">
        <v>165</v>
      </c>
      <c r="H280">
        <v>34.67606</v>
      </c>
      <c r="I280">
        <v>135.49619999999999</v>
      </c>
      <c r="J280" t="s">
        <v>225</v>
      </c>
      <c r="K280">
        <v>8485.352835460837</v>
      </c>
      <c r="L280">
        <v>8485.3716090553808</v>
      </c>
      <c r="M280">
        <v>20722</v>
      </c>
    </row>
    <row r="281" spans="1:13" x14ac:dyDescent="0.25">
      <c r="A281" t="s">
        <v>21</v>
      </c>
      <c r="B281" t="s">
        <v>61</v>
      </c>
      <c r="C281" t="s">
        <v>199</v>
      </c>
      <c r="D281" t="s">
        <v>136</v>
      </c>
      <c r="E281" t="s">
        <v>163</v>
      </c>
      <c r="F281" t="s">
        <v>164</v>
      </c>
      <c r="G281" t="s">
        <v>165</v>
      </c>
      <c r="H281">
        <v>34.67606</v>
      </c>
      <c r="I281">
        <v>135.49619999999999</v>
      </c>
      <c r="J281" t="s">
        <v>245</v>
      </c>
      <c r="K281">
        <v>11279.869462848619</v>
      </c>
      <c r="L281">
        <v>11279.88129796984</v>
      </c>
      <c r="M281">
        <v>17878</v>
      </c>
    </row>
    <row r="282" spans="1:13" x14ac:dyDescent="0.25">
      <c r="A282" t="s">
        <v>21</v>
      </c>
      <c r="B282" t="s">
        <v>61</v>
      </c>
      <c r="C282" t="s">
        <v>199</v>
      </c>
      <c r="D282" t="s">
        <v>98</v>
      </c>
      <c r="E282" t="s">
        <v>166</v>
      </c>
      <c r="F282" t="s">
        <v>167</v>
      </c>
      <c r="G282" t="s">
        <v>168</v>
      </c>
      <c r="H282">
        <v>48.928049999999999</v>
      </c>
      <c r="I282">
        <v>2.35189</v>
      </c>
      <c r="J282" t="s">
        <v>223</v>
      </c>
      <c r="K282">
        <v>7.5976842892140004</v>
      </c>
      <c r="L282">
        <v>7.5976842892140004</v>
      </c>
      <c r="M282">
        <v>8</v>
      </c>
    </row>
    <row r="283" spans="1:13" x14ac:dyDescent="0.25">
      <c r="A283" t="s">
        <v>21</v>
      </c>
      <c r="B283" t="s">
        <v>61</v>
      </c>
      <c r="C283" t="s">
        <v>199</v>
      </c>
      <c r="D283" t="s">
        <v>98</v>
      </c>
      <c r="E283" t="s">
        <v>166</v>
      </c>
      <c r="F283" t="s">
        <v>167</v>
      </c>
      <c r="G283" t="s">
        <v>168</v>
      </c>
      <c r="H283">
        <v>48.928049999999999</v>
      </c>
      <c r="I283">
        <v>2.35189</v>
      </c>
      <c r="J283" t="s">
        <v>224</v>
      </c>
      <c r="K283">
        <v>72.974544433163999</v>
      </c>
      <c r="L283">
        <v>72.974544433163999</v>
      </c>
      <c r="M283">
        <v>87</v>
      </c>
    </row>
    <row r="284" spans="1:13" x14ac:dyDescent="0.25">
      <c r="A284" t="s">
        <v>21</v>
      </c>
      <c r="B284" t="s">
        <v>61</v>
      </c>
      <c r="C284" t="s">
        <v>199</v>
      </c>
      <c r="D284" t="s">
        <v>98</v>
      </c>
      <c r="E284" t="s">
        <v>166</v>
      </c>
      <c r="F284" t="s">
        <v>167</v>
      </c>
      <c r="G284" t="s">
        <v>168</v>
      </c>
      <c r="H284">
        <v>48.928049999999999</v>
      </c>
      <c r="I284">
        <v>2.35189</v>
      </c>
      <c r="J284" t="s">
        <v>225</v>
      </c>
      <c r="K284">
        <v>0.20398551606000001</v>
      </c>
      <c r="L284">
        <v>0.20398551606000001</v>
      </c>
      <c r="M284">
        <v>9</v>
      </c>
    </row>
    <row r="285" spans="1:13" x14ac:dyDescent="0.25">
      <c r="A285" t="s">
        <v>21</v>
      </c>
      <c r="B285" t="s">
        <v>61</v>
      </c>
      <c r="C285" t="s">
        <v>199</v>
      </c>
      <c r="D285" t="s">
        <v>98</v>
      </c>
      <c r="E285" t="s">
        <v>166</v>
      </c>
      <c r="F285" t="s">
        <v>167</v>
      </c>
      <c r="G285" t="s">
        <v>168</v>
      </c>
      <c r="H285">
        <v>48.928049999999999</v>
      </c>
      <c r="I285">
        <v>2.35189</v>
      </c>
      <c r="J285" t="s">
        <v>245</v>
      </c>
      <c r="K285">
        <v>13.861304755176</v>
      </c>
      <c r="L285">
        <v>13.861304755176</v>
      </c>
      <c r="M285">
        <v>8</v>
      </c>
    </row>
    <row r="286" spans="1:13" x14ac:dyDescent="0.25">
      <c r="A286" t="s">
        <v>21</v>
      </c>
      <c r="B286" t="s">
        <v>61</v>
      </c>
      <c r="C286" t="s">
        <v>199</v>
      </c>
      <c r="D286" t="s">
        <v>108</v>
      </c>
      <c r="E286" t="s">
        <v>169</v>
      </c>
      <c r="F286" t="s">
        <v>170</v>
      </c>
      <c r="G286" t="s">
        <v>171</v>
      </c>
      <c r="H286">
        <v>-33.357990000000001</v>
      </c>
      <c r="I286">
        <v>-70.676259999999999</v>
      </c>
      <c r="J286" t="s">
        <v>223</v>
      </c>
      <c r="K286">
        <v>707935787.2834096</v>
      </c>
      <c r="L286">
        <v>707936139.03756094</v>
      </c>
      <c r="M286">
        <v>532732248</v>
      </c>
    </row>
    <row r="287" spans="1:13" x14ac:dyDescent="0.25">
      <c r="A287" t="s">
        <v>21</v>
      </c>
      <c r="B287" t="s">
        <v>61</v>
      </c>
      <c r="C287" t="s">
        <v>199</v>
      </c>
      <c r="D287" t="s">
        <v>108</v>
      </c>
      <c r="E287" t="s">
        <v>169</v>
      </c>
      <c r="F287" t="s">
        <v>170</v>
      </c>
      <c r="G287" t="s">
        <v>171</v>
      </c>
      <c r="H287">
        <v>-33.357990000000001</v>
      </c>
      <c r="I287">
        <v>-70.676259999999999</v>
      </c>
      <c r="J287" t="s">
        <v>224</v>
      </c>
      <c r="K287">
        <v>833042098.16592515</v>
      </c>
      <c r="L287">
        <v>833043959.47509897</v>
      </c>
      <c r="M287">
        <v>602864265</v>
      </c>
    </row>
    <row r="288" spans="1:13" x14ac:dyDescent="0.25">
      <c r="A288" t="s">
        <v>21</v>
      </c>
      <c r="B288" t="s">
        <v>61</v>
      </c>
      <c r="C288" t="s">
        <v>199</v>
      </c>
      <c r="D288" t="s">
        <v>108</v>
      </c>
      <c r="E288" t="s">
        <v>169</v>
      </c>
      <c r="F288" t="s">
        <v>170</v>
      </c>
      <c r="G288" t="s">
        <v>171</v>
      </c>
      <c r="H288">
        <v>-33.357990000000001</v>
      </c>
      <c r="I288">
        <v>-70.676259999999999</v>
      </c>
      <c r="J288" t="s">
        <v>225</v>
      </c>
      <c r="K288">
        <v>777188277.63369858</v>
      </c>
      <c r="L288">
        <v>777200018.70551276</v>
      </c>
      <c r="M288">
        <v>577208097</v>
      </c>
    </row>
    <row r="289" spans="1:13" x14ac:dyDescent="0.25">
      <c r="A289" t="s">
        <v>21</v>
      </c>
      <c r="B289" t="s">
        <v>61</v>
      </c>
      <c r="C289" t="s">
        <v>199</v>
      </c>
      <c r="D289" t="s">
        <v>108</v>
      </c>
      <c r="E289" t="s">
        <v>169</v>
      </c>
      <c r="F289" t="s">
        <v>170</v>
      </c>
      <c r="G289" t="s">
        <v>171</v>
      </c>
      <c r="H289">
        <v>-33.357990000000001</v>
      </c>
      <c r="I289">
        <v>-70.676259999999999</v>
      </c>
      <c r="J289" t="s">
        <v>245</v>
      </c>
      <c r="K289">
        <v>164279249.1996381</v>
      </c>
      <c r="L289">
        <v>164285108.27062899</v>
      </c>
      <c r="M289">
        <v>141596276</v>
      </c>
    </row>
    <row r="290" spans="1:13" x14ac:dyDescent="0.25">
      <c r="A290" t="s">
        <v>21</v>
      </c>
      <c r="B290" t="s">
        <v>61</v>
      </c>
      <c r="C290" t="s">
        <v>199</v>
      </c>
      <c r="D290" t="s">
        <v>104</v>
      </c>
      <c r="E290" t="s">
        <v>172</v>
      </c>
      <c r="F290" t="s">
        <v>173</v>
      </c>
      <c r="G290" t="s">
        <v>107</v>
      </c>
      <c r="H290">
        <v>47.606209999999997</v>
      </c>
      <c r="I290">
        <v>-122.33207</v>
      </c>
      <c r="J290" t="s">
        <v>223</v>
      </c>
      <c r="K290">
        <v>671224.04202566121</v>
      </c>
      <c r="L290">
        <v>671510.15448622196</v>
      </c>
      <c r="M290">
        <v>506766</v>
      </c>
    </row>
    <row r="291" spans="1:13" x14ac:dyDescent="0.25">
      <c r="A291" t="s">
        <v>21</v>
      </c>
      <c r="B291" t="s">
        <v>61</v>
      </c>
      <c r="C291" t="s">
        <v>199</v>
      </c>
      <c r="D291" t="s">
        <v>104</v>
      </c>
      <c r="E291" t="s">
        <v>172</v>
      </c>
      <c r="F291" t="s">
        <v>173</v>
      </c>
      <c r="G291" t="s">
        <v>107</v>
      </c>
      <c r="H291">
        <v>47.606209999999997</v>
      </c>
      <c r="I291">
        <v>-122.33207</v>
      </c>
      <c r="J291" t="s">
        <v>224</v>
      </c>
      <c r="K291">
        <v>922416.64299220534</v>
      </c>
      <c r="L291">
        <v>925253.50673274102</v>
      </c>
      <c r="M291">
        <v>879164</v>
      </c>
    </row>
    <row r="292" spans="1:13" x14ac:dyDescent="0.25">
      <c r="A292" t="s">
        <v>21</v>
      </c>
      <c r="B292" t="s">
        <v>61</v>
      </c>
      <c r="C292" t="s">
        <v>199</v>
      </c>
      <c r="D292" t="s">
        <v>104</v>
      </c>
      <c r="E292" t="s">
        <v>172</v>
      </c>
      <c r="F292" t="s">
        <v>173</v>
      </c>
      <c r="G292" t="s">
        <v>107</v>
      </c>
      <c r="H292">
        <v>47.606209999999997</v>
      </c>
      <c r="I292">
        <v>-122.33207</v>
      </c>
      <c r="J292" t="s">
        <v>225</v>
      </c>
      <c r="K292">
        <v>3999087.9373379438</v>
      </c>
      <c r="L292">
        <v>4038171.5664542392</v>
      </c>
      <c r="M292">
        <v>7681634</v>
      </c>
    </row>
    <row r="293" spans="1:13" x14ac:dyDescent="0.25">
      <c r="A293" t="s">
        <v>21</v>
      </c>
      <c r="B293" t="s">
        <v>61</v>
      </c>
      <c r="C293" t="s">
        <v>199</v>
      </c>
      <c r="D293" t="s">
        <v>104</v>
      </c>
      <c r="E293" t="s">
        <v>172</v>
      </c>
      <c r="F293" t="s">
        <v>173</v>
      </c>
      <c r="G293" t="s">
        <v>107</v>
      </c>
      <c r="H293">
        <v>47.606209999999997</v>
      </c>
      <c r="I293">
        <v>-122.33207</v>
      </c>
      <c r="J293" t="s">
        <v>245</v>
      </c>
      <c r="K293">
        <v>6007542.4946300425</v>
      </c>
      <c r="L293">
        <v>6023244.8641740698</v>
      </c>
      <c r="M293">
        <v>13673218</v>
      </c>
    </row>
    <row r="294" spans="1:13" x14ac:dyDescent="0.25">
      <c r="A294" t="s">
        <v>21</v>
      </c>
      <c r="B294" t="s">
        <v>61</v>
      </c>
      <c r="C294" t="s">
        <v>199</v>
      </c>
      <c r="D294" t="s">
        <v>136</v>
      </c>
      <c r="E294" t="s">
        <v>174</v>
      </c>
      <c r="F294" t="s">
        <v>175</v>
      </c>
      <c r="G294" t="s">
        <v>176</v>
      </c>
      <c r="H294">
        <v>1.3520829999999999</v>
      </c>
      <c r="I294">
        <v>103.81984</v>
      </c>
      <c r="J294" t="s">
        <v>223</v>
      </c>
      <c r="K294">
        <v>113542362.9024812</v>
      </c>
      <c r="L294">
        <v>113556938.6313412</v>
      </c>
      <c r="M294">
        <v>401083513</v>
      </c>
    </row>
    <row r="295" spans="1:13" x14ac:dyDescent="0.25">
      <c r="A295" t="s">
        <v>21</v>
      </c>
      <c r="B295" t="s">
        <v>61</v>
      </c>
      <c r="C295" t="s">
        <v>199</v>
      </c>
      <c r="D295" t="s">
        <v>136</v>
      </c>
      <c r="E295" t="s">
        <v>174</v>
      </c>
      <c r="F295" t="s">
        <v>175</v>
      </c>
      <c r="G295" t="s">
        <v>176</v>
      </c>
      <c r="H295">
        <v>1.3520829999999999</v>
      </c>
      <c r="I295">
        <v>103.81984</v>
      </c>
      <c r="J295" t="s">
        <v>224</v>
      </c>
      <c r="K295">
        <v>206243628.81802121</v>
      </c>
      <c r="L295">
        <v>206269074.57559189</v>
      </c>
      <c r="M295">
        <v>556887448</v>
      </c>
    </row>
    <row r="296" spans="1:13" x14ac:dyDescent="0.25">
      <c r="A296" t="s">
        <v>21</v>
      </c>
      <c r="B296" t="s">
        <v>61</v>
      </c>
      <c r="C296" t="s">
        <v>199</v>
      </c>
      <c r="D296" t="s">
        <v>136</v>
      </c>
      <c r="E296" t="s">
        <v>174</v>
      </c>
      <c r="F296" t="s">
        <v>175</v>
      </c>
      <c r="G296" t="s">
        <v>176</v>
      </c>
      <c r="H296">
        <v>1.3520829999999999</v>
      </c>
      <c r="I296">
        <v>103.81984</v>
      </c>
      <c r="J296" t="s">
        <v>225</v>
      </c>
      <c r="K296">
        <v>211243920.67256039</v>
      </c>
      <c r="L296">
        <v>211251037.4780145</v>
      </c>
      <c r="M296">
        <v>566068357</v>
      </c>
    </row>
    <row r="297" spans="1:13" x14ac:dyDescent="0.25">
      <c r="A297" t="s">
        <v>21</v>
      </c>
      <c r="B297" t="s">
        <v>61</v>
      </c>
      <c r="C297" t="s">
        <v>199</v>
      </c>
      <c r="D297" t="s">
        <v>136</v>
      </c>
      <c r="E297" t="s">
        <v>174</v>
      </c>
      <c r="F297" t="s">
        <v>175</v>
      </c>
      <c r="G297" t="s">
        <v>176</v>
      </c>
      <c r="H297">
        <v>1.3520829999999999</v>
      </c>
      <c r="I297">
        <v>103.81984</v>
      </c>
      <c r="J297" t="s">
        <v>245</v>
      </c>
      <c r="K297">
        <v>38677268.472513653</v>
      </c>
      <c r="L297">
        <v>38680760.744985864</v>
      </c>
      <c r="M297">
        <v>103414511</v>
      </c>
    </row>
    <row r="298" spans="1:13" x14ac:dyDescent="0.25">
      <c r="A298" t="s">
        <v>21</v>
      </c>
      <c r="B298" t="s">
        <v>61</v>
      </c>
      <c r="C298" t="s">
        <v>199</v>
      </c>
      <c r="D298" t="s">
        <v>104</v>
      </c>
      <c r="E298" t="s">
        <v>177</v>
      </c>
      <c r="F298" t="s">
        <v>178</v>
      </c>
      <c r="G298" t="s">
        <v>107</v>
      </c>
      <c r="H298">
        <v>37.339385999999998</v>
      </c>
      <c r="I298">
        <v>-121.89496</v>
      </c>
      <c r="J298" t="s">
        <v>223</v>
      </c>
      <c r="K298">
        <v>72863.28091141046</v>
      </c>
      <c r="L298">
        <v>73043.444107926611</v>
      </c>
      <c r="M298">
        <v>49821</v>
      </c>
    </row>
    <row r="299" spans="1:13" x14ac:dyDescent="0.25">
      <c r="A299" t="s">
        <v>21</v>
      </c>
      <c r="B299" t="s">
        <v>61</v>
      </c>
      <c r="C299" t="s">
        <v>199</v>
      </c>
      <c r="D299" t="s">
        <v>104</v>
      </c>
      <c r="E299" t="s">
        <v>177</v>
      </c>
      <c r="F299" t="s">
        <v>178</v>
      </c>
      <c r="G299" t="s">
        <v>107</v>
      </c>
      <c r="H299">
        <v>37.339385999999998</v>
      </c>
      <c r="I299">
        <v>-121.89496</v>
      </c>
      <c r="J299" t="s">
        <v>224</v>
      </c>
      <c r="K299">
        <v>185234.25458780269</v>
      </c>
      <c r="L299">
        <v>186289.9073707147</v>
      </c>
      <c r="M299">
        <v>271618</v>
      </c>
    </row>
    <row r="300" spans="1:13" x14ac:dyDescent="0.25">
      <c r="A300" t="s">
        <v>21</v>
      </c>
      <c r="B300" t="s">
        <v>61</v>
      </c>
      <c r="C300" t="s">
        <v>199</v>
      </c>
      <c r="D300" t="s">
        <v>104</v>
      </c>
      <c r="E300" t="s">
        <v>177</v>
      </c>
      <c r="F300" t="s">
        <v>178</v>
      </c>
      <c r="G300" t="s">
        <v>107</v>
      </c>
      <c r="H300">
        <v>37.339385999999998</v>
      </c>
      <c r="I300">
        <v>-121.89496</v>
      </c>
      <c r="J300" t="s">
        <v>225</v>
      </c>
      <c r="K300">
        <v>3877988.4413505369</v>
      </c>
      <c r="L300">
        <v>3892895.0751630948</v>
      </c>
      <c r="M300">
        <v>8973874</v>
      </c>
    </row>
    <row r="301" spans="1:13" x14ac:dyDescent="0.25">
      <c r="A301" t="s">
        <v>21</v>
      </c>
      <c r="B301" t="s">
        <v>61</v>
      </c>
      <c r="C301" t="s">
        <v>199</v>
      </c>
      <c r="D301" t="s">
        <v>104</v>
      </c>
      <c r="E301" t="s">
        <v>177</v>
      </c>
      <c r="F301" t="s">
        <v>178</v>
      </c>
      <c r="G301" t="s">
        <v>107</v>
      </c>
      <c r="H301">
        <v>37.339385999999998</v>
      </c>
      <c r="I301">
        <v>-121.89496</v>
      </c>
      <c r="J301" t="s">
        <v>245</v>
      </c>
      <c r="K301">
        <v>8825787.9745707083</v>
      </c>
      <c r="L301">
        <v>8838097.4939310607</v>
      </c>
      <c r="M301">
        <v>19161776</v>
      </c>
    </row>
    <row r="302" spans="1:13" x14ac:dyDescent="0.25">
      <c r="A302" t="s">
        <v>21</v>
      </c>
      <c r="B302" t="s">
        <v>61</v>
      </c>
      <c r="C302" t="s">
        <v>199</v>
      </c>
      <c r="D302" t="s">
        <v>98</v>
      </c>
      <c r="E302" t="s">
        <v>181</v>
      </c>
      <c r="F302" t="s">
        <v>182</v>
      </c>
      <c r="G302" t="s">
        <v>183</v>
      </c>
      <c r="H302">
        <v>59.651943000000003</v>
      </c>
      <c r="I302">
        <v>17.933056000000001</v>
      </c>
      <c r="J302" t="s">
        <v>223</v>
      </c>
      <c r="K302">
        <v>5079.1288880713073</v>
      </c>
      <c r="L302">
        <v>5079.1288880713073</v>
      </c>
      <c r="M302">
        <v>7410</v>
      </c>
    </row>
    <row r="303" spans="1:13" x14ac:dyDescent="0.25">
      <c r="A303" t="s">
        <v>21</v>
      </c>
      <c r="B303" t="s">
        <v>61</v>
      </c>
      <c r="C303" t="s">
        <v>199</v>
      </c>
      <c r="D303" t="s">
        <v>98</v>
      </c>
      <c r="E303" t="s">
        <v>181</v>
      </c>
      <c r="F303" t="s">
        <v>182</v>
      </c>
      <c r="G303" t="s">
        <v>183</v>
      </c>
      <c r="H303">
        <v>59.651943000000003</v>
      </c>
      <c r="I303">
        <v>17.933056000000001</v>
      </c>
      <c r="J303" t="s">
        <v>224</v>
      </c>
      <c r="K303">
        <v>22003.514911138001</v>
      </c>
      <c r="L303">
        <v>22003.514911138001</v>
      </c>
      <c r="M303">
        <v>33836</v>
      </c>
    </row>
    <row r="304" spans="1:13" x14ac:dyDescent="0.25">
      <c r="A304" t="s">
        <v>21</v>
      </c>
      <c r="B304" t="s">
        <v>61</v>
      </c>
      <c r="C304" t="s">
        <v>199</v>
      </c>
      <c r="D304" t="s">
        <v>98</v>
      </c>
      <c r="E304" t="s">
        <v>181</v>
      </c>
      <c r="F304" t="s">
        <v>182</v>
      </c>
      <c r="G304" t="s">
        <v>183</v>
      </c>
      <c r="H304">
        <v>59.651943000000003</v>
      </c>
      <c r="I304">
        <v>17.933056000000001</v>
      </c>
      <c r="J304" t="s">
        <v>225</v>
      </c>
      <c r="K304">
        <v>0.30816424057800001</v>
      </c>
      <c r="L304">
        <v>0.176950254054</v>
      </c>
      <c r="M304">
        <v>255</v>
      </c>
    </row>
    <row r="305" spans="1:13" x14ac:dyDescent="0.25">
      <c r="A305" t="s">
        <v>21</v>
      </c>
      <c r="B305" t="s">
        <v>61</v>
      </c>
      <c r="C305" t="s">
        <v>199</v>
      </c>
      <c r="D305" t="s">
        <v>98</v>
      </c>
      <c r="E305" t="s">
        <v>181</v>
      </c>
      <c r="F305" t="s">
        <v>182</v>
      </c>
      <c r="G305" t="s">
        <v>183</v>
      </c>
      <c r="H305">
        <v>59.651943000000003</v>
      </c>
      <c r="I305">
        <v>17.933056000000001</v>
      </c>
      <c r="J305" t="s">
        <v>245</v>
      </c>
      <c r="K305">
        <v>45.386283718013999</v>
      </c>
      <c r="L305">
        <v>45.724551662171997</v>
      </c>
      <c r="M305">
        <v>140</v>
      </c>
    </row>
    <row r="306" spans="1:13" x14ac:dyDescent="0.25">
      <c r="A306" t="s">
        <v>21</v>
      </c>
      <c r="B306" t="s">
        <v>61</v>
      </c>
      <c r="C306" t="s">
        <v>199</v>
      </c>
      <c r="D306" t="s">
        <v>136</v>
      </c>
      <c r="E306" t="s">
        <v>184</v>
      </c>
      <c r="F306" t="s">
        <v>185</v>
      </c>
      <c r="G306" t="s">
        <v>186</v>
      </c>
      <c r="H306">
        <v>37.566499999999998</v>
      </c>
      <c r="I306">
        <v>126.97799999999999</v>
      </c>
      <c r="J306" t="s">
        <v>223</v>
      </c>
      <c r="K306">
        <v>6.6923768454659989</v>
      </c>
      <c r="L306">
        <v>6.6923768454659989</v>
      </c>
      <c r="M306">
        <v>4</v>
      </c>
    </row>
    <row r="307" spans="1:13" x14ac:dyDescent="0.25">
      <c r="A307" t="s">
        <v>21</v>
      </c>
      <c r="B307" t="s">
        <v>61</v>
      </c>
      <c r="C307" t="s">
        <v>199</v>
      </c>
      <c r="D307" t="s">
        <v>136</v>
      </c>
      <c r="E307" t="s">
        <v>184</v>
      </c>
      <c r="F307" t="s">
        <v>185</v>
      </c>
      <c r="G307" t="s">
        <v>186</v>
      </c>
      <c r="H307">
        <v>37.566499999999998</v>
      </c>
      <c r="I307">
        <v>126.97799999999999</v>
      </c>
      <c r="J307" t="s">
        <v>224</v>
      </c>
      <c r="K307">
        <v>399937.58502426342</v>
      </c>
      <c r="L307">
        <v>399937.58502426342</v>
      </c>
      <c r="M307">
        <v>537546</v>
      </c>
    </row>
    <row r="308" spans="1:13" x14ac:dyDescent="0.25">
      <c r="A308" t="s">
        <v>21</v>
      </c>
      <c r="B308" t="s">
        <v>61</v>
      </c>
      <c r="C308" t="s">
        <v>199</v>
      </c>
      <c r="D308" t="s">
        <v>136</v>
      </c>
      <c r="E308" t="s">
        <v>184</v>
      </c>
      <c r="F308" t="s">
        <v>185</v>
      </c>
      <c r="G308" t="s">
        <v>186</v>
      </c>
      <c r="H308">
        <v>37.566499999999998</v>
      </c>
      <c r="I308">
        <v>126.97799999999999</v>
      </c>
      <c r="J308" t="s">
        <v>225</v>
      </c>
      <c r="K308">
        <v>400.78913151542997</v>
      </c>
      <c r="L308">
        <v>411.06059295087601</v>
      </c>
      <c r="M308">
        <v>124069</v>
      </c>
    </row>
    <row r="309" spans="1:13" x14ac:dyDescent="0.25">
      <c r="A309" t="s">
        <v>21</v>
      </c>
      <c r="B309" t="s">
        <v>61</v>
      </c>
      <c r="C309" t="s">
        <v>199</v>
      </c>
      <c r="D309" t="s">
        <v>136</v>
      </c>
      <c r="E309" t="s">
        <v>184</v>
      </c>
      <c r="F309" t="s">
        <v>185</v>
      </c>
      <c r="G309" t="s">
        <v>186</v>
      </c>
      <c r="H309">
        <v>37.566499999999998</v>
      </c>
      <c r="I309">
        <v>126.97799999999999</v>
      </c>
      <c r="J309" t="s">
        <v>245</v>
      </c>
      <c r="K309">
        <v>0</v>
      </c>
      <c r="L309">
        <v>0</v>
      </c>
      <c r="M309">
        <v>0</v>
      </c>
    </row>
    <row r="310" spans="1:13" x14ac:dyDescent="0.25">
      <c r="A310" t="s">
        <v>21</v>
      </c>
      <c r="B310" t="s">
        <v>61</v>
      </c>
      <c r="C310" t="s">
        <v>199</v>
      </c>
      <c r="D310" t="s">
        <v>108</v>
      </c>
      <c r="E310" t="s">
        <v>187</v>
      </c>
      <c r="F310" t="s">
        <v>188</v>
      </c>
      <c r="G310" t="s">
        <v>135</v>
      </c>
      <c r="H310">
        <v>-23.566147000000001</v>
      </c>
      <c r="I310">
        <v>-46.64188</v>
      </c>
      <c r="J310" t="s">
        <v>223</v>
      </c>
      <c r="K310">
        <v>287350907.36809719</v>
      </c>
      <c r="L310">
        <v>287399166.5365513</v>
      </c>
      <c r="M310">
        <v>2373256285</v>
      </c>
    </row>
    <row r="311" spans="1:13" x14ac:dyDescent="0.25">
      <c r="A311" t="s">
        <v>21</v>
      </c>
      <c r="B311" t="s">
        <v>61</v>
      </c>
      <c r="C311" t="s">
        <v>199</v>
      </c>
      <c r="D311" t="s">
        <v>108</v>
      </c>
      <c r="E311" t="s">
        <v>187</v>
      </c>
      <c r="F311" t="s">
        <v>188</v>
      </c>
      <c r="G311" t="s">
        <v>135</v>
      </c>
      <c r="H311">
        <v>-23.566147000000001</v>
      </c>
      <c r="I311">
        <v>-46.64188</v>
      </c>
      <c r="J311" t="s">
        <v>224</v>
      </c>
      <c r="K311">
        <v>380653408.58902389</v>
      </c>
      <c r="L311">
        <v>380700590.089472</v>
      </c>
      <c r="M311">
        <v>2552245689</v>
      </c>
    </row>
    <row r="312" spans="1:13" x14ac:dyDescent="0.25">
      <c r="A312" t="s">
        <v>21</v>
      </c>
      <c r="B312" t="s">
        <v>61</v>
      </c>
      <c r="C312" t="s">
        <v>199</v>
      </c>
      <c r="D312" t="s">
        <v>108</v>
      </c>
      <c r="E312" t="s">
        <v>187</v>
      </c>
      <c r="F312" t="s">
        <v>188</v>
      </c>
      <c r="G312" t="s">
        <v>135</v>
      </c>
      <c r="H312">
        <v>-23.566147000000001</v>
      </c>
      <c r="I312">
        <v>-46.64188</v>
      </c>
      <c r="J312" t="s">
        <v>225</v>
      </c>
      <c r="K312">
        <v>350042749.66409242</v>
      </c>
      <c r="L312">
        <v>350070479.52761942</v>
      </c>
      <c r="M312">
        <v>2630634656</v>
      </c>
    </row>
    <row r="313" spans="1:13" x14ac:dyDescent="0.25">
      <c r="A313" t="s">
        <v>21</v>
      </c>
      <c r="B313" t="s">
        <v>61</v>
      </c>
      <c r="C313" t="s">
        <v>199</v>
      </c>
      <c r="D313" t="s">
        <v>108</v>
      </c>
      <c r="E313" t="s">
        <v>187</v>
      </c>
      <c r="F313" t="s">
        <v>188</v>
      </c>
      <c r="G313" t="s">
        <v>135</v>
      </c>
      <c r="H313">
        <v>-23.566147000000001</v>
      </c>
      <c r="I313">
        <v>-46.64188</v>
      </c>
      <c r="J313" t="s">
        <v>245</v>
      </c>
      <c r="K313">
        <v>91799452.298990339</v>
      </c>
      <c r="L313">
        <v>91805063.108407736</v>
      </c>
      <c r="M313">
        <v>529273092</v>
      </c>
    </row>
    <row r="314" spans="1:13" x14ac:dyDescent="0.25">
      <c r="A314" t="s">
        <v>21</v>
      </c>
      <c r="B314" t="s">
        <v>61</v>
      </c>
      <c r="C314" t="s">
        <v>199</v>
      </c>
      <c r="D314" t="s">
        <v>104</v>
      </c>
      <c r="E314" t="s">
        <v>179</v>
      </c>
      <c r="F314" t="s">
        <v>180</v>
      </c>
      <c r="G314" t="s">
        <v>107</v>
      </c>
      <c r="H314">
        <v>38.627003000000002</v>
      </c>
      <c r="I314">
        <v>-90.199404000000001</v>
      </c>
      <c r="J314" t="s">
        <v>223</v>
      </c>
      <c r="K314">
        <v>1535.460295328814</v>
      </c>
      <c r="L314">
        <v>1535.460295328814</v>
      </c>
      <c r="M314">
        <v>420</v>
      </c>
    </row>
    <row r="315" spans="1:13" x14ac:dyDescent="0.25">
      <c r="A315" t="s">
        <v>21</v>
      </c>
      <c r="B315" t="s">
        <v>61</v>
      </c>
      <c r="C315" t="s">
        <v>199</v>
      </c>
      <c r="D315" t="s">
        <v>104</v>
      </c>
      <c r="E315" t="s">
        <v>179</v>
      </c>
      <c r="F315" t="s">
        <v>180</v>
      </c>
      <c r="G315" t="s">
        <v>107</v>
      </c>
      <c r="H315">
        <v>38.627003000000002</v>
      </c>
      <c r="I315">
        <v>-90.199404000000001</v>
      </c>
      <c r="J315" t="s">
        <v>224</v>
      </c>
      <c r="K315">
        <v>5384.9571507295614</v>
      </c>
      <c r="L315">
        <v>5384.9596488288353</v>
      </c>
      <c r="M315">
        <v>6322</v>
      </c>
    </row>
    <row r="316" spans="1:13" x14ac:dyDescent="0.25">
      <c r="A316" t="s">
        <v>21</v>
      </c>
      <c r="B316" t="s">
        <v>61</v>
      </c>
      <c r="C316" t="s">
        <v>199</v>
      </c>
      <c r="D316" t="s">
        <v>104</v>
      </c>
      <c r="E316" t="s">
        <v>179</v>
      </c>
      <c r="F316" t="s">
        <v>180</v>
      </c>
      <c r="G316" t="s">
        <v>107</v>
      </c>
      <c r="H316">
        <v>38.627003000000002</v>
      </c>
      <c r="I316">
        <v>-90.199404000000001</v>
      </c>
      <c r="J316" t="s">
        <v>225</v>
      </c>
      <c r="K316">
        <v>342534.60723785253</v>
      </c>
      <c r="L316">
        <v>343164.18780900649</v>
      </c>
      <c r="M316">
        <v>809308</v>
      </c>
    </row>
    <row r="317" spans="1:13" x14ac:dyDescent="0.25">
      <c r="A317" t="s">
        <v>21</v>
      </c>
      <c r="B317" t="s">
        <v>61</v>
      </c>
      <c r="C317" t="s">
        <v>199</v>
      </c>
      <c r="D317" t="s">
        <v>104</v>
      </c>
      <c r="E317" t="s">
        <v>179</v>
      </c>
      <c r="F317" t="s">
        <v>180</v>
      </c>
      <c r="G317" t="s">
        <v>107</v>
      </c>
      <c r="H317">
        <v>38.627003000000002</v>
      </c>
      <c r="I317">
        <v>-90.199404000000001</v>
      </c>
      <c r="J317" t="s">
        <v>245</v>
      </c>
      <c r="K317">
        <v>742141.60163966101</v>
      </c>
      <c r="L317">
        <v>743112.12393004529</v>
      </c>
      <c r="M317">
        <v>1994908</v>
      </c>
    </row>
    <row r="318" spans="1:13" x14ac:dyDescent="0.25">
      <c r="A318" t="s">
        <v>21</v>
      </c>
      <c r="B318" t="s">
        <v>61</v>
      </c>
      <c r="C318" t="s">
        <v>199</v>
      </c>
      <c r="D318" t="s">
        <v>136</v>
      </c>
      <c r="E318" t="s">
        <v>189</v>
      </c>
      <c r="F318" t="s">
        <v>190</v>
      </c>
      <c r="G318" t="s">
        <v>153</v>
      </c>
      <c r="H318">
        <v>-33.918503000000001</v>
      </c>
      <c r="I318">
        <v>151.18892</v>
      </c>
      <c r="J318" t="s">
        <v>223</v>
      </c>
      <c r="K318">
        <v>9599.5942841649467</v>
      </c>
      <c r="L318">
        <v>9599.5942841649467</v>
      </c>
      <c r="M318">
        <v>23129</v>
      </c>
    </row>
    <row r="319" spans="1:13" x14ac:dyDescent="0.25">
      <c r="A319" t="s">
        <v>21</v>
      </c>
      <c r="B319" t="s">
        <v>61</v>
      </c>
      <c r="C319" t="s">
        <v>199</v>
      </c>
      <c r="D319" t="s">
        <v>136</v>
      </c>
      <c r="E319" t="s">
        <v>189</v>
      </c>
      <c r="F319" t="s">
        <v>190</v>
      </c>
      <c r="G319" t="s">
        <v>153</v>
      </c>
      <c r="H319">
        <v>-33.918503000000001</v>
      </c>
      <c r="I319">
        <v>151.18892</v>
      </c>
      <c r="J319" t="s">
        <v>224</v>
      </c>
      <c r="K319">
        <v>7435.99752023781</v>
      </c>
      <c r="L319">
        <v>7531.7406156334082</v>
      </c>
      <c r="M319">
        <v>23976</v>
      </c>
    </row>
    <row r="320" spans="1:13" x14ac:dyDescent="0.25">
      <c r="A320" t="s">
        <v>21</v>
      </c>
      <c r="B320" t="s">
        <v>61</v>
      </c>
      <c r="C320" t="s">
        <v>199</v>
      </c>
      <c r="D320" t="s">
        <v>136</v>
      </c>
      <c r="E320" t="s">
        <v>189</v>
      </c>
      <c r="F320" t="s">
        <v>190</v>
      </c>
      <c r="G320" t="s">
        <v>153</v>
      </c>
      <c r="H320">
        <v>-33.918503000000001</v>
      </c>
      <c r="I320">
        <v>151.18892</v>
      </c>
      <c r="J320" t="s">
        <v>225</v>
      </c>
      <c r="K320">
        <v>9629.9304457856106</v>
      </c>
      <c r="L320">
        <v>9629.9423711246091</v>
      </c>
      <c r="M320">
        <v>30406</v>
      </c>
    </row>
    <row r="321" spans="1:13" x14ac:dyDescent="0.25">
      <c r="A321" t="s">
        <v>21</v>
      </c>
      <c r="B321" t="s">
        <v>61</v>
      </c>
      <c r="C321" t="s">
        <v>199</v>
      </c>
      <c r="D321" t="s">
        <v>136</v>
      </c>
      <c r="E321" t="s">
        <v>189</v>
      </c>
      <c r="F321" t="s">
        <v>190</v>
      </c>
      <c r="G321" t="s">
        <v>153</v>
      </c>
      <c r="H321">
        <v>-33.918503000000001</v>
      </c>
      <c r="I321">
        <v>151.18892</v>
      </c>
      <c r="J321" t="s">
        <v>245</v>
      </c>
      <c r="K321">
        <v>7944.9100834590718</v>
      </c>
      <c r="L321">
        <v>7951.0309088788617</v>
      </c>
      <c r="M321">
        <v>23385</v>
      </c>
    </row>
    <row r="322" spans="1:13" x14ac:dyDescent="0.25">
      <c r="A322" t="s">
        <v>21</v>
      </c>
      <c r="B322" t="s">
        <v>61</v>
      </c>
      <c r="C322" t="s">
        <v>199</v>
      </c>
      <c r="D322" t="s">
        <v>136</v>
      </c>
      <c r="E322" t="s">
        <v>191</v>
      </c>
      <c r="F322" t="s">
        <v>192</v>
      </c>
      <c r="G322" t="s">
        <v>165</v>
      </c>
      <c r="H322">
        <v>35.689487</v>
      </c>
      <c r="I322">
        <v>139.69171</v>
      </c>
      <c r="J322" t="s">
        <v>223</v>
      </c>
      <c r="K322">
        <v>219418204.7366631</v>
      </c>
      <c r="L322">
        <v>219418664.98060191</v>
      </c>
      <c r="M322">
        <v>1934426955</v>
      </c>
    </row>
    <row r="323" spans="1:13" x14ac:dyDescent="0.25">
      <c r="A323" t="s">
        <v>21</v>
      </c>
      <c r="B323" t="s">
        <v>61</v>
      </c>
      <c r="C323" t="s">
        <v>199</v>
      </c>
      <c r="D323" t="s">
        <v>136</v>
      </c>
      <c r="E323" t="s">
        <v>191</v>
      </c>
      <c r="F323" t="s">
        <v>192</v>
      </c>
      <c r="G323" t="s">
        <v>165</v>
      </c>
      <c r="H323">
        <v>35.689487</v>
      </c>
      <c r="I323">
        <v>139.69171</v>
      </c>
      <c r="J323" t="s">
        <v>224</v>
      </c>
      <c r="K323">
        <v>243567482.84056011</v>
      </c>
      <c r="L323">
        <v>243573470.59565359</v>
      </c>
      <c r="M323">
        <v>2188032551</v>
      </c>
    </row>
    <row r="324" spans="1:13" x14ac:dyDescent="0.25">
      <c r="A324" t="s">
        <v>21</v>
      </c>
      <c r="B324" t="s">
        <v>61</v>
      </c>
      <c r="C324" t="s">
        <v>199</v>
      </c>
      <c r="D324" t="s">
        <v>136</v>
      </c>
      <c r="E324" t="s">
        <v>191</v>
      </c>
      <c r="F324" t="s">
        <v>192</v>
      </c>
      <c r="G324" t="s">
        <v>165</v>
      </c>
      <c r="H324">
        <v>35.689487</v>
      </c>
      <c r="I324">
        <v>139.69171</v>
      </c>
      <c r="J324" t="s">
        <v>225</v>
      </c>
      <c r="K324">
        <v>164219973.72987059</v>
      </c>
      <c r="L324">
        <v>164220323.95450699</v>
      </c>
      <c r="M324">
        <v>2210180924</v>
      </c>
    </row>
    <row r="325" spans="1:13" x14ac:dyDescent="0.25">
      <c r="A325" t="s">
        <v>21</v>
      </c>
      <c r="B325" t="s">
        <v>61</v>
      </c>
      <c r="C325" t="s">
        <v>199</v>
      </c>
      <c r="D325" t="s">
        <v>136</v>
      </c>
      <c r="E325" t="s">
        <v>191</v>
      </c>
      <c r="F325" t="s">
        <v>192</v>
      </c>
      <c r="G325" t="s">
        <v>165</v>
      </c>
      <c r="H325">
        <v>35.689487</v>
      </c>
      <c r="I325">
        <v>139.69171</v>
      </c>
      <c r="J325" t="s">
        <v>245</v>
      </c>
      <c r="K325">
        <v>32745317.0720031</v>
      </c>
      <c r="L325">
        <v>32745651.807291642</v>
      </c>
      <c r="M325">
        <v>406459070</v>
      </c>
    </row>
    <row r="326" spans="1:13" x14ac:dyDescent="0.25">
      <c r="A326" t="s">
        <v>21</v>
      </c>
      <c r="B326" t="s">
        <v>61</v>
      </c>
      <c r="C326" t="s">
        <v>199</v>
      </c>
      <c r="D326" t="s">
        <v>104</v>
      </c>
      <c r="E326" t="s">
        <v>193</v>
      </c>
      <c r="F326" t="s">
        <v>194</v>
      </c>
      <c r="G326" t="s">
        <v>195</v>
      </c>
      <c r="H326">
        <v>43.677753000000003</v>
      </c>
      <c r="I326">
        <v>-79.630840000000006</v>
      </c>
      <c r="J326" t="s">
        <v>223</v>
      </c>
      <c r="K326">
        <v>516262.65160418331</v>
      </c>
      <c r="L326">
        <v>516276.94029960729</v>
      </c>
      <c r="M326">
        <v>610504</v>
      </c>
    </row>
    <row r="327" spans="1:13" x14ac:dyDescent="0.25">
      <c r="A327" t="s">
        <v>21</v>
      </c>
      <c r="B327" t="s">
        <v>61</v>
      </c>
      <c r="C327" t="s">
        <v>199</v>
      </c>
      <c r="D327" t="s">
        <v>104</v>
      </c>
      <c r="E327" t="s">
        <v>193</v>
      </c>
      <c r="F327" t="s">
        <v>194</v>
      </c>
      <c r="G327" t="s">
        <v>195</v>
      </c>
      <c r="H327">
        <v>43.677753000000003</v>
      </c>
      <c r="I327">
        <v>-79.630840000000006</v>
      </c>
      <c r="J327" t="s">
        <v>224</v>
      </c>
      <c r="K327">
        <v>1004452.445756361</v>
      </c>
      <c r="L327">
        <v>1005794.599858177</v>
      </c>
      <c r="M327">
        <v>1832292</v>
      </c>
    </row>
    <row r="328" spans="1:13" x14ac:dyDescent="0.25">
      <c r="A328" t="s">
        <v>21</v>
      </c>
      <c r="B328" t="s">
        <v>61</v>
      </c>
      <c r="C328" t="s">
        <v>199</v>
      </c>
      <c r="D328" t="s">
        <v>104</v>
      </c>
      <c r="E328" t="s">
        <v>193</v>
      </c>
      <c r="F328" t="s">
        <v>194</v>
      </c>
      <c r="G328" t="s">
        <v>195</v>
      </c>
      <c r="H328">
        <v>43.677753000000003</v>
      </c>
      <c r="I328">
        <v>-79.630840000000006</v>
      </c>
      <c r="J328" t="s">
        <v>225</v>
      </c>
      <c r="K328">
        <v>15166445.014169719</v>
      </c>
      <c r="L328">
        <v>15180115.648942679</v>
      </c>
      <c r="M328">
        <v>30281563</v>
      </c>
    </row>
    <row r="329" spans="1:13" x14ac:dyDescent="0.25">
      <c r="A329" t="s">
        <v>21</v>
      </c>
      <c r="B329" t="s">
        <v>61</v>
      </c>
      <c r="C329" t="s">
        <v>199</v>
      </c>
      <c r="D329" t="s">
        <v>104</v>
      </c>
      <c r="E329" t="s">
        <v>193</v>
      </c>
      <c r="F329" t="s">
        <v>194</v>
      </c>
      <c r="G329" t="s">
        <v>195</v>
      </c>
      <c r="H329">
        <v>43.677753000000003</v>
      </c>
      <c r="I329">
        <v>-79.630840000000006</v>
      </c>
      <c r="J329" t="s">
        <v>245</v>
      </c>
      <c r="K329">
        <v>24016519.41711038</v>
      </c>
      <c r="L329">
        <v>24019532.03580647</v>
      </c>
      <c r="M329">
        <v>44540982</v>
      </c>
    </row>
    <row r="330" spans="1:13" x14ac:dyDescent="0.25">
      <c r="A330" t="s">
        <v>21</v>
      </c>
      <c r="B330" t="s">
        <v>61</v>
      </c>
      <c r="C330" t="s">
        <v>199</v>
      </c>
      <c r="D330" t="s">
        <v>98</v>
      </c>
      <c r="E330" t="s">
        <v>233</v>
      </c>
      <c r="F330" t="s">
        <v>234</v>
      </c>
      <c r="G330" t="s">
        <v>235</v>
      </c>
      <c r="H330">
        <v>48.268999999999998</v>
      </c>
      <c r="I330">
        <v>-16.41047</v>
      </c>
      <c r="J330" t="s">
        <v>223</v>
      </c>
      <c r="K330">
        <v>1.6550296559999999E-3</v>
      </c>
      <c r="L330">
        <v>1.6550296559999999E-3</v>
      </c>
      <c r="M330">
        <v>1</v>
      </c>
    </row>
    <row r="331" spans="1:13" x14ac:dyDescent="0.25">
      <c r="A331" t="s">
        <v>21</v>
      </c>
      <c r="B331" t="s">
        <v>61</v>
      </c>
      <c r="C331" t="s">
        <v>199</v>
      </c>
      <c r="D331" t="s">
        <v>98</v>
      </c>
      <c r="E331" t="s">
        <v>233</v>
      </c>
      <c r="F331" t="s">
        <v>234</v>
      </c>
      <c r="G331" t="s">
        <v>235</v>
      </c>
      <c r="H331">
        <v>48.268999999999998</v>
      </c>
      <c r="I331">
        <v>-16.41047</v>
      </c>
      <c r="J331" t="s">
        <v>224</v>
      </c>
      <c r="K331">
        <v>108.27582820537801</v>
      </c>
      <c r="L331">
        <v>108.27582820537801</v>
      </c>
      <c r="M331">
        <v>181</v>
      </c>
    </row>
    <row r="332" spans="1:13" x14ac:dyDescent="0.25">
      <c r="A332" t="s">
        <v>21</v>
      </c>
      <c r="B332" t="s">
        <v>61</v>
      </c>
      <c r="C332" t="s">
        <v>199</v>
      </c>
      <c r="D332" t="s">
        <v>98</v>
      </c>
      <c r="E332" t="s">
        <v>233</v>
      </c>
      <c r="F332" t="s">
        <v>234</v>
      </c>
      <c r="G332" t="s">
        <v>235</v>
      </c>
      <c r="H332">
        <v>48.268999999999998</v>
      </c>
      <c r="I332">
        <v>-16.41047</v>
      </c>
      <c r="J332" t="s">
        <v>225</v>
      </c>
      <c r="K332">
        <v>2322.07667132709</v>
      </c>
      <c r="L332">
        <v>2484.507320136408</v>
      </c>
      <c r="M332">
        <v>5141</v>
      </c>
    </row>
    <row r="333" spans="1:13" x14ac:dyDescent="0.25">
      <c r="A333" t="s">
        <v>21</v>
      </c>
      <c r="B333" t="s">
        <v>61</v>
      </c>
      <c r="C333" t="s">
        <v>199</v>
      </c>
      <c r="D333" t="s">
        <v>98</v>
      </c>
      <c r="E333" t="s">
        <v>233</v>
      </c>
      <c r="F333" t="s">
        <v>234</v>
      </c>
      <c r="G333" t="s">
        <v>235</v>
      </c>
      <c r="H333">
        <v>48.268999999999998</v>
      </c>
      <c r="I333">
        <v>-16.41047</v>
      </c>
      <c r="J333" t="s">
        <v>245</v>
      </c>
      <c r="K333">
        <v>1.42585575E-3</v>
      </c>
      <c r="L333">
        <v>1.42585575E-3</v>
      </c>
      <c r="M333">
        <v>1</v>
      </c>
    </row>
    <row r="334" spans="1:13" x14ac:dyDescent="0.25">
      <c r="A334" t="s">
        <v>21</v>
      </c>
      <c r="B334" t="s">
        <v>61</v>
      </c>
      <c r="C334" t="s">
        <v>199</v>
      </c>
      <c r="D334" t="s">
        <v>98</v>
      </c>
      <c r="E334" t="s">
        <v>196</v>
      </c>
      <c r="F334" t="s">
        <v>197</v>
      </c>
      <c r="G334" t="s">
        <v>198</v>
      </c>
      <c r="H334">
        <v>52.167236000000003</v>
      </c>
      <c r="I334">
        <v>20.967891999999999</v>
      </c>
      <c r="J334" t="s">
        <v>223</v>
      </c>
      <c r="K334">
        <v>495.79378192152598</v>
      </c>
      <c r="L334">
        <v>495.79378192152598</v>
      </c>
      <c r="M334">
        <v>2298</v>
      </c>
    </row>
    <row r="335" spans="1:13" x14ac:dyDescent="0.25">
      <c r="A335" t="s">
        <v>21</v>
      </c>
      <c r="B335" t="s">
        <v>61</v>
      </c>
      <c r="C335" t="s">
        <v>199</v>
      </c>
      <c r="D335" t="s">
        <v>98</v>
      </c>
      <c r="E335" t="s">
        <v>196</v>
      </c>
      <c r="F335" t="s">
        <v>197</v>
      </c>
      <c r="G335" t="s">
        <v>198</v>
      </c>
      <c r="H335">
        <v>52.167236000000003</v>
      </c>
      <c r="I335">
        <v>20.967891999999999</v>
      </c>
      <c r="J335" t="s">
        <v>224</v>
      </c>
      <c r="K335">
        <v>12517.02684796092</v>
      </c>
      <c r="L335">
        <v>12517.092101341959</v>
      </c>
      <c r="M335">
        <v>11703</v>
      </c>
    </row>
    <row r="336" spans="1:13" x14ac:dyDescent="0.25">
      <c r="A336" t="s">
        <v>21</v>
      </c>
      <c r="B336" t="s">
        <v>61</v>
      </c>
      <c r="C336" t="s">
        <v>199</v>
      </c>
      <c r="D336" t="s">
        <v>98</v>
      </c>
      <c r="E336" t="s">
        <v>196</v>
      </c>
      <c r="F336" t="s">
        <v>197</v>
      </c>
      <c r="G336" t="s">
        <v>198</v>
      </c>
      <c r="H336">
        <v>52.167236000000003</v>
      </c>
      <c r="I336">
        <v>20.967891999999999</v>
      </c>
      <c r="J336" t="s">
        <v>225</v>
      </c>
      <c r="K336">
        <v>3.8597655905999999E-2</v>
      </c>
      <c r="L336">
        <v>3.8597655905999999E-2</v>
      </c>
      <c r="M336">
        <v>1475</v>
      </c>
    </row>
    <row r="337" spans="1:13" x14ac:dyDescent="0.25">
      <c r="A337" t="s">
        <v>21</v>
      </c>
      <c r="B337" t="s">
        <v>61</v>
      </c>
      <c r="C337" t="s">
        <v>199</v>
      </c>
      <c r="D337" t="s">
        <v>98</v>
      </c>
      <c r="E337" t="s">
        <v>196</v>
      </c>
      <c r="F337" t="s">
        <v>197</v>
      </c>
      <c r="G337" t="s">
        <v>198</v>
      </c>
      <c r="H337">
        <v>52.167236000000003</v>
      </c>
      <c r="I337">
        <v>20.967891999999999</v>
      </c>
      <c r="J337" t="s">
        <v>245</v>
      </c>
      <c r="K337">
        <v>245.812440735726</v>
      </c>
      <c r="L337">
        <v>285.87731672628001</v>
      </c>
      <c r="M337">
        <v>20344</v>
      </c>
    </row>
    <row r="338" spans="1:13" x14ac:dyDescent="0.25">
      <c r="A338" t="s">
        <v>21</v>
      </c>
      <c r="B338" t="s">
        <v>61</v>
      </c>
      <c r="C338" t="s">
        <v>200</v>
      </c>
      <c r="D338" t="s">
        <v>98</v>
      </c>
      <c r="E338" t="s">
        <v>99</v>
      </c>
      <c r="F338" t="s">
        <v>100</v>
      </c>
      <c r="G338" t="s">
        <v>101</v>
      </c>
      <c r="H338">
        <v>52.370215999999999</v>
      </c>
      <c r="I338">
        <v>4.895168</v>
      </c>
      <c r="J338" t="s">
        <v>223</v>
      </c>
      <c r="K338">
        <v>16189.83708951735</v>
      </c>
      <c r="L338">
        <v>16181.465816783089</v>
      </c>
      <c r="M338">
        <v>3473663</v>
      </c>
    </row>
    <row r="339" spans="1:13" x14ac:dyDescent="0.25">
      <c r="A339" t="s">
        <v>21</v>
      </c>
      <c r="B339" t="s">
        <v>61</v>
      </c>
      <c r="C339" t="s">
        <v>200</v>
      </c>
      <c r="D339" t="s">
        <v>98</v>
      </c>
      <c r="E339" t="s">
        <v>99</v>
      </c>
      <c r="F339" t="s">
        <v>100</v>
      </c>
      <c r="G339" t="s">
        <v>101</v>
      </c>
      <c r="H339">
        <v>52.370215999999999</v>
      </c>
      <c r="I339">
        <v>4.895168</v>
      </c>
      <c r="J339" t="s">
        <v>224</v>
      </c>
      <c r="K339">
        <v>15269.41013893874</v>
      </c>
      <c r="L339">
        <v>15259.856453287841</v>
      </c>
      <c r="M339">
        <v>3717807</v>
      </c>
    </row>
    <row r="340" spans="1:13" x14ac:dyDescent="0.25">
      <c r="A340" t="s">
        <v>21</v>
      </c>
      <c r="B340" t="s">
        <v>61</v>
      </c>
      <c r="C340" t="s">
        <v>200</v>
      </c>
      <c r="D340" t="s">
        <v>98</v>
      </c>
      <c r="E340" t="s">
        <v>99</v>
      </c>
      <c r="F340" t="s">
        <v>100</v>
      </c>
      <c r="G340" t="s">
        <v>101</v>
      </c>
      <c r="H340">
        <v>52.370215999999999</v>
      </c>
      <c r="I340">
        <v>4.895168</v>
      </c>
      <c r="J340" t="s">
        <v>225</v>
      </c>
      <c r="K340">
        <v>21475.592801726241</v>
      </c>
      <c r="L340">
        <v>21463.71719761179</v>
      </c>
      <c r="M340">
        <v>3239752</v>
      </c>
    </row>
    <row r="341" spans="1:13" x14ac:dyDescent="0.25">
      <c r="A341" t="s">
        <v>21</v>
      </c>
      <c r="B341" t="s">
        <v>61</v>
      </c>
      <c r="C341" t="s">
        <v>200</v>
      </c>
      <c r="D341" t="s">
        <v>98</v>
      </c>
      <c r="E341" t="s">
        <v>99</v>
      </c>
      <c r="F341" t="s">
        <v>100</v>
      </c>
      <c r="G341" t="s">
        <v>101</v>
      </c>
      <c r="H341">
        <v>52.370215999999999</v>
      </c>
      <c r="I341">
        <v>4.895168</v>
      </c>
      <c r="J341" t="s">
        <v>245</v>
      </c>
      <c r="K341">
        <v>18400.100000838491</v>
      </c>
      <c r="L341">
        <v>18393.1231652524</v>
      </c>
      <c r="M341">
        <v>576384</v>
      </c>
    </row>
    <row r="342" spans="1:13" x14ac:dyDescent="0.25">
      <c r="A342" t="s">
        <v>21</v>
      </c>
      <c r="B342" t="s">
        <v>61</v>
      </c>
      <c r="C342" t="s">
        <v>200</v>
      </c>
      <c r="D342" t="s">
        <v>104</v>
      </c>
      <c r="E342" t="s">
        <v>105</v>
      </c>
      <c r="F342" t="s">
        <v>106</v>
      </c>
      <c r="G342" t="s">
        <v>107</v>
      </c>
      <c r="H342">
        <v>33.748997000000003</v>
      </c>
      <c r="I342">
        <v>-84.387985</v>
      </c>
      <c r="J342" t="s">
        <v>223</v>
      </c>
      <c r="K342">
        <v>0</v>
      </c>
      <c r="L342">
        <v>0</v>
      </c>
      <c r="M342">
        <v>0</v>
      </c>
    </row>
    <row r="343" spans="1:13" x14ac:dyDescent="0.25">
      <c r="A343" t="s">
        <v>21</v>
      </c>
      <c r="B343" t="s">
        <v>61</v>
      </c>
      <c r="C343" t="s">
        <v>200</v>
      </c>
      <c r="D343" t="s">
        <v>104</v>
      </c>
      <c r="E343" t="s">
        <v>105</v>
      </c>
      <c r="F343" t="s">
        <v>106</v>
      </c>
      <c r="G343" t="s">
        <v>107</v>
      </c>
      <c r="H343">
        <v>33.748997000000003</v>
      </c>
      <c r="I343">
        <v>-84.387985</v>
      </c>
      <c r="J343" t="s">
        <v>224</v>
      </c>
      <c r="K343">
        <v>3.2250264599999998E-4</v>
      </c>
      <c r="L343">
        <v>0</v>
      </c>
      <c r="M343">
        <v>1</v>
      </c>
    </row>
    <row r="344" spans="1:13" x14ac:dyDescent="0.25">
      <c r="A344" t="s">
        <v>21</v>
      </c>
      <c r="B344" t="s">
        <v>61</v>
      </c>
      <c r="C344" t="s">
        <v>200</v>
      </c>
      <c r="D344" t="s">
        <v>104</v>
      </c>
      <c r="E344" t="s">
        <v>105</v>
      </c>
      <c r="F344" t="s">
        <v>106</v>
      </c>
      <c r="G344" t="s">
        <v>107</v>
      </c>
      <c r="H344">
        <v>33.748997000000003</v>
      </c>
      <c r="I344">
        <v>-84.387985</v>
      </c>
      <c r="J344" t="s">
        <v>225</v>
      </c>
      <c r="K344">
        <v>7.9664375477999996E-2</v>
      </c>
      <c r="L344">
        <v>7.9664375477999996E-2</v>
      </c>
      <c r="M344">
        <v>3</v>
      </c>
    </row>
    <row r="345" spans="1:13" x14ac:dyDescent="0.25">
      <c r="A345" t="s">
        <v>21</v>
      </c>
      <c r="B345" t="s">
        <v>61</v>
      </c>
      <c r="C345" t="s">
        <v>200</v>
      </c>
      <c r="D345" t="s">
        <v>104</v>
      </c>
      <c r="E345" t="s">
        <v>105</v>
      </c>
      <c r="F345" t="s">
        <v>106</v>
      </c>
      <c r="G345" t="s">
        <v>107</v>
      </c>
      <c r="H345">
        <v>33.748997000000003</v>
      </c>
      <c r="I345">
        <v>-84.387985</v>
      </c>
      <c r="J345" t="s">
        <v>245</v>
      </c>
      <c r="K345">
        <v>7.7224347419999992E-2</v>
      </c>
      <c r="L345">
        <v>7.7224347419999992E-2</v>
      </c>
      <c r="M345">
        <v>3</v>
      </c>
    </row>
    <row r="346" spans="1:13" x14ac:dyDescent="0.25">
      <c r="A346" t="s">
        <v>21</v>
      </c>
      <c r="B346" t="s">
        <v>61</v>
      </c>
      <c r="C346" t="s">
        <v>200</v>
      </c>
      <c r="D346" t="s">
        <v>108</v>
      </c>
      <c r="E346" t="s">
        <v>109</v>
      </c>
      <c r="F346" t="s">
        <v>110</v>
      </c>
      <c r="G346" t="s">
        <v>111</v>
      </c>
      <c r="H346">
        <v>4.6713839999999998</v>
      </c>
      <c r="I346">
        <v>-74.156030000000001</v>
      </c>
      <c r="J346" t="s">
        <v>223</v>
      </c>
      <c r="K346">
        <v>0</v>
      </c>
      <c r="L346">
        <v>0</v>
      </c>
      <c r="M346">
        <v>0</v>
      </c>
    </row>
    <row r="347" spans="1:13" x14ac:dyDescent="0.25">
      <c r="A347" t="s">
        <v>21</v>
      </c>
      <c r="B347" t="s">
        <v>61</v>
      </c>
      <c r="C347" t="s">
        <v>200</v>
      </c>
      <c r="D347" t="s">
        <v>108</v>
      </c>
      <c r="E347" t="s">
        <v>109</v>
      </c>
      <c r="F347" t="s">
        <v>110</v>
      </c>
      <c r="G347" t="s">
        <v>111</v>
      </c>
      <c r="H347">
        <v>4.6713839999999998</v>
      </c>
      <c r="I347">
        <v>-74.156030000000001</v>
      </c>
      <c r="J347" t="s">
        <v>224</v>
      </c>
      <c r="K347">
        <v>9.1202918699999996E-2</v>
      </c>
      <c r="L347">
        <v>9.1202918699999996E-2</v>
      </c>
      <c r="M347">
        <v>15</v>
      </c>
    </row>
    <row r="348" spans="1:13" x14ac:dyDescent="0.25">
      <c r="A348" t="s">
        <v>21</v>
      </c>
      <c r="B348" t="s">
        <v>61</v>
      </c>
      <c r="C348" t="s">
        <v>200</v>
      </c>
      <c r="D348" t="s">
        <v>108</v>
      </c>
      <c r="E348" t="s">
        <v>109</v>
      </c>
      <c r="F348" t="s">
        <v>110</v>
      </c>
      <c r="G348" t="s">
        <v>111</v>
      </c>
      <c r="H348">
        <v>4.6713839999999998</v>
      </c>
      <c r="I348">
        <v>-74.156030000000001</v>
      </c>
      <c r="J348" t="s">
        <v>225</v>
      </c>
      <c r="K348">
        <v>5.9898385332000002E-2</v>
      </c>
      <c r="L348">
        <v>5.9898385332000002E-2</v>
      </c>
      <c r="M348">
        <v>18</v>
      </c>
    </row>
    <row r="349" spans="1:13" x14ac:dyDescent="0.25">
      <c r="A349" t="s">
        <v>21</v>
      </c>
      <c r="B349" t="s">
        <v>61</v>
      </c>
      <c r="C349" t="s">
        <v>200</v>
      </c>
      <c r="D349" t="s">
        <v>108</v>
      </c>
      <c r="E349" t="s">
        <v>109</v>
      </c>
      <c r="F349" t="s">
        <v>110</v>
      </c>
      <c r="G349" t="s">
        <v>111</v>
      </c>
      <c r="H349">
        <v>4.6713839999999998</v>
      </c>
      <c r="I349">
        <v>-74.156030000000001</v>
      </c>
      <c r="J349" t="s">
        <v>245</v>
      </c>
      <c r="K349">
        <v>0</v>
      </c>
      <c r="L349">
        <v>0</v>
      </c>
      <c r="M349">
        <v>0</v>
      </c>
    </row>
    <row r="350" spans="1:13" x14ac:dyDescent="0.25">
      <c r="A350" t="s">
        <v>21</v>
      </c>
      <c r="B350" t="s">
        <v>61</v>
      </c>
      <c r="C350" t="s">
        <v>200</v>
      </c>
      <c r="D350" t="s">
        <v>104</v>
      </c>
      <c r="E350" t="s">
        <v>114</v>
      </c>
      <c r="F350" t="s">
        <v>115</v>
      </c>
      <c r="G350" t="s">
        <v>107</v>
      </c>
      <c r="H350">
        <v>41.878112999999999</v>
      </c>
      <c r="I350">
        <v>-87.629800000000003</v>
      </c>
      <c r="J350" t="s">
        <v>223</v>
      </c>
      <c r="K350">
        <v>0</v>
      </c>
      <c r="L350">
        <v>0</v>
      </c>
      <c r="M350">
        <v>0</v>
      </c>
    </row>
    <row r="351" spans="1:13" x14ac:dyDescent="0.25">
      <c r="A351" t="s">
        <v>21</v>
      </c>
      <c r="B351" t="s">
        <v>61</v>
      </c>
      <c r="C351" t="s">
        <v>200</v>
      </c>
      <c r="D351" t="s">
        <v>104</v>
      </c>
      <c r="E351" t="s">
        <v>114</v>
      </c>
      <c r="F351" t="s">
        <v>115</v>
      </c>
      <c r="G351" t="s">
        <v>107</v>
      </c>
      <c r="H351">
        <v>41.878112999999999</v>
      </c>
      <c r="I351">
        <v>-87.629800000000003</v>
      </c>
      <c r="J351" t="s">
        <v>224</v>
      </c>
      <c r="K351">
        <v>8.5735928507999992E-2</v>
      </c>
      <c r="L351">
        <v>8.5735928507999992E-2</v>
      </c>
      <c r="M351">
        <v>2</v>
      </c>
    </row>
    <row r="352" spans="1:13" x14ac:dyDescent="0.25">
      <c r="A352" t="s">
        <v>21</v>
      </c>
      <c r="B352" t="s">
        <v>61</v>
      </c>
      <c r="C352" t="s">
        <v>200</v>
      </c>
      <c r="D352" t="s">
        <v>104</v>
      </c>
      <c r="E352" t="s">
        <v>114</v>
      </c>
      <c r="F352" t="s">
        <v>115</v>
      </c>
      <c r="G352" t="s">
        <v>107</v>
      </c>
      <c r="H352">
        <v>41.878112999999999</v>
      </c>
      <c r="I352">
        <v>-87.629800000000003</v>
      </c>
      <c r="J352" t="s">
        <v>225</v>
      </c>
      <c r="K352">
        <v>0.30366372133800001</v>
      </c>
      <c r="L352">
        <v>0.30366372133800001</v>
      </c>
      <c r="M352">
        <v>8</v>
      </c>
    </row>
    <row r="353" spans="1:13" x14ac:dyDescent="0.25">
      <c r="A353" t="s">
        <v>21</v>
      </c>
      <c r="B353" t="s">
        <v>61</v>
      </c>
      <c r="C353" t="s">
        <v>200</v>
      </c>
      <c r="D353" t="s">
        <v>104</v>
      </c>
      <c r="E353" t="s">
        <v>114</v>
      </c>
      <c r="F353" t="s">
        <v>115</v>
      </c>
      <c r="G353" t="s">
        <v>107</v>
      </c>
      <c r="H353">
        <v>41.878112999999999</v>
      </c>
      <c r="I353">
        <v>-87.629800000000003</v>
      </c>
      <c r="J353" t="s">
        <v>245</v>
      </c>
      <c r="K353">
        <v>0.23755690082399999</v>
      </c>
      <c r="L353">
        <v>0.23755690082399999</v>
      </c>
      <c r="M353">
        <v>4</v>
      </c>
    </row>
    <row r="354" spans="1:13" x14ac:dyDescent="0.25">
      <c r="A354" t="s">
        <v>21</v>
      </c>
      <c r="B354" t="s">
        <v>61</v>
      </c>
      <c r="C354" t="s">
        <v>200</v>
      </c>
      <c r="D354" t="s">
        <v>104</v>
      </c>
      <c r="E354" t="s">
        <v>116</v>
      </c>
      <c r="F354" t="s">
        <v>117</v>
      </c>
      <c r="G354" t="s">
        <v>107</v>
      </c>
      <c r="H354">
        <v>32.780140000000003</v>
      </c>
      <c r="I354">
        <v>-96.800449999999998</v>
      </c>
      <c r="J354" t="s">
        <v>223</v>
      </c>
      <c r="K354">
        <v>16117.681547294111</v>
      </c>
      <c r="L354">
        <v>16107.27971286779</v>
      </c>
      <c r="M354">
        <v>2269807</v>
      </c>
    </row>
    <row r="355" spans="1:13" x14ac:dyDescent="0.25">
      <c r="A355" t="s">
        <v>21</v>
      </c>
      <c r="B355" t="s">
        <v>61</v>
      </c>
      <c r="C355" t="s">
        <v>200</v>
      </c>
      <c r="D355" t="s">
        <v>104</v>
      </c>
      <c r="E355" t="s">
        <v>116</v>
      </c>
      <c r="F355" t="s">
        <v>117</v>
      </c>
      <c r="G355" t="s">
        <v>107</v>
      </c>
      <c r="H355">
        <v>32.780140000000003</v>
      </c>
      <c r="I355">
        <v>-96.800449999999998</v>
      </c>
      <c r="J355" t="s">
        <v>224</v>
      </c>
      <c r="K355">
        <v>15156.60807735152</v>
      </c>
      <c r="L355">
        <v>15148.11967601158</v>
      </c>
      <c r="M355">
        <v>2427568</v>
      </c>
    </row>
    <row r="356" spans="1:13" x14ac:dyDescent="0.25">
      <c r="A356" t="s">
        <v>21</v>
      </c>
      <c r="B356" t="s">
        <v>61</v>
      </c>
      <c r="C356" t="s">
        <v>200</v>
      </c>
      <c r="D356" t="s">
        <v>104</v>
      </c>
      <c r="E356" t="s">
        <v>116</v>
      </c>
      <c r="F356" t="s">
        <v>117</v>
      </c>
      <c r="G356" t="s">
        <v>107</v>
      </c>
      <c r="H356">
        <v>32.780140000000003</v>
      </c>
      <c r="I356">
        <v>-96.800449999999998</v>
      </c>
      <c r="J356" t="s">
        <v>225</v>
      </c>
      <c r="K356">
        <v>42440.177851497669</v>
      </c>
      <c r="L356">
        <v>42420.686424134889</v>
      </c>
      <c r="M356">
        <v>5592848</v>
      </c>
    </row>
    <row r="357" spans="1:13" x14ac:dyDescent="0.25">
      <c r="A357" t="s">
        <v>21</v>
      </c>
      <c r="B357" t="s">
        <v>61</v>
      </c>
      <c r="C357" t="s">
        <v>200</v>
      </c>
      <c r="D357" t="s">
        <v>104</v>
      </c>
      <c r="E357" t="s">
        <v>116</v>
      </c>
      <c r="F357" t="s">
        <v>117</v>
      </c>
      <c r="G357" t="s">
        <v>107</v>
      </c>
      <c r="H357">
        <v>32.780140000000003</v>
      </c>
      <c r="I357">
        <v>-96.800449999999998</v>
      </c>
      <c r="J357" t="s">
        <v>245</v>
      </c>
      <c r="K357">
        <v>24299.916644915811</v>
      </c>
      <c r="L357">
        <v>24293.0807523189</v>
      </c>
      <c r="M357">
        <v>1552599</v>
      </c>
    </row>
    <row r="358" spans="1:13" x14ac:dyDescent="0.25">
      <c r="A358" t="s">
        <v>21</v>
      </c>
      <c r="B358" t="s">
        <v>61</v>
      </c>
      <c r="C358" t="s">
        <v>200</v>
      </c>
      <c r="D358" t="s">
        <v>104</v>
      </c>
      <c r="E358" t="s">
        <v>120</v>
      </c>
      <c r="F358" t="s">
        <v>121</v>
      </c>
      <c r="G358" t="s">
        <v>107</v>
      </c>
      <c r="H358">
        <v>37.431572000000003</v>
      </c>
      <c r="I358">
        <v>-78.656890000000004</v>
      </c>
      <c r="J358" t="s">
        <v>223</v>
      </c>
      <c r="K358">
        <v>0</v>
      </c>
      <c r="L358">
        <v>0</v>
      </c>
      <c r="M358">
        <v>0</v>
      </c>
    </row>
    <row r="359" spans="1:13" x14ac:dyDescent="0.25">
      <c r="A359" t="s">
        <v>21</v>
      </c>
      <c r="B359" t="s">
        <v>61</v>
      </c>
      <c r="C359" t="s">
        <v>200</v>
      </c>
      <c r="D359" t="s">
        <v>104</v>
      </c>
      <c r="E359" t="s">
        <v>120</v>
      </c>
      <c r="F359" t="s">
        <v>121</v>
      </c>
      <c r="G359" t="s">
        <v>107</v>
      </c>
      <c r="H359">
        <v>37.431572000000003</v>
      </c>
      <c r="I359">
        <v>-78.656890000000004</v>
      </c>
      <c r="J359" t="s">
        <v>224</v>
      </c>
      <c r="K359">
        <v>0</v>
      </c>
      <c r="L359">
        <v>0</v>
      </c>
      <c r="M359">
        <v>0</v>
      </c>
    </row>
    <row r="360" spans="1:13" x14ac:dyDescent="0.25">
      <c r="A360" t="s">
        <v>21</v>
      </c>
      <c r="B360" t="s">
        <v>61</v>
      </c>
      <c r="C360" t="s">
        <v>200</v>
      </c>
      <c r="D360" t="s">
        <v>104</v>
      </c>
      <c r="E360" t="s">
        <v>120</v>
      </c>
      <c r="F360" t="s">
        <v>121</v>
      </c>
      <c r="G360" t="s">
        <v>107</v>
      </c>
      <c r="H360">
        <v>37.431572000000003</v>
      </c>
      <c r="I360">
        <v>-78.656890000000004</v>
      </c>
      <c r="J360" t="s">
        <v>225</v>
      </c>
      <c r="K360">
        <v>5.2913247635999999E-2</v>
      </c>
      <c r="L360">
        <v>5.2913247635999999E-2</v>
      </c>
      <c r="M360">
        <v>2</v>
      </c>
    </row>
    <row r="361" spans="1:13" x14ac:dyDescent="0.25">
      <c r="A361" t="s">
        <v>21</v>
      </c>
      <c r="B361" t="s">
        <v>61</v>
      </c>
      <c r="C361" t="s">
        <v>200</v>
      </c>
      <c r="D361" t="s">
        <v>104</v>
      </c>
      <c r="E361" t="s">
        <v>120</v>
      </c>
      <c r="F361" t="s">
        <v>121</v>
      </c>
      <c r="G361" t="s">
        <v>107</v>
      </c>
      <c r="H361">
        <v>37.431572000000003</v>
      </c>
      <c r="I361">
        <v>-78.656890000000004</v>
      </c>
      <c r="J361" t="s">
        <v>245</v>
      </c>
      <c r="K361">
        <v>3.3359839619999999E-3</v>
      </c>
      <c r="L361">
        <v>2.337366444E-3</v>
      </c>
      <c r="M361">
        <v>27</v>
      </c>
    </row>
    <row r="362" spans="1:13" x14ac:dyDescent="0.25">
      <c r="A362" t="s">
        <v>21</v>
      </c>
      <c r="B362" t="s">
        <v>61</v>
      </c>
      <c r="C362" t="s">
        <v>200</v>
      </c>
      <c r="D362" t="s">
        <v>104</v>
      </c>
      <c r="E362" t="s">
        <v>122</v>
      </c>
      <c r="F362" t="s">
        <v>123</v>
      </c>
      <c r="G362" t="s">
        <v>107</v>
      </c>
      <c r="H362">
        <v>39.856102</v>
      </c>
      <c r="I362">
        <v>-104.675934</v>
      </c>
      <c r="J362" t="s">
        <v>223</v>
      </c>
      <c r="K362">
        <v>0</v>
      </c>
      <c r="L362">
        <v>0</v>
      </c>
      <c r="M362">
        <v>0</v>
      </c>
    </row>
    <row r="363" spans="1:13" x14ac:dyDescent="0.25">
      <c r="A363" t="s">
        <v>21</v>
      </c>
      <c r="B363" t="s">
        <v>61</v>
      </c>
      <c r="C363" t="s">
        <v>200</v>
      </c>
      <c r="D363" t="s">
        <v>104</v>
      </c>
      <c r="E363" t="s">
        <v>122</v>
      </c>
      <c r="F363" t="s">
        <v>123</v>
      </c>
      <c r="G363" t="s">
        <v>107</v>
      </c>
      <c r="H363">
        <v>39.856102</v>
      </c>
      <c r="I363">
        <v>-104.675934</v>
      </c>
      <c r="J363" t="s">
        <v>224</v>
      </c>
      <c r="K363">
        <v>9.6439698000000006E-4</v>
      </c>
      <c r="L363">
        <v>9.6439698000000006E-4</v>
      </c>
      <c r="M363">
        <v>1</v>
      </c>
    </row>
    <row r="364" spans="1:13" x14ac:dyDescent="0.25">
      <c r="A364" t="s">
        <v>21</v>
      </c>
      <c r="B364" t="s">
        <v>61</v>
      </c>
      <c r="C364" t="s">
        <v>200</v>
      </c>
      <c r="D364" t="s">
        <v>104</v>
      </c>
      <c r="E364" t="s">
        <v>122</v>
      </c>
      <c r="F364" t="s">
        <v>123</v>
      </c>
      <c r="G364" t="s">
        <v>107</v>
      </c>
      <c r="H364">
        <v>39.856102</v>
      </c>
      <c r="I364">
        <v>-104.675934</v>
      </c>
      <c r="J364" t="s">
        <v>225</v>
      </c>
      <c r="K364">
        <v>3.15243744E-4</v>
      </c>
      <c r="L364">
        <v>0</v>
      </c>
      <c r="M364">
        <v>1</v>
      </c>
    </row>
    <row r="365" spans="1:13" x14ac:dyDescent="0.25">
      <c r="A365" t="s">
        <v>21</v>
      </c>
      <c r="B365" t="s">
        <v>61</v>
      </c>
      <c r="C365" t="s">
        <v>200</v>
      </c>
      <c r="D365" t="s">
        <v>104</v>
      </c>
      <c r="E365" t="s">
        <v>122</v>
      </c>
      <c r="F365" t="s">
        <v>123</v>
      </c>
      <c r="G365" t="s">
        <v>107</v>
      </c>
      <c r="H365">
        <v>39.856102</v>
      </c>
      <c r="I365">
        <v>-104.675934</v>
      </c>
      <c r="J365" t="s">
        <v>245</v>
      </c>
      <c r="K365">
        <v>0</v>
      </c>
      <c r="L365">
        <v>0</v>
      </c>
      <c r="M365">
        <v>0</v>
      </c>
    </row>
    <row r="366" spans="1:13" x14ac:dyDescent="0.25">
      <c r="A366" t="s">
        <v>21</v>
      </c>
      <c r="B366" t="s">
        <v>61</v>
      </c>
      <c r="C366" t="s">
        <v>200</v>
      </c>
      <c r="D366" t="s">
        <v>108</v>
      </c>
      <c r="E366" t="s">
        <v>127</v>
      </c>
      <c r="F366" t="s">
        <v>128</v>
      </c>
      <c r="G366" t="s">
        <v>129</v>
      </c>
      <c r="H366">
        <v>-34.590249999999997</v>
      </c>
      <c r="I366">
        <v>-58.467162999999999</v>
      </c>
      <c r="J366" t="s">
        <v>223</v>
      </c>
      <c r="K366">
        <v>0</v>
      </c>
      <c r="L366">
        <v>0</v>
      </c>
      <c r="M366">
        <v>0</v>
      </c>
    </row>
    <row r="367" spans="1:13" x14ac:dyDescent="0.25">
      <c r="A367" t="s">
        <v>21</v>
      </c>
      <c r="B367" t="s">
        <v>61</v>
      </c>
      <c r="C367" t="s">
        <v>200</v>
      </c>
      <c r="D367" t="s">
        <v>108</v>
      </c>
      <c r="E367" t="s">
        <v>127</v>
      </c>
      <c r="F367" t="s">
        <v>128</v>
      </c>
      <c r="G367" t="s">
        <v>129</v>
      </c>
      <c r="H367">
        <v>-34.590249999999997</v>
      </c>
      <c r="I367">
        <v>-58.467162999999999</v>
      </c>
      <c r="J367" t="s">
        <v>224</v>
      </c>
      <c r="K367">
        <v>8.0401672524000004E-2</v>
      </c>
      <c r="L367">
        <v>8.0401672524000004E-2</v>
      </c>
      <c r="M367">
        <v>3</v>
      </c>
    </row>
    <row r="368" spans="1:13" x14ac:dyDescent="0.25">
      <c r="A368" t="s">
        <v>21</v>
      </c>
      <c r="B368" t="s">
        <v>61</v>
      </c>
      <c r="C368" t="s">
        <v>200</v>
      </c>
      <c r="D368" t="s">
        <v>108</v>
      </c>
      <c r="E368" t="s">
        <v>127</v>
      </c>
      <c r="F368" t="s">
        <v>128</v>
      </c>
      <c r="G368" t="s">
        <v>129</v>
      </c>
      <c r="H368">
        <v>-34.590249999999997</v>
      </c>
      <c r="I368">
        <v>-58.467162999999999</v>
      </c>
      <c r="J368" t="s">
        <v>225</v>
      </c>
      <c r="K368">
        <v>2.7146219507999999E-2</v>
      </c>
      <c r="L368">
        <v>2.7146219507999999E-2</v>
      </c>
      <c r="M368">
        <v>1</v>
      </c>
    </row>
    <row r="369" spans="1:13" x14ac:dyDescent="0.25">
      <c r="A369" t="s">
        <v>21</v>
      </c>
      <c r="B369" t="s">
        <v>61</v>
      </c>
      <c r="C369" t="s">
        <v>200</v>
      </c>
      <c r="D369" t="s">
        <v>108</v>
      </c>
      <c r="E369" t="s">
        <v>127</v>
      </c>
      <c r="F369" t="s">
        <v>128</v>
      </c>
      <c r="G369" t="s">
        <v>129</v>
      </c>
      <c r="H369">
        <v>-34.590249999999997</v>
      </c>
      <c r="I369">
        <v>-58.467162999999999</v>
      </c>
      <c r="J369" t="s">
        <v>245</v>
      </c>
      <c r="K369">
        <v>7.9014185256E-2</v>
      </c>
      <c r="L369">
        <v>7.9014185256E-2</v>
      </c>
      <c r="M369">
        <v>3</v>
      </c>
    </row>
    <row r="370" spans="1:13" x14ac:dyDescent="0.25">
      <c r="A370" t="s">
        <v>21</v>
      </c>
      <c r="B370" t="s">
        <v>61</v>
      </c>
      <c r="C370" t="s">
        <v>200</v>
      </c>
      <c r="D370" t="s">
        <v>98</v>
      </c>
      <c r="E370" t="s">
        <v>130</v>
      </c>
      <c r="F370" t="s">
        <v>131</v>
      </c>
      <c r="G370" t="s">
        <v>132</v>
      </c>
      <c r="H370">
        <v>50.110923999999997</v>
      </c>
      <c r="I370">
        <v>8.6821269999999995</v>
      </c>
      <c r="J370" t="s">
        <v>223</v>
      </c>
      <c r="K370">
        <v>3.3553756001999988E-2</v>
      </c>
      <c r="L370">
        <v>3.3553756001999988E-2</v>
      </c>
      <c r="M370">
        <v>8</v>
      </c>
    </row>
    <row r="371" spans="1:13" x14ac:dyDescent="0.25">
      <c r="A371" t="s">
        <v>21</v>
      </c>
      <c r="B371" t="s">
        <v>61</v>
      </c>
      <c r="C371" t="s">
        <v>200</v>
      </c>
      <c r="D371" t="s">
        <v>98</v>
      </c>
      <c r="E371" t="s">
        <v>130</v>
      </c>
      <c r="F371" t="s">
        <v>131</v>
      </c>
      <c r="G371" t="s">
        <v>132</v>
      </c>
      <c r="H371">
        <v>50.110923999999997</v>
      </c>
      <c r="I371">
        <v>8.6821269999999995</v>
      </c>
      <c r="J371" t="s">
        <v>224</v>
      </c>
      <c r="K371">
        <v>2.8838580660000002E-2</v>
      </c>
      <c r="L371">
        <v>2.8838580660000002E-2</v>
      </c>
      <c r="M371">
        <v>114</v>
      </c>
    </row>
    <row r="372" spans="1:13" x14ac:dyDescent="0.25">
      <c r="A372" t="s">
        <v>21</v>
      </c>
      <c r="B372" t="s">
        <v>61</v>
      </c>
      <c r="C372" t="s">
        <v>200</v>
      </c>
      <c r="D372" t="s">
        <v>98</v>
      </c>
      <c r="E372" t="s">
        <v>130</v>
      </c>
      <c r="F372" t="s">
        <v>131</v>
      </c>
      <c r="G372" t="s">
        <v>132</v>
      </c>
      <c r="H372">
        <v>50.110923999999997</v>
      </c>
      <c r="I372">
        <v>8.6821269999999995</v>
      </c>
      <c r="J372" t="s">
        <v>225</v>
      </c>
      <c r="K372">
        <v>0</v>
      </c>
      <c r="L372">
        <v>0</v>
      </c>
      <c r="M372">
        <v>0</v>
      </c>
    </row>
    <row r="373" spans="1:13" x14ac:dyDescent="0.25">
      <c r="A373" t="s">
        <v>21</v>
      </c>
      <c r="B373" t="s">
        <v>61</v>
      </c>
      <c r="C373" t="s">
        <v>200</v>
      </c>
      <c r="D373" t="s">
        <v>98</v>
      </c>
      <c r="E373" t="s">
        <v>130</v>
      </c>
      <c r="F373" t="s">
        <v>131</v>
      </c>
      <c r="G373" t="s">
        <v>132</v>
      </c>
      <c r="H373">
        <v>50.110923999999997</v>
      </c>
      <c r="I373">
        <v>8.6821269999999995</v>
      </c>
      <c r="J373" t="s">
        <v>245</v>
      </c>
      <c r="K373">
        <v>6.3071562491999994E-2</v>
      </c>
      <c r="L373">
        <v>6.3071562491999994E-2</v>
      </c>
      <c r="M373">
        <v>2</v>
      </c>
    </row>
    <row r="374" spans="1:13" x14ac:dyDescent="0.25">
      <c r="A374" t="s">
        <v>21</v>
      </c>
      <c r="B374" t="s">
        <v>61</v>
      </c>
      <c r="C374" t="s">
        <v>200</v>
      </c>
      <c r="D374" t="s">
        <v>108</v>
      </c>
      <c r="E374" t="s">
        <v>133</v>
      </c>
      <c r="F374" t="s">
        <v>134</v>
      </c>
      <c r="G374" t="s">
        <v>135</v>
      </c>
      <c r="H374">
        <v>-22.874300000000002</v>
      </c>
      <c r="I374">
        <v>-43.266449999999999</v>
      </c>
      <c r="J374" t="s">
        <v>223</v>
      </c>
      <c r="K374">
        <v>9.2177685539999998E-3</v>
      </c>
      <c r="L374">
        <v>7.119945875999999E-3</v>
      </c>
      <c r="M374">
        <v>8</v>
      </c>
    </row>
    <row r="375" spans="1:13" x14ac:dyDescent="0.25">
      <c r="A375" t="s">
        <v>21</v>
      </c>
      <c r="B375" t="s">
        <v>61</v>
      </c>
      <c r="C375" t="s">
        <v>200</v>
      </c>
      <c r="D375" t="s">
        <v>108</v>
      </c>
      <c r="E375" t="s">
        <v>133</v>
      </c>
      <c r="F375" t="s">
        <v>134</v>
      </c>
      <c r="G375" t="s">
        <v>135</v>
      </c>
      <c r="H375">
        <v>-22.874300000000002</v>
      </c>
      <c r="I375">
        <v>-43.266449999999999</v>
      </c>
      <c r="J375" t="s">
        <v>224</v>
      </c>
      <c r="K375">
        <v>0</v>
      </c>
      <c r="L375">
        <v>0</v>
      </c>
      <c r="M375">
        <v>0</v>
      </c>
    </row>
    <row r="376" spans="1:13" x14ac:dyDescent="0.25">
      <c r="A376" t="s">
        <v>21</v>
      </c>
      <c r="B376" t="s">
        <v>61</v>
      </c>
      <c r="C376" t="s">
        <v>200</v>
      </c>
      <c r="D376" t="s">
        <v>108</v>
      </c>
      <c r="E376" t="s">
        <v>133</v>
      </c>
      <c r="F376" t="s">
        <v>134</v>
      </c>
      <c r="G376" t="s">
        <v>135</v>
      </c>
      <c r="H376">
        <v>-22.874300000000002</v>
      </c>
      <c r="I376">
        <v>-43.266449999999999</v>
      </c>
      <c r="J376" t="s">
        <v>225</v>
      </c>
      <c r="K376">
        <v>0</v>
      </c>
      <c r="L376">
        <v>0</v>
      </c>
      <c r="M376">
        <v>0</v>
      </c>
    </row>
    <row r="377" spans="1:13" x14ac:dyDescent="0.25">
      <c r="A377" t="s">
        <v>21</v>
      </c>
      <c r="B377" t="s">
        <v>61</v>
      </c>
      <c r="C377" t="s">
        <v>200</v>
      </c>
      <c r="D377" t="s">
        <v>108</v>
      </c>
      <c r="E377" t="s">
        <v>133</v>
      </c>
      <c r="F377" t="s">
        <v>134</v>
      </c>
      <c r="G377" t="s">
        <v>135</v>
      </c>
      <c r="H377">
        <v>-22.874300000000002</v>
      </c>
      <c r="I377">
        <v>-43.266449999999999</v>
      </c>
      <c r="J377" t="s">
        <v>245</v>
      </c>
      <c r="K377">
        <v>0.101461821198</v>
      </c>
      <c r="L377">
        <v>0.100419650268</v>
      </c>
      <c r="M377">
        <v>7</v>
      </c>
    </row>
    <row r="378" spans="1:13" x14ac:dyDescent="0.25">
      <c r="A378" t="s">
        <v>21</v>
      </c>
      <c r="B378" t="s">
        <v>61</v>
      </c>
      <c r="C378" t="s">
        <v>200</v>
      </c>
      <c r="D378" t="s">
        <v>136</v>
      </c>
      <c r="E378" t="s">
        <v>137</v>
      </c>
      <c r="F378" t="s">
        <v>138</v>
      </c>
      <c r="G378" t="s">
        <v>139</v>
      </c>
      <c r="H378">
        <v>22.266999999999999</v>
      </c>
      <c r="I378">
        <v>114.188</v>
      </c>
      <c r="J378" t="s">
        <v>223</v>
      </c>
      <c r="K378">
        <v>0</v>
      </c>
      <c r="L378">
        <v>0</v>
      </c>
      <c r="M378">
        <v>0</v>
      </c>
    </row>
    <row r="379" spans="1:13" x14ac:dyDescent="0.25">
      <c r="A379" t="s">
        <v>21</v>
      </c>
      <c r="B379" t="s">
        <v>61</v>
      </c>
      <c r="C379" t="s">
        <v>200</v>
      </c>
      <c r="D379" t="s">
        <v>136</v>
      </c>
      <c r="E379" t="s">
        <v>137</v>
      </c>
      <c r="F379" t="s">
        <v>138</v>
      </c>
      <c r="G379" t="s">
        <v>139</v>
      </c>
      <c r="H379">
        <v>22.266999999999999</v>
      </c>
      <c r="I379">
        <v>114.188</v>
      </c>
      <c r="J379" t="s">
        <v>224</v>
      </c>
      <c r="K379">
        <v>4.4600767859999998E-3</v>
      </c>
      <c r="L379">
        <v>4.4600767859999998E-3</v>
      </c>
      <c r="M379">
        <v>1</v>
      </c>
    </row>
    <row r="380" spans="1:13" x14ac:dyDescent="0.25">
      <c r="A380" t="s">
        <v>21</v>
      </c>
      <c r="B380" t="s">
        <v>61</v>
      </c>
      <c r="C380" t="s">
        <v>200</v>
      </c>
      <c r="D380" t="s">
        <v>136</v>
      </c>
      <c r="E380" t="s">
        <v>137</v>
      </c>
      <c r="F380" t="s">
        <v>138</v>
      </c>
      <c r="G380" t="s">
        <v>139</v>
      </c>
      <c r="H380">
        <v>22.266999999999999</v>
      </c>
      <c r="I380">
        <v>114.188</v>
      </c>
      <c r="J380" t="s">
        <v>225</v>
      </c>
      <c r="K380">
        <v>0</v>
      </c>
      <c r="L380">
        <v>0</v>
      </c>
      <c r="M380">
        <v>0</v>
      </c>
    </row>
    <row r="381" spans="1:13" x14ac:dyDescent="0.25">
      <c r="A381" t="s">
        <v>21</v>
      </c>
      <c r="B381" t="s">
        <v>61</v>
      </c>
      <c r="C381" t="s">
        <v>200</v>
      </c>
      <c r="D381" t="s">
        <v>136</v>
      </c>
      <c r="E381" t="s">
        <v>137</v>
      </c>
      <c r="F381" t="s">
        <v>138</v>
      </c>
      <c r="G381" t="s">
        <v>139</v>
      </c>
      <c r="H381">
        <v>22.266999999999999</v>
      </c>
      <c r="I381">
        <v>114.188</v>
      </c>
      <c r="J381" t="s">
        <v>245</v>
      </c>
      <c r="K381">
        <v>2.3731424609999999E-2</v>
      </c>
      <c r="L381">
        <v>2.3731424609999999E-2</v>
      </c>
      <c r="M381">
        <v>153</v>
      </c>
    </row>
    <row r="382" spans="1:13" x14ac:dyDescent="0.25">
      <c r="A382" t="s">
        <v>21</v>
      </c>
      <c r="B382" t="s">
        <v>61</v>
      </c>
      <c r="C382" t="s">
        <v>200</v>
      </c>
      <c r="D382" t="s">
        <v>98</v>
      </c>
      <c r="E382" t="s">
        <v>226</v>
      </c>
      <c r="F382" t="s">
        <v>227</v>
      </c>
      <c r="G382" t="s">
        <v>228</v>
      </c>
      <c r="H382">
        <v>26.137899999999998</v>
      </c>
      <c r="I382">
        <v>28.197790000000001</v>
      </c>
      <c r="J382" t="s">
        <v>223</v>
      </c>
      <c r="K382">
        <v>5.4773600520000004E-3</v>
      </c>
      <c r="L382">
        <v>5.1268587839999992E-3</v>
      </c>
      <c r="M382">
        <v>7</v>
      </c>
    </row>
    <row r="383" spans="1:13" x14ac:dyDescent="0.25">
      <c r="A383" t="s">
        <v>21</v>
      </c>
      <c r="B383" t="s">
        <v>61</v>
      </c>
      <c r="C383" t="s">
        <v>200</v>
      </c>
      <c r="D383" t="s">
        <v>98</v>
      </c>
      <c r="E383" t="s">
        <v>226</v>
      </c>
      <c r="F383" t="s">
        <v>227</v>
      </c>
      <c r="G383" t="s">
        <v>228</v>
      </c>
      <c r="H383">
        <v>26.137899999999998</v>
      </c>
      <c r="I383">
        <v>28.197790000000001</v>
      </c>
      <c r="J383" t="s">
        <v>224</v>
      </c>
      <c r="K383">
        <v>0</v>
      </c>
      <c r="L383">
        <v>0</v>
      </c>
      <c r="M383">
        <v>0</v>
      </c>
    </row>
    <row r="384" spans="1:13" x14ac:dyDescent="0.25">
      <c r="A384" t="s">
        <v>21</v>
      </c>
      <c r="B384" t="s">
        <v>61</v>
      </c>
      <c r="C384" t="s">
        <v>200</v>
      </c>
      <c r="D384" t="s">
        <v>98</v>
      </c>
      <c r="E384" t="s">
        <v>226</v>
      </c>
      <c r="F384" t="s">
        <v>227</v>
      </c>
      <c r="G384" t="s">
        <v>228</v>
      </c>
      <c r="H384">
        <v>26.137899999999998</v>
      </c>
      <c r="I384">
        <v>28.197790000000001</v>
      </c>
      <c r="J384" t="s">
        <v>225</v>
      </c>
      <c r="K384">
        <v>1.5129625739999999E-2</v>
      </c>
      <c r="L384">
        <v>1.5129625739999999E-2</v>
      </c>
      <c r="M384">
        <v>4</v>
      </c>
    </row>
    <row r="385" spans="1:13" x14ac:dyDescent="0.25">
      <c r="A385" t="s">
        <v>21</v>
      </c>
      <c r="B385" t="s">
        <v>61</v>
      </c>
      <c r="C385" t="s">
        <v>200</v>
      </c>
      <c r="D385" t="s">
        <v>98</v>
      </c>
      <c r="E385" t="s">
        <v>226</v>
      </c>
      <c r="F385" t="s">
        <v>227</v>
      </c>
      <c r="G385" t="s">
        <v>228</v>
      </c>
      <c r="H385">
        <v>26.137899999999998</v>
      </c>
      <c r="I385">
        <v>28.197790000000001</v>
      </c>
      <c r="J385" t="s">
        <v>245</v>
      </c>
      <c r="K385">
        <v>0</v>
      </c>
      <c r="L385">
        <v>0</v>
      </c>
      <c r="M385">
        <v>0</v>
      </c>
    </row>
    <row r="386" spans="1:13" x14ac:dyDescent="0.25">
      <c r="A386" t="s">
        <v>21</v>
      </c>
      <c r="B386" t="s">
        <v>61</v>
      </c>
      <c r="C386" t="s">
        <v>200</v>
      </c>
      <c r="D386" t="s">
        <v>104</v>
      </c>
      <c r="E386" t="s">
        <v>140</v>
      </c>
      <c r="F386" t="s">
        <v>141</v>
      </c>
      <c r="G386" t="s">
        <v>107</v>
      </c>
      <c r="H386">
        <v>34.052235000000003</v>
      </c>
      <c r="I386">
        <v>-118.24368</v>
      </c>
      <c r="J386" t="s">
        <v>223</v>
      </c>
      <c r="K386">
        <v>0.77069836506</v>
      </c>
      <c r="L386">
        <v>0.76071218988</v>
      </c>
      <c r="M386">
        <v>304</v>
      </c>
    </row>
    <row r="387" spans="1:13" x14ac:dyDescent="0.25">
      <c r="A387" t="s">
        <v>21</v>
      </c>
      <c r="B387" t="s">
        <v>61</v>
      </c>
      <c r="C387" t="s">
        <v>200</v>
      </c>
      <c r="D387" t="s">
        <v>104</v>
      </c>
      <c r="E387" t="s">
        <v>140</v>
      </c>
      <c r="F387" t="s">
        <v>141</v>
      </c>
      <c r="G387" t="s">
        <v>107</v>
      </c>
      <c r="H387">
        <v>34.052235000000003</v>
      </c>
      <c r="I387">
        <v>-118.24368</v>
      </c>
      <c r="J387" t="s">
        <v>224</v>
      </c>
      <c r="K387">
        <v>0.42789049619399999</v>
      </c>
      <c r="L387">
        <v>0.42754310588400002</v>
      </c>
      <c r="M387">
        <v>120</v>
      </c>
    </row>
    <row r="388" spans="1:13" x14ac:dyDescent="0.25">
      <c r="A388" t="s">
        <v>21</v>
      </c>
      <c r="B388" t="s">
        <v>61</v>
      </c>
      <c r="C388" t="s">
        <v>200</v>
      </c>
      <c r="D388" t="s">
        <v>104</v>
      </c>
      <c r="E388" t="s">
        <v>140</v>
      </c>
      <c r="F388" t="s">
        <v>141</v>
      </c>
      <c r="G388" t="s">
        <v>107</v>
      </c>
      <c r="H388">
        <v>34.052235000000003</v>
      </c>
      <c r="I388">
        <v>-118.24368</v>
      </c>
      <c r="J388" t="s">
        <v>225</v>
      </c>
      <c r="K388">
        <v>2.2064189628780002</v>
      </c>
      <c r="L388">
        <v>2.202924320058</v>
      </c>
      <c r="M388">
        <v>393</v>
      </c>
    </row>
    <row r="389" spans="1:13" x14ac:dyDescent="0.25">
      <c r="A389" t="s">
        <v>21</v>
      </c>
      <c r="B389" t="s">
        <v>61</v>
      </c>
      <c r="C389" t="s">
        <v>200</v>
      </c>
      <c r="D389" t="s">
        <v>104</v>
      </c>
      <c r="E389" t="s">
        <v>140</v>
      </c>
      <c r="F389" t="s">
        <v>141</v>
      </c>
      <c r="G389" t="s">
        <v>107</v>
      </c>
      <c r="H389">
        <v>34.052235000000003</v>
      </c>
      <c r="I389">
        <v>-118.24368</v>
      </c>
      <c r="J389" t="s">
        <v>245</v>
      </c>
      <c r="K389">
        <v>1.551645262758</v>
      </c>
      <c r="L389">
        <v>1.5505450206119999</v>
      </c>
      <c r="M389">
        <v>396</v>
      </c>
    </row>
    <row r="390" spans="1:13" x14ac:dyDescent="0.25">
      <c r="A390" t="s">
        <v>21</v>
      </c>
      <c r="B390" t="s">
        <v>61</v>
      </c>
      <c r="C390" t="s">
        <v>200</v>
      </c>
      <c r="D390" t="s">
        <v>108</v>
      </c>
      <c r="E390" t="s">
        <v>142</v>
      </c>
      <c r="F390" t="s">
        <v>143</v>
      </c>
      <c r="G390" t="s">
        <v>144</v>
      </c>
      <c r="H390">
        <v>-12.094823</v>
      </c>
      <c r="I390">
        <v>-76.973529999999997</v>
      </c>
      <c r="J390" t="s">
        <v>223</v>
      </c>
      <c r="K390">
        <v>0</v>
      </c>
      <c r="L390">
        <v>0</v>
      </c>
      <c r="M390">
        <v>0</v>
      </c>
    </row>
    <row r="391" spans="1:13" x14ac:dyDescent="0.25">
      <c r="A391" t="s">
        <v>21</v>
      </c>
      <c r="B391" t="s">
        <v>61</v>
      </c>
      <c r="C391" t="s">
        <v>200</v>
      </c>
      <c r="D391" t="s">
        <v>108</v>
      </c>
      <c r="E391" t="s">
        <v>142</v>
      </c>
      <c r="F391" t="s">
        <v>143</v>
      </c>
      <c r="G391" t="s">
        <v>144</v>
      </c>
      <c r="H391">
        <v>-12.094823</v>
      </c>
      <c r="I391">
        <v>-76.973529999999997</v>
      </c>
      <c r="J391" t="s">
        <v>224</v>
      </c>
      <c r="K391">
        <v>1.838057685E-2</v>
      </c>
      <c r="L391">
        <v>1.838057685E-2</v>
      </c>
      <c r="M391">
        <v>3</v>
      </c>
    </row>
    <row r="392" spans="1:13" x14ac:dyDescent="0.25">
      <c r="A392" t="s">
        <v>21</v>
      </c>
      <c r="B392" t="s">
        <v>61</v>
      </c>
      <c r="C392" t="s">
        <v>200</v>
      </c>
      <c r="D392" t="s">
        <v>108</v>
      </c>
      <c r="E392" t="s">
        <v>142</v>
      </c>
      <c r="F392" t="s">
        <v>143</v>
      </c>
      <c r="G392" t="s">
        <v>144</v>
      </c>
      <c r="H392">
        <v>-12.094823</v>
      </c>
      <c r="I392">
        <v>-76.973529999999997</v>
      </c>
      <c r="J392" t="s">
        <v>225</v>
      </c>
      <c r="K392">
        <v>0</v>
      </c>
      <c r="L392">
        <v>0</v>
      </c>
      <c r="M392">
        <v>0</v>
      </c>
    </row>
    <row r="393" spans="1:13" x14ac:dyDescent="0.25">
      <c r="A393" t="s">
        <v>21</v>
      </c>
      <c r="B393" t="s">
        <v>61</v>
      </c>
      <c r="C393" t="s">
        <v>200</v>
      </c>
      <c r="D393" t="s">
        <v>108</v>
      </c>
      <c r="E393" t="s">
        <v>142</v>
      </c>
      <c r="F393" t="s">
        <v>143</v>
      </c>
      <c r="G393" t="s">
        <v>144</v>
      </c>
      <c r="H393">
        <v>-12.094823</v>
      </c>
      <c r="I393">
        <v>-76.973529999999997</v>
      </c>
      <c r="J393" t="s">
        <v>245</v>
      </c>
      <c r="K393">
        <v>0</v>
      </c>
      <c r="L393">
        <v>0</v>
      </c>
      <c r="M393">
        <v>0</v>
      </c>
    </row>
    <row r="394" spans="1:13" x14ac:dyDescent="0.25">
      <c r="A394" t="s">
        <v>21</v>
      </c>
      <c r="B394" t="s">
        <v>61</v>
      </c>
      <c r="C394" t="s">
        <v>200</v>
      </c>
      <c r="D394" t="s">
        <v>98</v>
      </c>
      <c r="E394" t="s">
        <v>145</v>
      </c>
      <c r="F394" t="s">
        <v>146</v>
      </c>
      <c r="G394" t="s">
        <v>147</v>
      </c>
      <c r="H394">
        <v>51.508513999999998</v>
      </c>
      <c r="I394">
        <v>-1.0756999999999999E-2</v>
      </c>
      <c r="J394" t="s">
        <v>223</v>
      </c>
      <c r="K394">
        <v>0.133334622894</v>
      </c>
      <c r="L394">
        <v>0.13300693531800001</v>
      </c>
      <c r="M394">
        <v>71</v>
      </c>
    </row>
    <row r="395" spans="1:13" x14ac:dyDescent="0.25">
      <c r="A395" t="s">
        <v>21</v>
      </c>
      <c r="B395" t="s">
        <v>61</v>
      </c>
      <c r="C395" t="s">
        <v>200</v>
      </c>
      <c r="D395" t="s">
        <v>98</v>
      </c>
      <c r="E395" t="s">
        <v>145</v>
      </c>
      <c r="F395" t="s">
        <v>146</v>
      </c>
      <c r="G395" t="s">
        <v>147</v>
      </c>
      <c r="H395">
        <v>51.508513999999998</v>
      </c>
      <c r="I395">
        <v>-1.0756999999999999E-2</v>
      </c>
      <c r="J395" t="s">
        <v>224</v>
      </c>
      <c r="K395">
        <v>0.44319329859599998</v>
      </c>
      <c r="L395">
        <v>0.43807577268600001</v>
      </c>
      <c r="M395">
        <v>267</v>
      </c>
    </row>
    <row r="396" spans="1:13" x14ac:dyDescent="0.25">
      <c r="A396" t="s">
        <v>21</v>
      </c>
      <c r="B396" t="s">
        <v>61</v>
      </c>
      <c r="C396" t="s">
        <v>200</v>
      </c>
      <c r="D396" t="s">
        <v>98</v>
      </c>
      <c r="E396" t="s">
        <v>145</v>
      </c>
      <c r="F396" t="s">
        <v>146</v>
      </c>
      <c r="G396" t="s">
        <v>147</v>
      </c>
      <c r="H396">
        <v>51.508513999999998</v>
      </c>
      <c r="I396">
        <v>-1.0756999999999999E-2</v>
      </c>
      <c r="J396" t="s">
        <v>225</v>
      </c>
      <c r="K396">
        <v>0.29648155630200002</v>
      </c>
      <c r="L396">
        <v>0.29648155630200002</v>
      </c>
      <c r="M396">
        <v>78</v>
      </c>
    </row>
    <row r="397" spans="1:13" x14ac:dyDescent="0.25">
      <c r="A397" t="s">
        <v>21</v>
      </c>
      <c r="B397" t="s">
        <v>61</v>
      </c>
      <c r="C397" t="s">
        <v>200</v>
      </c>
      <c r="D397" t="s">
        <v>98</v>
      </c>
      <c r="E397" t="s">
        <v>145</v>
      </c>
      <c r="F397" t="s">
        <v>146</v>
      </c>
      <c r="G397" t="s">
        <v>147</v>
      </c>
      <c r="H397">
        <v>51.508513999999998</v>
      </c>
      <c r="I397">
        <v>-1.0756999999999999E-2</v>
      </c>
      <c r="J397" t="s">
        <v>245</v>
      </c>
      <c r="K397">
        <v>0.12903113099399999</v>
      </c>
      <c r="L397">
        <v>0.12903113099399999</v>
      </c>
      <c r="M397">
        <v>12</v>
      </c>
    </row>
    <row r="398" spans="1:13" x14ac:dyDescent="0.25">
      <c r="A398" t="s">
        <v>21</v>
      </c>
      <c r="B398" t="s">
        <v>61</v>
      </c>
      <c r="C398" t="s">
        <v>200</v>
      </c>
      <c r="D398" t="s">
        <v>98</v>
      </c>
      <c r="E398" t="s">
        <v>148</v>
      </c>
      <c r="F398" t="s">
        <v>149</v>
      </c>
      <c r="G398" t="s">
        <v>150</v>
      </c>
      <c r="H398">
        <v>40.416800000000002</v>
      </c>
      <c r="I398">
        <v>-3.7038000000000002</v>
      </c>
      <c r="J398" t="s">
        <v>223</v>
      </c>
      <c r="K398">
        <v>1.9369861493999999E-2</v>
      </c>
      <c r="L398">
        <v>1.9369861493999999E-2</v>
      </c>
      <c r="M398">
        <v>3</v>
      </c>
    </row>
    <row r="399" spans="1:13" x14ac:dyDescent="0.25">
      <c r="A399" t="s">
        <v>21</v>
      </c>
      <c r="B399" t="s">
        <v>61</v>
      </c>
      <c r="C399" t="s">
        <v>200</v>
      </c>
      <c r="D399" t="s">
        <v>98</v>
      </c>
      <c r="E399" t="s">
        <v>148</v>
      </c>
      <c r="F399" t="s">
        <v>149</v>
      </c>
      <c r="G399" t="s">
        <v>150</v>
      </c>
      <c r="H399">
        <v>40.416800000000002</v>
      </c>
      <c r="I399">
        <v>-3.7038000000000002</v>
      </c>
      <c r="J399" t="s">
        <v>224</v>
      </c>
      <c r="K399">
        <v>0</v>
      </c>
      <c r="L399">
        <v>0</v>
      </c>
      <c r="M399">
        <v>0</v>
      </c>
    </row>
    <row r="400" spans="1:13" x14ac:dyDescent="0.25">
      <c r="A400" t="s">
        <v>21</v>
      </c>
      <c r="B400" t="s">
        <v>61</v>
      </c>
      <c r="C400" t="s">
        <v>200</v>
      </c>
      <c r="D400" t="s">
        <v>98</v>
      </c>
      <c r="E400" t="s">
        <v>148</v>
      </c>
      <c r="F400" t="s">
        <v>149</v>
      </c>
      <c r="G400" t="s">
        <v>150</v>
      </c>
      <c r="H400">
        <v>40.416800000000002</v>
      </c>
      <c r="I400">
        <v>-3.7038000000000002</v>
      </c>
      <c r="J400" t="s">
        <v>225</v>
      </c>
      <c r="K400">
        <v>3.5897344361999997E-2</v>
      </c>
      <c r="L400">
        <v>3.5897344361999997E-2</v>
      </c>
      <c r="M400">
        <v>5</v>
      </c>
    </row>
    <row r="401" spans="1:13" x14ac:dyDescent="0.25">
      <c r="A401" t="s">
        <v>21</v>
      </c>
      <c r="B401" t="s">
        <v>61</v>
      </c>
      <c r="C401" t="s">
        <v>200</v>
      </c>
      <c r="D401" t="s">
        <v>98</v>
      </c>
      <c r="E401" t="s">
        <v>148</v>
      </c>
      <c r="F401" t="s">
        <v>149</v>
      </c>
      <c r="G401" t="s">
        <v>150</v>
      </c>
      <c r="H401">
        <v>40.416800000000002</v>
      </c>
      <c r="I401">
        <v>-3.7038000000000002</v>
      </c>
      <c r="J401" t="s">
        <v>245</v>
      </c>
      <c r="K401">
        <v>0</v>
      </c>
      <c r="L401">
        <v>0</v>
      </c>
      <c r="M401">
        <v>0</v>
      </c>
    </row>
    <row r="402" spans="1:13" x14ac:dyDescent="0.25">
      <c r="A402" t="s">
        <v>21</v>
      </c>
      <c r="B402" t="s">
        <v>61</v>
      </c>
      <c r="C402" t="s">
        <v>200</v>
      </c>
      <c r="D402" t="s">
        <v>104</v>
      </c>
      <c r="E402" t="s">
        <v>154</v>
      </c>
      <c r="F402" t="s">
        <v>155</v>
      </c>
      <c r="G402" t="s">
        <v>107</v>
      </c>
      <c r="H402">
        <v>25.789097000000002</v>
      </c>
      <c r="I402">
        <v>-80.204040000000006</v>
      </c>
      <c r="J402" t="s">
        <v>223</v>
      </c>
      <c r="K402">
        <v>907.198317203952</v>
      </c>
      <c r="L402">
        <v>905.81941099510198</v>
      </c>
      <c r="M402">
        <v>475326</v>
      </c>
    </row>
    <row r="403" spans="1:13" x14ac:dyDescent="0.25">
      <c r="A403" t="s">
        <v>21</v>
      </c>
      <c r="B403" t="s">
        <v>61</v>
      </c>
      <c r="C403" t="s">
        <v>200</v>
      </c>
      <c r="D403" t="s">
        <v>104</v>
      </c>
      <c r="E403" t="s">
        <v>154</v>
      </c>
      <c r="F403" t="s">
        <v>155</v>
      </c>
      <c r="G403" t="s">
        <v>107</v>
      </c>
      <c r="H403">
        <v>25.789097000000002</v>
      </c>
      <c r="I403">
        <v>-80.204040000000006</v>
      </c>
      <c r="J403" t="s">
        <v>224</v>
      </c>
      <c r="K403">
        <v>983.27895513579006</v>
      </c>
      <c r="L403">
        <v>981.92451972256799</v>
      </c>
      <c r="M403">
        <v>496580</v>
      </c>
    </row>
    <row r="404" spans="1:13" x14ac:dyDescent="0.25">
      <c r="A404" t="s">
        <v>21</v>
      </c>
      <c r="B404" t="s">
        <v>61</v>
      </c>
      <c r="C404" t="s">
        <v>200</v>
      </c>
      <c r="D404" t="s">
        <v>104</v>
      </c>
      <c r="E404" t="s">
        <v>154</v>
      </c>
      <c r="F404" t="s">
        <v>155</v>
      </c>
      <c r="G404" t="s">
        <v>107</v>
      </c>
      <c r="H404">
        <v>25.789097000000002</v>
      </c>
      <c r="I404">
        <v>-80.204040000000006</v>
      </c>
      <c r="J404" t="s">
        <v>225</v>
      </c>
      <c r="K404">
        <v>758.92852418467203</v>
      </c>
      <c r="L404">
        <v>758.14446321801597</v>
      </c>
      <c r="M404">
        <v>328942</v>
      </c>
    </row>
    <row r="405" spans="1:13" x14ac:dyDescent="0.25">
      <c r="A405" t="s">
        <v>21</v>
      </c>
      <c r="B405" t="s">
        <v>61</v>
      </c>
      <c r="C405" t="s">
        <v>200</v>
      </c>
      <c r="D405" t="s">
        <v>104</v>
      </c>
      <c r="E405" t="s">
        <v>154</v>
      </c>
      <c r="F405" t="s">
        <v>155</v>
      </c>
      <c r="G405" t="s">
        <v>107</v>
      </c>
      <c r="H405">
        <v>25.789097000000002</v>
      </c>
      <c r="I405">
        <v>-80.204040000000006</v>
      </c>
      <c r="J405" t="s">
        <v>245</v>
      </c>
      <c r="K405">
        <v>100.202378887308</v>
      </c>
      <c r="L405">
        <v>100.150020427182</v>
      </c>
      <c r="M405">
        <v>31267</v>
      </c>
    </row>
    <row r="406" spans="1:13" x14ac:dyDescent="0.25">
      <c r="A406" t="s">
        <v>21</v>
      </c>
      <c r="B406" t="s">
        <v>61</v>
      </c>
      <c r="C406" t="s">
        <v>200</v>
      </c>
      <c r="D406" t="s">
        <v>98</v>
      </c>
      <c r="E406" t="s">
        <v>156</v>
      </c>
      <c r="F406" t="s">
        <v>157</v>
      </c>
      <c r="G406" t="s">
        <v>158</v>
      </c>
      <c r="H406">
        <v>45.630099999999999</v>
      </c>
      <c r="I406">
        <v>8.7255000000000003</v>
      </c>
      <c r="J406" t="s">
        <v>223</v>
      </c>
      <c r="K406">
        <v>0</v>
      </c>
      <c r="L406">
        <v>0</v>
      </c>
      <c r="M406">
        <v>0</v>
      </c>
    </row>
    <row r="407" spans="1:13" x14ac:dyDescent="0.25">
      <c r="A407" t="s">
        <v>21</v>
      </c>
      <c r="B407" t="s">
        <v>61</v>
      </c>
      <c r="C407" t="s">
        <v>200</v>
      </c>
      <c r="D407" t="s">
        <v>98</v>
      </c>
      <c r="E407" t="s">
        <v>156</v>
      </c>
      <c r="F407" t="s">
        <v>157</v>
      </c>
      <c r="G407" t="s">
        <v>158</v>
      </c>
      <c r="H407">
        <v>45.630099999999999</v>
      </c>
      <c r="I407">
        <v>8.7255000000000003</v>
      </c>
      <c r="J407" t="s">
        <v>224</v>
      </c>
      <c r="K407">
        <v>0</v>
      </c>
      <c r="L407">
        <v>0</v>
      </c>
      <c r="M407">
        <v>0</v>
      </c>
    </row>
    <row r="408" spans="1:13" x14ac:dyDescent="0.25">
      <c r="A408" t="s">
        <v>21</v>
      </c>
      <c r="B408" t="s">
        <v>61</v>
      </c>
      <c r="C408" t="s">
        <v>200</v>
      </c>
      <c r="D408" t="s">
        <v>98</v>
      </c>
      <c r="E408" t="s">
        <v>156</v>
      </c>
      <c r="F408" t="s">
        <v>157</v>
      </c>
      <c r="G408" t="s">
        <v>158</v>
      </c>
      <c r="H408">
        <v>45.630099999999999</v>
      </c>
      <c r="I408">
        <v>8.7255000000000003</v>
      </c>
      <c r="J408" t="s">
        <v>225</v>
      </c>
      <c r="K408">
        <v>2.4097480668E-2</v>
      </c>
      <c r="L408">
        <v>2.4097480668E-2</v>
      </c>
      <c r="M408">
        <v>4</v>
      </c>
    </row>
    <row r="409" spans="1:13" x14ac:dyDescent="0.25">
      <c r="A409" t="s">
        <v>21</v>
      </c>
      <c r="B409" t="s">
        <v>61</v>
      </c>
      <c r="C409" t="s">
        <v>200</v>
      </c>
      <c r="D409" t="s">
        <v>98</v>
      </c>
      <c r="E409" t="s">
        <v>156</v>
      </c>
      <c r="F409" t="s">
        <v>157</v>
      </c>
      <c r="G409" t="s">
        <v>158</v>
      </c>
      <c r="H409">
        <v>45.630099999999999</v>
      </c>
      <c r="I409">
        <v>8.7255000000000003</v>
      </c>
      <c r="J409" t="s">
        <v>245</v>
      </c>
      <c r="K409">
        <v>0</v>
      </c>
      <c r="L409">
        <v>0</v>
      </c>
      <c r="M409">
        <v>0</v>
      </c>
    </row>
    <row r="410" spans="1:13" x14ac:dyDescent="0.25">
      <c r="A410" t="s">
        <v>21</v>
      </c>
      <c r="B410" t="s">
        <v>61</v>
      </c>
      <c r="C410" t="s">
        <v>200</v>
      </c>
      <c r="D410" t="s">
        <v>104</v>
      </c>
      <c r="E410" t="s">
        <v>161</v>
      </c>
      <c r="F410" t="s">
        <v>162</v>
      </c>
      <c r="G410" t="s">
        <v>107</v>
      </c>
      <c r="H410">
        <v>40.705629999999999</v>
      </c>
      <c r="I410">
        <v>-73.978003999999999</v>
      </c>
      <c r="J410" t="s">
        <v>223</v>
      </c>
      <c r="K410">
        <v>0</v>
      </c>
      <c r="L410">
        <v>0</v>
      </c>
      <c r="M410">
        <v>0</v>
      </c>
    </row>
    <row r="411" spans="1:13" x14ac:dyDescent="0.25">
      <c r="A411" t="s">
        <v>21</v>
      </c>
      <c r="B411" t="s">
        <v>61</v>
      </c>
      <c r="C411" t="s">
        <v>200</v>
      </c>
      <c r="D411" t="s">
        <v>104</v>
      </c>
      <c r="E411" t="s">
        <v>161</v>
      </c>
      <c r="F411" t="s">
        <v>162</v>
      </c>
      <c r="G411" t="s">
        <v>107</v>
      </c>
      <c r="H411">
        <v>40.705629999999999</v>
      </c>
      <c r="I411">
        <v>-73.978003999999999</v>
      </c>
      <c r="J411" t="s">
        <v>224</v>
      </c>
      <c r="K411">
        <v>0.217951643508</v>
      </c>
      <c r="L411">
        <v>0.21591500300399999</v>
      </c>
      <c r="M411">
        <v>39</v>
      </c>
    </row>
    <row r="412" spans="1:13" x14ac:dyDescent="0.25">
      <c r="A412" t="s">
        <v>21</v>
      </c>
      <c r="B412" t="s">
        <v>61</v>
      </c>
      <c r="C412" t="s">
        <v>200</v>
      </c>
      <c r="D412" t="s">
        <v>104</v>
      </c>
      <c r="E412" t="s">
        <v>161</v>
      </c>
      <c r="F412" t="s">
        <v>162</v>
      </c>
      <c r="G412" t="s">
        <v>107</v>
      </c>
      <c r="H412">
        <v>40.705629999999999</v>
      </c>
      <c r="I412">
        <v>-73.978003999999999</v>
      </c>
      <c r="J412" t="s">
        <v>225</v>
      </c>
      <c r="K412">
        <v>0</v>
      </c>
      <c r="L412">
        <v>0</v>
      </c>
      <c r="M412">
        <v>0</v>
      </c>
    </row>
    <row r="413" spans="1:13" x14ac:dyDescent="0.25">
      <c r="A413" t="s">
        <v>21</v>
      </c>
      <c r="B413" t="s">
        <v>61</v>
      </c>
      <c r="C413" t="s">
        <v>200</v>
      </c>
      <c r="D413" t="s">
        <v>104</v>
      </c>
      <c r="E413" t="s">
        <v>161</v>
      </c>
      <c r="F413" t="s">
        <v>162</v>
      </c>
      <c r="G413" t="s">
        <v>107</v>
      </c>
      <c r="H413">
        <v>40.705629999999999</v>
      </c>
      <c r="I413">
        <v>-73.978003999999999</v>
      </c>
      <c r="J413" t="s">
        <v>245</v>
      </c>
      <c r="K413">
        <v>0</v>
      </c>
      <c r="L413">
        <v>0</v>
      </c>
      <c r="M413">
        <v>0</v>
      </c>
    </row>
    <row r="414" spans="1:13" x14ac:dyDescent="0.25">
      <c r="A414" t="s">
        <v>21</v>
      </c>
      <c r="B414" t="s">
        <v>61</v>
      </c>
      <c r="C414" t="s">
        <v>200</v>
      </c>
      <c r="D414" t="s">
        <v>136</v>
      </c>
      <c r="E414" t="s">
        <v>163</v>
      </c>
      <c r="F414" t="s">
        <v>164</v>
      </c>
      <c r="G414" t="s">
        <v>165</v>
      </c>
      <c r="H414">
        <v>34.67606</v>
      </c>
      <c r="I414">
        <v>135.49619999999999</v>
      </c>
      <c r="J414" t="s">
        <v>223</v>
      </c>
      <c r="K414">
        <v>0.12530420331</v>
      </c>
      <c r="L414">
        <v>0.122658852024</v>
      </c>
      <c r="M414">
        <v>95</v>
      </c>
    </row>
    <row r="415" spans="1:13" x14ac:dyDescent="0.25">
      <c r="A415" t="s">
        <v>21</v>
      </c>
      <c r="B415" t="s">
        <v>61</v>
      </c>
      <c r="C415" t="s">
        <v>200</v>
      </c>
      <c r="D415" t="s">
        <v>136</v>
      </c>
      <c r="E415" t="s">
        <v>163</v>
      </c>
      <c r="F415" t="s">
        <v>164</v>
      </c>
      <c r="G415" t="s">
        <v>165</v>
      </c>
      <c r="H415">
        <v>34.67606</v>
      </c>
      <c r="I415">
        <v>135.49619999999999</v>
      </c>
      <c r="J415" t="s">
        <v>224</v>
      </c>
      <c r="K415">
        <v>1.5179401068E-2</v>
      </c>
      <c r="L415">
        <v>1.5179401068E-2</v>
      </c>
      <c r="M415">
        <v>5</v>
      </c>
    </row>
    <row r="416" spans="1:13" x14ac:dyDescent="0.25">
      <c r="A416" t="s">
        <v>21</v>
      </c>
      <c r="B416" t="s">
        <v>61</v>
      </c>
      <c r="C416" t="s">
        <v>200</v>
      </c>
      <c r="D416" t="s">
        <v>136</v>
      </c>
      <c r="E416" t="s">
        <v>163</v>
      </c>
      <c r="F416" t="s">
        <v>164</v>
      </c>
      <c r="G416" t="s">
        <v>165</v>
      </c>
      <c r="H416">
        <v>34.67606</v>
      </c>
      <c r="I416">
        <v>135.49619999999999</v>
      </c>
      <c r="J416" t="s">
        <v>225</v>
      </c>
      <c r="K416">
        <v>2.0884898039999999E-2</v>
      </c>
      <c r="L416">
        <v>2.0884898039999999E-2</v>
      </c>
      <c r="M416">
        <v>8</v>
      </c>
    </row>
    <row r="417" spans="1:13" x14ac:dyDescent="0.25">
      <c r="A417" t="s">
        <v>21</v>
      </c>
      <c r="B417" t="s">
        <v>61</v>
      </c>
      <c r="C417" t="s">
        <v>200</v>
      </c>
      <c r="D417" t="s">
        <v>136</v>
      </c>
      <c r="E417" t="s">
        <v>163</v>
      </c>
      <c r="F417" t="s">
        <v>164</v>
      </c>
      <c r="G417" t="s">
        <v>165</v>
      </c>
      <c r="H417">
        <v>34.67606</v>
      </c>
      <c r="I417">
        <v>135.49619999999999</v>
      </c>
      <c r="J417" t="s">
        <v>245</v>
      </c>
      <c r="K417">
        <v>1.8348430284E-2</v>
      </c>
      <c r="L417">
        <v>1.8010372848E-2</v>
      </c>
      <c r="M417">
        <v>13</v>
      </c>
    </row>
    <row r="418" spans="1:13" x14ac:dyDescent="0.25">
      <c r="A418" t="s">
        <v>21</v>
      </c>
      <c r="B418" t="s">
        <v>61</v>
      </c>
      <c r="C418" t="s">
        <v>200</v>
      </c>
      <c r="D418" t="s">
        <v>98</v>
      </c>
      <c r="E418" t="s">
        <v>166</v>
      </c>
      <c r="F418" t="s">
        <v>167</v>
      </c>
      <c r="G418" t="s">
        <v>168</v>
      </c>
      <c r="H418">
        <v>48.928049999999999</v>
      </c>
      <c r="I418">
        <v>2.35189</v>
      </c>
      <c r="J418" t="s">
        <v>223</v>
      </c>
      <c r="K418">
        <v>0</v>
      </c>
      <c r="L418">
        <v>0</v>
      </c>
      <c r="M418">
        <v>0</v>
      </c>
    </row>
    <row r="419" spans="1:13" x14ac:dyDescent="0.25">
      <c r="A419" t="s">
        <v>21</v>
      </c>
      <c r="B419" t="s">
        <v>61</v>
      </c>
      <c r="C419" t="s">
        <v>200</v>
      </c>
      <c r="D419" t="s">
        <v>98</v>
      </c>
      <c r="E419" t="s">
        <v>166</v>
      </c>
      <c r="F419" t="s">
        <v>167</v>
      </c>
      <c r="G419" t="s">
        <v>168</v>
      </c>
      <c r="H419">
        <v>48.928049999999999</v>
      </c>
      <c r="I419">
        <v>2.35189</v>
      </c>
      <c r="J419" t="s">
        <v>224</v>
      </c>
      <c r="K419">
        <v>5.4665753975999987E-2</v>
      </c>
      <c r="L419">
        <v>5.4665753975999987E-2</v>
      </c>
      <c r="M419">
        <v>1</v>
      </c>
    </row>
    <row r="420" spans="1:13" x14ac:dyDescent="0.25">
      <c r="A420" t="s">
        <v>21</v>
      </c>
      <c r="B420" t="s">
        <v>61</v>
      </c>
      <c r="C420" t="s">
        <v>200</v>
      </c>
      <c r="D420" t="s">
        <v>98</v>
      </c>
      <c r="E420" t="s">
        <v>166</v>
      </c>
      <c r="F420" t="s">
        <v>167</v>
      </c>
      <c r="G420" t="s">
        <v>168</v>
      </c>
      <c r="H420">
        <v>48.928049999999999</v>
      </c>
      <c r="I420">
        <v>2.35189</v>
      </c>
      <c r="J420" t="s">
        <v>225</v>
      </c>
      <c r="K420">
        <v>0.16399726192799999</v>
      </c>
      <c r="L420">
        <v>0.16399726192799999</v>
      </c>
      <c r="M420">
        <v>3</v>
      </c>
    </row>
    <row r="421" spans="1:13" x14ac:dyDescent="0.25">
      <c r="A421" t="s">
        <v>21</v>
      </c>
      <c r="B421" t="s">
        <v>61</v>
      </c>
      <c r="C421" t="s">
        <v>200</v>
      </c>
      <c r="D421" t="s">
        <v>98</v>
      </c>
      <c r="E421" t="s">
        <v>166</v>
      </c>
      <c r="F421" t="s">
        <v>167</v>
      </c>
      <c r="G421" t="s">
        <v>168</v>
      </c>
      <c r="H421">
        <v>48.928049999999999</v>
      </c>
      <c r="I421">
        <v>2.35189</v>
      </c>
      <c r="J421" t="s">
        <v>245</v>
      </c>
      <c r="K421">
        <v>5.4761156688000003E-2</v>
      </c>
      <c r="L421">
        <v>5.4761156688000003E-2</v>
      </c>
      <c r="M421">
        <v>1</v>
      </c>
    </row>
    <row r="422" spans="1:13" x14ac:dyDescent="0.25">
      <c r="A422" t="s">
        <v>21</v>
      </c>
      <c r="B422" t="s">
        <v>61</v>
      </c>
      <c r="C422" t="s">
        <v>200</v>
      </c>
      <c r="D422" t="s">
        <v>136</v>
      </c>
      <c r="E422" t="s">
        <v>174</v>
      </c>
      <c r="F422" t="s">
        <v>175</v>
      </c>
      <c r="G422" t="s">
        <v>176</v>
      </c>
      <c r="H422">
        <v>1.3520829999999999</v>
      </c>
      <c r="I422">
        <v>103.81984</v>
      </c>
      <c r="J422" t="s">
        <v>223</v>
      </c>
      <c r="K422">
        <v>6126.6285635117038</v>
      </c>
      <c r="L422">
        <v>6084.3349515825657</v>
      </c>
      <c r="M422">
        <v>421586</v>
      </c>
    </row>
    <row r="423" spans="1:13" x14ac:dyDescent="0.25">
      <c r="A423" t="s">
        <v>21</v>
      </c>
      <c r="B423" t="s">
        <v>61</v>
      </c>
      <c r="C423" t="s">
        <v>200</v>
      </c>
      <c r="D423" t="s">
        <v>136</v>
      </c>
      <c r="E423" t="s">
        <v>174</v>
      </c>
      <c r="F423" t="s">
        <v>175</v>
      </c>
      <c r="G423" t="s">
        <v>176</v>
      </c>
      <c r="H423">
        <v>1.3520829999999999</v>
      </c>
      <c r="I423">
        <v>103.81984</v>
      </c>
      <c r="J423" t="s">
        <v>224</v>
      </c>
      <c r="K423">
        <v>5720.3761915456498</v>
      </c>
      <c r="L423">
        <v>5714.6972341563478</v>
      </c>
      <c r="M423">
        <v>569359</v>
      </c>
    </row>
    <row r="424" spans="1:13" x14ac:dyDescent="0.25">
      <c r="A424" t="s">
        <v>21</v>
      </c>
      <c r="B424" t="s">
        <v>61</v>
      </c>
      <c r="C424" t="s">
        <v>200</v>
      </c>
      <c r="D424" t="s">
        <v>136</v>
      </c>
      <c r="E424" t="s">
        <v>174</v>
      </c>
      <c r="F424" t="s">
        <v>175</v>
      </c>
      <c r="G424" t="s">
        <v>176</v>
      </c>
      <c r="H424">
        <v>1.3520829999999999</v>
      </c>
      <c r="I424">
        <v>103.81984</v>
      </c>
      <c r="J424" t="s">
        <v>225</v>
      </c>
      <c r="K424">
        <v>9223.9407610391027</v>
      </c>
      <c r="L424">
        <v>9219.2678905779594</v>
      </c>
      <c r="M424">
        <v>659122</v>
      </c>
    </row>
    <row r="425" spans="1:13" x14ac:dyDescent="0.25">
      <c r="A425" t="s">
        <v>21</v>
      </c>
      <c r="B425" t="s">
        <v>61</v>
      </c>
      <c r="C425" t="s">
        <v>200</v>
      </c>
      <c r="D425" t="s">
        <v>136</v>
      </c>
      <c r="E425" t="s">
        <v>174</v>
      </c>
      <c r="F425" t="s">
        <v>175</v>
      </c>
      <c r="G425" t="s">
        <v>176</v>
      </c>
      <c r="H425">
        <v>1.3520829999999999</v>
      </c>
      <c r="I425">
        <v>103.81984</v>
      </c>
      <c r="J425" t="s">
        <v>245</v>
      </c>
      <c r="K425">
        <v>8939.1844158089643</v>
      </c>
      <c r="L425">
        <v>8935.9654059417353</v>
      </c>
      <c r="M425">
        <v>149045</v>
      </c>
    </row>
    <row r="426" spans="1:13" x14ac:dyDescent="0.25">
      <c r="A426" t="s">
        <v>21</v>
      </c>
      <c r="B426" t="s">
        <v>61</v>
      </c>
      <c r="C426" t="s">
        <v>200</v>
      </c>
      <c r="D426" t="s">
        <v>104</v>
      </c>
      <c r="E426" t="s">
        <v>177</v>
      </c>
      <c r="F426" t="s">
        <v>178</v>
      </c>
      <c r="G426" t="s">
        <v>107</v>
      </c>
      <c r="H426">
        <v>37.339385999999998</v>
      </c>
      <c r="I426">
        <v>-121.89496</v>
      </c>
      <c r="J426" t="s">
        <v>223</v>
      </c>
      <c r="K426">
        <v>0</v>
      </c>
      <c r="L426">
        <v>0</v>
      </c>
      <c r="M426">
        <v>0</v>
      </c>
    </row>
    <row r="427" spans="1:13" x14ac:dyDescent="0.25">
      <c r="A427" t="s">
        <v>21</v>
      </c>
      <c r="B427" t="s">
        <v>61</v>
      </c>
      <c r="C427" t="s">
        <v>200</v>
      </c>
      <c r="D427" t="s">
        <v>104</v>
      </c>
      <c r="E427" t="s">
        <v>177</v>
      </c>
      <c r="F427" t="s">
        <v>178</v>
      </c>
      <c r="G427" t="s">
        <v>107</v>
      </c>
      <c r="H427">
        <v>37.339385999999998</v>
      </c>
      <c r="I427">
        <v>-121.89496</v>
      </c>
      <c r="J427" t="s">
        <v>224</v>
      </c>
      <c r="K427">
        <v>7.9755630245999992E-2</v>
      </c>
      <c r="L427">
        <v>7.9755630245999992E-2</v>
      </c>
      <c r="M427">
        <v>1</v>
      </c>
    </row>
    <row r="428" spans="1:13" x14ac:dyDescent="0.25">
      <c r="A428" t="s">
        <v>21</v>
      </c>
      <c r="B428" t="s">
        <v>61</v>
      </c>
      <c r="C428" t="s">
        <v>200</v>
      </c>
      <c r="D428" t="s">
        <v>104</v>
      </c>
      <c r="E428" t="s">
        <v>177</v>
      </c>
      <c r="F428" t="s">
        <v>178</v>
      </c>
      <c r="G428" t="s">
        <v>107</v>
      </c>
      <c r="H428">
        <v>37.339385999999998</v>
      </c>
      <c r="I428">
        <v>-121.89496</v>
      </c>
      <c r="J428" t="s">
        <v>225</v>
      </c>
      <c r="K428">
        <v>0</v>
      </c>
      <c r="L428">
        <v>0</v>
      </c>
      <c r="M428">
        <v>0</v>
      </c>
    </row>
    <row r="429" spans="1:13" x14ac:dyDescent="0.25">
      <c r="A429" t="s">
        <v>21</v>
      </c>
      <c r="B429" t="s">
        <v>61</v>
      </c>
      <c r="C429" t="s">
        <v>200</v>
      </c>
      <c r="D429" t="s">
        <v>104</v>
      </c>
      <c r="E429" t="s">
        <v>177</v>
      </c>
      <c r="F429" t="s">
        <v>178</v>
      </c>
      <c r="G429" t="s">
        <v>107</v>
      </c>
      <c r="H429">
        <v>37.339385999999998</v>
      </c>
      <c r="I429">
        <v>-121.89496</v>
      </c>
      <c r="J429" t="s">
        <v>245</v>
      </c>
      <c r="K429">
        <v>0</v>
      </c>
      <c r="L429">
        <v>0</v>
      </c>
      <c r="M429">
        <v>0</v>
      </c>
    </row>
    <row r="430" spans="1:13" x14ac:dyDescent="0.25">
      <c r="A430" t="s">
        <v>21</v>
      </c>
      <c r="B430" t="s">
        <v>61</v>
      </c>
      <c r="C430" t="s">
        <v>200</v>
      </c>
      <c r="D430" t="s">
        <v>136</v>
      </c>
      <c r="E430" t="s">
        <v>184</v>
      </c>
      <c r="F430" t="s">
        <v>185</v>
      </c>
      <c r="G430" t="s">
        <v>186</v>
      </c>
      <c r="H430">
        <v>37.566499999999998</v>
      </c>
      <c r="I430">
        <v>126.97799999999999</v>
      </c>
      <c r="J430" t="s">
        <v>223</v>
      </c>
      <c r="K430">
        <v>0</v>
      </c>
      <c r="L430">
        <v>0</v>
      </c>
      <c r="M430">
        <v>0</v>
      </c>
    </row>
    <row r="431" spans="1:13" x14ac:dyDescent="0.25">
      <c r="A431" t="s">
        <v>21</v>
      </c>
      <c r="B431" t="s">
        <v>61</v>
      </c>
      <c r="C431" t="s">
        <v>200</v>
      </c>
      <c r="D431" t="s">
        <v>136</v>
      </c>
      <c r="E431" t="s">
        <v>184</v>
      </c>
      <c r="F431" t="s">
        <v>185</v>
      </c>
      <c r="G431" t="s">
        <v>186</v>
      </c>
      <c r="H431">
        <v>37.566499999999998</v>
      </c>
      <c r="I431">
        <v>126.97799999999999</v>
      </c>
      <c r="J431" t="s">
        <v>224</v>
      </c>
      <c r="K431">
        <v>1.4752204315440001</v>
      </c>
      <c r="L431">
        <v>1.462019599764</v>
      </c>
      <c r="M431">
        <v>300</v>
      </c>
    </row>
    <row r="432" spans="1:13" x14ac:dyDescent="0.25">
      <c r="A432" t="s">
        <v>21</v>
      </c>
      <c r="B432" t="s">
        <v>61</v>
      </c>
      <c r="C432" t="s">
        <v>200</v>
      </c>
      <c r="D432" t="s">
        <v>136</v>
      </c>
      <c r="E432" t="s">
        <v>184</v>
      </c>
      <c r="F432" t="s">
        <v>185</v>
      </c>
      <c r="G432" t="s">
        <v>186</v>
      </c>
      <c r="H432">
        <v>37.566499999999998</v>
      </c>
      <c r="I432">
        <v>126.97799999999999</v>
      </c>
      <c r="J432" t="s">
        <v>225</v>
      </c>
      <c r="K432">
        <v>2.0520915954000001E-2</v>
      </c>
      <c r="L432">
        <v>2.0520915954000001E-2</v>
      </c>
      <c r="M432">
        <v>63</v>
      </c>
    </row>
    <row r="433" spans="1:13" x14ac:dyDescent="0.25">
      <c r="A433" t="s">
        <v>21</v>
      </c>
      <c r="B433" t="s">
        <v>61</v>
      </c>
      <c r="C433" t="s">
        <v>200</v>
      </c>
      <c r="D433" t="s">
        <v>136</v>
      </c>
      <c r="E433" t="s">
        <v>184</v>
      </c>
      <c r="F433" t="s">
        <v>185</v>
      </c>
      <c r="G433" t="s">
        <v>186</v>
      </c>
      <c r="H433">
        <v>37.566499999999998</v>
      </c>
      <c r="I433">
        <v>126.97799999999999</v>
      </c>
      <c r="J433" t="s">
        <v>245</v>
      </c>
      <c r="K433">
        <v>0</v>
      </c>
      <c r="L433">
        <v>0</v>
      </c>
      <c r="M433">
        <v>0</v>
      </c>
    </row>
    <row r="434" spans="1:13" x14ac:dyDescent="0.25">
      <c r="A434" t="s">
        <v>21</v>
      </c>
      <c r="B434" t="s">
        <v>61</v>
      </c>
      <c r="C434" t="s">
        <v>200</v>
      </c>
      <c r="D434" t="s">
        <v>108</v>
      </c>
      <c r="E434" t="s">
        <v>187</v>
      </c>
      <c r="F434" t="s">
        <v>188</v>
      </c>
      <c r="G434" t="s">
        <v>135</v>
      </c>
      <c r="H434">
        <v>-23.566147000000001</v>
      </c>
      <c r="I434">
        <v>-46.64188</v>
      </c>
      <c r="J434" t="s">
        <v>223</v>
      </c>
      <c r="K434">
        <v>9629.6936915119495</v>
      </c>
      <c r="L434">
        <v>9619.6634672406417</v>
      </c>
      <c r="M434">
        <v>1869728</v>
      </c>
    </row>
    <row r="435" spans="1:13" x14ac:dyDescent="0.25">
      <c r="A435" t="s">
        <v>21</v>
      </c>
      <c r="B435" t="s">
        <v>61</v>
      </c>
      <c r="C435" t="s">
        <v>200</v>
      </c>
      <c r="D435" t="s">
        <v>108</v>
      </c>
      <c r="E435" t="s">
        <v>187</v>
      </c>
      <c r="F435" t="s">
        <v>188</v>
      </c>
      <c r="G435" t="s">
        <v>135</v>
      </c>
      <c r="H435">
        <v>-23.566147000000001</v>
      </c>
      <c r="I435">
        <v>-46.64188</v>
      </c>
      <c r="J435" t="s">
        <v>224</v>
      </c>
      <c r="K435">
        <v>8135.9421168986937</v>
      </c>
      <c r="L435">
        <v>8129.0248737870716</v>
      </c>
      <c r="M435">
        <v>1397724</v>
      </c>
    </row>
    <row r="436" spans="1:13" x14ac:dyDescent="0.25">
      <c r="A436" t="s">
        <v>21</v>
      </c>
      <c r="B436" t="s">
        <v>61</v>
      </c>
      <c r="C436" t="s">
        <v>200</v>
      </c>
      <c r="D436" t="s">
        <v>108</v>
      </c>
      <c r="E436" t="s">
        <v>187</v>
      </c>
      <c r="F436" t="s">
        <v>188</v>
      </c>
      <c r="G436" t="s">
        <v>135</v>
      </c>
      <c r="H436">
        <v>-23.566147000000001</v>
      </c>
      <c r="I436">
        <v>-46.64188</v>
      </c>
      <c r="J436" t="s">
        <v>225</v>
      </c>
      <c r="K436">
        <v>11921.884681417599</v>
      </c>
      <c r="L436">
        <v>11914.16851629295</v>
      </c>
      <c r="M436">
        <v>1584904</v>
      </c>
    </row>
    <row r="437" spans="1:13" x14ac:dyDescent="0.25">
      <c r="A437" t="s">
        <v>21</v>
      </c>
      <c r="B437" t="s">
        <v>61</v>
      </c>
      <c r="C437" t="s">
        <v>200</v>
      </c>
      <c r="D437" t="s">
        <v>108</v>
      </c>
      <c r="E437" t="s">
        <v>187</v>
      </c>
      <c r="F437" t="s">
        <v>188</v>
      </c>
      <c r="G437" t="s">
        <v>135</v>
      </c>
      <c r="H437">
        <v>-23.566147000000001</v>
      </c>
      <c r="I437">
        <v>-46.64188</v>
      </c>
      <c r="J437" t="s">
        <v>245</v>
      </c>
      <c r="K437">
        <v>9592.8449404935727</v>
      </c>
      <c r="L437">
        <v>9589.0302257227559</v>
      </c>
      <c r="M437">
        <v>330888</v>
      </c>
    </row>
    <row r="438" spans="1:13" x14ac:dyDescent="0.25">
      <c r="A438" t="s">
        <v>21</v>
      </c>
      <c r="B438" t="s">
        <v>61</v>
      </c>
      <c r="C438" t="s">
        <v>200</v>
      </c>
      <c r="D438" t="s">
        <v>136</v>
      </c>
      <c r="E438" t="s">
        <v>191</v>
      </c>
      <c r="F438" t="s">
        <v>192</v>
      </c>
      <c r="G438" t="s">
        <v>165</v>
      </c>
      <c r="H438">
        <v>35.689487</v>
      </c>
      <c r="I438">
        <v>139.69171</v>
      </c>
      <c r="J438" t="s">
        <v>223</v>
      </c>
      <c r="K438">
        <v>4034.8865826842521</v>
      </c>
      <c r="L438">
        <v>3910.2488378326202</v>
      </c>
      <c r="M438">
        <v>2389566</v>
      </c>
    </row>
    <row r="439" spans="1:13" x14ac:dyDescent="0.25">
      <c r="A439" t="s">
        <v>21</v>
      </c>
      <c r="B439" t="s">
        <v>61</v>
      </c>
      <c r="C439" t="s">
        <v>200</v>
      </c>
      <c r="D439" t="s">
        <v>136</v>
      </c>
      <c r="E439" t="s">
        <v>191</v>
      </c>
      <c r="F439" t="s">
        <v>192</v>
      </c>
      <c r="G439" t="s">
        <v>165</v>
      </c>
      <c r="H439">
        <v>35.689487</v>
      </c>
      <c r="I439">
        <v>139.69171</v>
      </c>
      <c r="J439" t="s">
        <v>224</v>
      </c>
      <c r="K439">
        <v>4365.9563859999362</v>
      </c>
      <c r="L439">
        <v>4350.4559962854964</v>
      </c>
      <c r="M439">
        <v>2317795</v>
      </c>
    </row>
    <row r="440" spans="1:13" x14ac:dyDescent="0.25">
      <c r="A440" t="s">
        <v>21</v>
      </c>
      <c r="B440" t="s">
        <v>61</v>
      </c>
      <c r="C440" t="s">
        <v>200</v>
      </c>
      <c r="D440" t="s">
        <v>136</v>
      </c>
      <c r="E440" t="s">
        <v>191</v>
      </c>
      <c r="F440" t="s">
        <v>192</v>
      </c>
      <c r="G440" t="s">
        <v>165</v>
      </c>
      <c r="H440">
        <v>35.689487</v>
      </c>
      <c r="I440">
        <v>139.69171</v>
      </c>
      <c r="J440" t="s">
        <v>225</v>
      </c>
      <c r="K440">
        <v>4669.5229687113724</v>
      </c>
      <c r="L440">
        <v>4652.6880433450497</v>
      </c>
      <c r="M440">
        <v>2166143</v>
      </c>
    </row>
    <row r="441" spans="1:13" x14ac:dyDescent="0.25">
      <c r="A441" t="s">
        <v>21</v>
      </c>
      <c r="B441" t="s">
        <v>61</v>
      </c>
      <c r="C441" t="s">
        <v>200</v>
      </c>
      <c r="D441" t="s">
        <v>136</v>
      </c>
      <c r="E441" t="s">
        <v>191</v>
      </c>
      <c r="F441" t="s">
        <v>192</v>
      </c>
      <c r="G441" t="s">
        <v>165</v>
      </c>
      <c r="H441">
        <v>35.689487</v>
      </c>
      <c r="I441">
        <v>139.69171</v>
      </c>
      <c r="J441" t="s">
        <v>245</v>
      </c>
      <c r="K441">
        <v>902.72935448491796</v>
      </c>
      <c r="L441">
        <v>899.29352017796396</v>
      </c>
      <c r="M441">
        <v>343359</v>
      </c>
    </row>
    <row r="442" spans="1:13" x14ac:dyDescent="0.25">
      <c r="A442" t="s">
        <v>21</v>
      </c>
      <c r="B442" t="s">
        <v>61</v>
      </c>
      <c r="C442" t="s">
        <v>200</v>
      </c>
      <c r="D442" t="s">
        <v>98</v>
      </c>
      <c r="E442" t="s">
        <v>196</v>
      </c>
      <c r="F442" t="s">
        <v>197</v>
      </c>
      <c r="G442" t="s">
        <v>198</v>
      </c>
      <c r="H442">
        <v>52.167236000000003</v>
      </c>
      <c r="I442">
        <v>20.967891999999999</v>
      </c>
      <c r="J442" t="s">
        <v>223</v>
      </c>
      <c r="K442">
        <v>0</v>
      </c>
      <c r="L442">
        <v>0</v>
      </c>
      <c r="M442">
        <v>0</v>
      </c>
    </row>
    <row r="443" spans="1:13" x14ac:dyDescent="0.25">
      <c r="A443" t="s">
        <v>21</v>
      </c>
      <c r="B443" t="s">
        <v>61</v>
      </c>
      <c r="C443" t="s">
        <v>200</v>
      </c>
      <c r="D443" t="s">
        <v>98</v>
      </c>
      <c r="E443" t="s">
        <v>196</v>
      </c>
      <c r="F443" t="s">
        <v>197</v>
      </c>
      <c r="G443" t="s">
        <v>198</v>
      </c>
      <c r="H443">
        <v>52.167236000000003</v>
      </c>
      <c r="I443">
        <v>20.967891999999999</v>
      </c>
      <c r="J443" t="s">
        <v>224</v>
      </c>
      <c r="K443">
        <v>1.112685978E-2</v>
      </c>
      <c r="L443">
        <v>1.0776358511999999E-2</v>
      </c>
      <c r="M443">
        <v>24</v>
      </c>
    </row>
    <row r="444" spans="1:13" x14ac:dyDescent="0.25">
      <c r="A444" t="s">
        <v>21</v>
      </c>
      <c r="B444" t="s">
        <v>61</v>
      </c>
      <c r="C444" t="s">
        <v>200</v>
      </c>
      <c r="D444" t="s">
        <v>98</v>
      </c>
      <c r="E444" t="s">
        <v>196</v>
      </c>
      <c r="F444" t="s">
        <v>197</v>
      </c>
      <c r="G444" t="s">
        <v>198</v>
      </c>
      <c r="H444">
        <v>52.167236000000003</v>
      </c>
      <c r="I444">
        <v>20.967891999999999</v>
      </c>
      <c r="J444" t="s">
        <v>225</v>
      </c>
      <c r="K444">
        <v>0</v>
      </c>
      <c r="L444">
        <v>0</v>
      </c>
      <c r="M444">
        <v>0</v>
      </c>
    </row>
    <row r="445" spans="1:13" x14ac:dyDescent="0.25">
      <c r="A445" t="s">
        <v>21</v>
      </c>
      <c r="B445" t="s">
        <v>61</v>
      </c>
      <c r="C445" t="s">
        <v>200</v>
      </c>
      <c r="D445" t="s">
        <v>98</v>
      </c>
      <c r="E445" t="s">
        <v>196</v>
      </c>
      <c r="F445" t="s">
        <v>197</v>
      </c>
      <c r="G445" t="s">
        <v>198</v>
      </c>
      <c r="H445">
        <v>52.167236000000003</v>
      </c>
      <c r="I445">
        <v>20.967891999999999</v>
      </c>
      <c r="J445" t="s">
        <v>245</v>
      </c>
      <c r="K445">
        <v>0</v>
      </c>
      <c r="L445">
        <v>0</v>
      </c>
      <c r="M445">
        <v>0</v>
      </c>
    </row>
    <row r="446" spans="1:13" x14ac:dyDescent="0.25">
      <c r="A446" t="s">
        <v>21</v>
      </c>
      <c r="B446" t="s">
        <v>61</v>
      </c>
      <c r="C446" t="s">
        <v>201</v>
      </c>
      <c r="D446" t="s">
        <v>98</v>
      </c>
      <c r="E446" t="s">
        <v>99</v>
      </c>
      <c r="F446" t="s">
        <v>100</v>
      </c>
      <c r="G446" t="s">
        <v>101</v>
      </c>
      <c r="H446">
        <v>52.370215999999999</v>
      </c>
      <c r="I446">
        <v>4.895168</v>
      </c>
      <c r="J446" t="s">
        <v>223</v>
      </c>
      <c r="K446">
        <v>5872927.52371189</v>
      </c>
      <c r="L446">
        <v>5875797.9891410321</v>
      </c>
      <c r="M446">
        <v>3295620</v>
      </c>
    </row>
    <row r="447" spans="1:13" x14ac:dyDescent="0.25">
      <c r="A447" t="s">
        <v>21</v>
      </c>
      <c r="B447" t="s">
        <v>61</v>
      </c>
      <c r="C447" t="s">
        <v>201</v>
      </c>
      <c r="D447" t="s">
        <v>98</v>
      </c>
      <c r="E447" t="s">
        <v>99</v>
      </c>
      <c r="F447" t="s">
        <v>100</v>
      </c>
      <c r="G447" t="s">
        <v>101</v>
      </c>
      <c r="H447">
        <v>52.370215999999999</v>
      </c>
      <c r="I447">
        <v>4.895168</v>
      </c>
      <c r="J447" t="s">
        <v>224</v>
      </c>
      <c r="K447">
        <v>7038895.4796517538</v>
      </c>
      <c r="L447">
        <v>7042769.7853104444</v>
      </c>
      <c r="M447">
        <v>3983768</v>
      </c>
    </row>
    <row r="448" spans="1:13" x14ac:dyDescent="0.25">
      <c r="A448" t="s">
        <v>21</v>
      </c>
      <c r="B448" t="s">
        <v>61</v>
      </c>
      <c r="C448" t="s">
        <v>201</v>
      </c>
      <c r="D448" t="s">
        <v>98</v>
      </c>
      <c r="E448" t="s">
        <v>99</v>
      </c>
      <c r="F448" t="s">
        <v>100</v>
      </c>
      <c r="G448" t="s">
        <v>101</v>
      </c>
      <c r="H448">
        <v>52.370215999999999</v>
      </c>
      <c r="I448">
        <v>4.895168</v>
      </c>
      <c r="J448" t="s">
        <v>225</v>
      </c>
      <c r="K448">
        <v>6930990.493973542</v>
      </c>
      <c r="L448">
        <v>6931284.8878333354</v>
      </c>
      <c r="M448">
        <v>3859988</v>
      </c>
    </row>
    <row r="449" spans="1:13" x14ac:dyDescent="0.25">
      <c r="A449" t="s">
        <v>21</v>
      </c>
      <c r="B449" t="s">
        <v>61</v>
      </c>
      <c r="C449" t="s">
        <v>201</v>
      </c>
      <c r="D449" t="s">
        <v>98</v>
      </c>
      <c r="E449" t="s">
        <v>99</v>
      </c>
      <c r="F449" t="s">
        <v>100</v>
      </c>
      <c r="G449" t="s">
        <v>101</v>
      </c>
      <c r="H449">
        <v>52.370215999999999</v>
      </c>
      <c r="I449">
        <v>4.895168</v>
      </c>
      <c r="J449" t="s">
        <v>245</v>
      </c>
      <c r="K449">
        <v>1329368.8884373831</v>
      </c>
      <c r="L449">
        <v>1329421.837605177</v>
      </c>
      <c r="M449">
        <v>970084</v>
      </c>
    </row>
    <row r="450" spans="1:13" x14ac:dyDescent="0.25">
      <c r="A450" t="s">
        <v>21</v>
      </c>
      <c r="B450" t="s">
        <v>61</v>
      </c>
      <c r="C450" t="s">
        <v>201</v>
      </c>
      <c r="D450" t="s">
        <v>104</v>
      </c>
      <c r="E450" t="s">
        <v>105</v>
      </c>
      <c r="F450" t="s">
        <v>106</v>
      </c>
      <c r="G450" t="s">
        <v>107</v>
      </c>
      <c r="H450">
        <v>33.748997000000003</v>
      </c>
      <c r="I450">
        <v>-84.387985</v>
      </c>
      <c r="J450" t="s">
        <v>223</v>
      </c>
      <c r="K450">
        <v>1032913027.28848</v>
      </c>
      <c r="L450">
        <v>1033033756.241684</v>
      </c>
      <c r="M450">
        <v>732892029</v>
      </c>
    </row>
    <row r="451" spans="1:13" x14ac:dyDescent="0.25">
      <c r="A451" t="s">
        <v>21</v>
      </c>
      <c r="B451" t="s">
        <v>61</v>
      </c>
      <c r="C451" t="s">
        <v>201</v>
      </c>
      <c r="D451" t="s">
        <v>104</v>
      </c>
      <c r="E451" t="s">
        <v>105</v>
      </c>
      <c r="F451" t="s">
        <v>106</v>
      </c>
      <c r="G451" t="s">
        <v>107</v>
      </c>
      <c r="H451">
        <v>33.748997000000003</v>
      </c>
      <c r="I451">
        <v>-84.387985</v>
      </c>
      <c r="J451" t="s">
        <v>224</v>
      </c>
      <c r="K451">
        <v>1251576821.9635119</v>
      </c>
      <c r="L451">
        <v>1251703357.1089561</v>
      </c>
      <c r="M451">
        <v>787059010</v>
      </c>
    </row>
    <row r="452" spans="1:13" x14ac:dyDescent="0.25">
      <c r="A452" t="s">
        <v>21</v>
      </c>
      <c r="B452" t="s">
        <v>61</v>
      </c>
      <c r="C452" t="s">
        <v>201</v>
      </c>
      <c r="D452" t="s">
        <v>104</v>
      </c>
      <c r="E452" t="s">
        <v>105</v>
      </c>
      <c r="F452" t="s">
        <v>106</v>
      </c>
      <c r="G452" t="s">
        <v>107</v>
      </c>
      <c r="H452">
        <v>33.748997000000003</v>
      </c>
      <c r="I452">
        <v>-84.387985</v>
      </c>
      <c r="J452" t="s">
        <v>225</v>
      </c>
      <c r="K452">
        <v>1199774927.0678451</v>
      </c>
      <c r="L452">
        <v>1199867644.865</v>
      </c>
      <c r="M452">
        <v>702068131</v>
      </c>
    </row>
    <row r="453" spans="1:13" x14ac:dyDescent="0.25">
      <c r="A453" t="s">
        <v>21</v>
      </c>
      <c r="B453" t="s">
        <v>61</v>
      </c>
      <c r="C453" t="s">
        <v>201</v>
      </c>
      <c r="D453" t="s">
        <v>104</v>
      </c>
      <c r="E453" t="s">
        <v>105</v>
      </c>
      <c r="F453" t="s">
        <v>106</v>
      </c>
      <c r="G453" t="s">
        <v>107</v>
      </c>
      <c r="H453">
        <v>33.748997000000003</v>
      </c>
      <c r="I453">
        <v>-84.387985</v>
      </c>
      <c r="J453" t="s">
        <v>245</v>
      </c>
      <c r="K453">
        <v>186161076.13780299</v>
      </c>
      <c r="L453">
        <v>186177600.68178529</v>
      </c>
      <c r="M453">
        <v>112920994</v>
      </c>
    </row>
    <row r="454" spans="1:13" x14ac:dyDescent="0.25">
      <c r="A454" t="s">
        <v>21</v>
      </c>
      <c r="B454" t="s">
        <v>61</v>
      </c>
      <c r="C454" t="s">
        <v>201</v>
      </c>
      <c r="D454" t="s">
        <v>108</v>
      </c>
      <c r="E454" t="s">
        <v>109</v>
      </c>
      <c r="F454" t="s">
        <v>110</v>
      </c>
      <c r="G454" t="s">
        <v>111</v>
      </c>
      <c r="H454">
        <v>4.6713839999999998</v>
      </c>
      <c r="I454">
        <v>-74.156030000000001</v>
      </c>
      <c r="J454" t="s">
        <v>223</v>
      </c>
      <c r="K454">
        <v>151850226.61141819</v>
      </c>
      <c r="L454">
        <v>151939159.1844984</v>
      </c>
      <c r="M454">
        <v>591170660</v>
      </c>
    </row>
    <row r="455" spans="1:13" x14ac:dyDescent="0.25">
      <c r="A455" t="s">
        <v>21</v>
      </c>
      <c r="B455" t="s">
        <v>61</v>
      </c>
      <c r="C455" t="s">
        <v>201</v>
      </c>
      <c r="D455" t="s">
        <v>108</v>
      </c>
      <c r="E455" t="s">
        <v>109</v>
      </c>
      <c r="F455" t="s">
        <v>110</v>
      </c>
      <c r="G455" t="s">
        <v>111</v>
      </c>
      <c r="H455">
        <v>4.6713839999999998</v>
      </c>
      <c r="I455">
        <v>-74.156030000000001</v>
      </c>
      <c r="J455" t="s">
        <v>224</v>
      </c>
      <c r="K455">
        <v>182496172.78792</v>
      </c>
      <c r="L455">
        <v>182558541.66895521</v>
      </c>
      <c r="M455">
        <v>522257497</v>
      </c>
    </row>
    <row r="456" spans="1:13" x14ac:dyDescent="0.25">
      <c r="A456" t="s">
        <v>21</v>
      </c>
      <c r="B456" t="s">
        <v>61</v>
      </c>
      <c r="C456" t="s">
        <v>201</v>
      </c>
      <c r="D456" t="s">
        <v>108</v>
      </c>
      <c r="E456" t="s">
        <v>109</v>
      </c>
      <c r="F456" t="s">
        <v>110</v>
      </c>
      <c r="G456" t="s">
        <v>111</v>
      </c>
      <c r="H456">
        <v>4.6713839999999998</v>
      </c>
      <c r="I456">
        <v>-74.156030000000001</v>
      </c>
      <c r="J456" t="s">
        <v>225</v>
      </c>
      <c r="K456">
        <v>208705929.05582869</v>
      </c>
      <c r="L456">
        <v>208742965.7477673</v>
      </c>
      <c r="M456">
        <v>441279384</v>
      </c>
    </row>
    <row r="457" spans="1:13" x14ac:dyDescent="0.25">
      <c r="A457" t="s">
        <v>21</v>
      </c>
      <c r="B457" t="s">
        <v>61</v>
      </c>
      <c r="C457" t="s">
        <v>201</v>
      </c>
      <c r="D457" t="s">
        <v>108</v>
      </c>
      <c r="E457" t="s">
        <v>109</v>
      </c>
      <c r="F457" t="s">
        <v>110</v>
      </c>
      <c r="G457" t="s">
        <v>111</v>
      </c>
      <c r="H457">
        <v>4.6713839999999998</v>
      </c>
      <c r="I457">
        <v>-74.156030000000001</v>
      </c>
      <c r="J457" t="s">
        <v>245</v>
      </c>
      <c r="K457">
        <v>39532538.894419722</v>
      </c>
      <c r="L457">
        <v>39538226.955271646</v>
      </c>
      <c r="M457">
        <v>81725698</v>
      </c>
    </row>
    <row r="458" spans="1:13" x14ac:dyDescent="0.25">
      <c r="A458" t="s">
        <v>21</v>
      </c>
      <c r="B458" t="s">
        <v>61</v>
      </c>
      <c r="C458" t="s">
        <v>201</v>
      </c>
      <c r="D458" t="s">
        <v>104</v>
      </c>
      <c r="E458" t="s">
        <v>112</v>
      </c>
      <c r="F458" t="s">
        <v>113</v>
      </c>
      <c r="G458" t="s">
        <v>107</v>
      </c>
      <c r="H458">
        <v>42.360100000000003</v>
      </c>
      <c r="I458">
        <v>-71.058899999999994</v>
      </c>
      <c r="J458" t="s">
        <v>223</v>
      </c>
      <c r="K458">
        <v>463392724.93478549</v>
      </c>
      <c r="L458">
        <v>463435129.00740701</v>
      </c>
      <c r="M458">
        <v>245311384</v>
      </c>
    </row>
    <row r="459" spans="1:13" x14ac:dyDescent="0.25">
      <c r="A459" t="s">
        <v>21</v>
      </c>
      <c r="B459" t="s">
        <v>61</v>
      </c>
      <c r="C459" t="s">
        <v>201</v>
      </c>
      <c r="D459" t="s">
        <v>104</v>
      </c>
      <c r="E459" t="s">
        <v>112</v>
      </c>
      <c r="F459" t="s">
        <v>113</v>
      </c>
      <c r="G459" t="s">
        <v>107</v>
      </c>
      <c r="H459">
        <v>42.360100000000003</v>
      </c>
      <c r="I459">
        <v>-71.058899999999994</v>
      </c>
      <c r="J459" t="s">
        <v>224</v>
      </c>
      <c r="K459">
        <v>598578742.44998109</v>
      </c>
      <c r="L459">
        <v>598630525.87266529</v>
      </c>
      <c r="M459">
        <v>274035149</v>
      </c>
    </row>
    <row r="460" spans="1:13" x14ac:dyDescent="0.25">
      <c r="A460" t="s">
        <v>21</v>
      </c>
      <c r="B460" t="s">
        <v>61</v>
      </c>
      <c r="C460" t="s">
        <v>201</v>
      </c>
      <c r="D460" t="s">
        <v>104</v>
      </c>
      <c r="E460" t="s">
        <v>112</v>
      </c>
      <c r="F460" t="s">
        <v>113</v>
      </c>
      <c r="G460" t="s">
        <v>107</v>
      </c>
      <c r="H460">
        <v>42.360100000000003</v>
      </c>
      <c r="I460">
        <v>-71.058899999999994</v>
      </c>
      <c r="J460" t="s">
        <v>225</v>
      </c>
      <c r="K460">
        <v>631138494.04406106</v>
      </c>
      <c r="L460">
        <v>631171096.0213517</v>
      </c>
      <c r="M460">
        <v>310343544</v>
      </c>
    </row>
    <row r="461" spans="1:13" x14ac:dyDescent="0.25">
      <c r="A461" t="s">
        <v>21</v>
      </c>
      <c r="B461" t="s">
        <v>61</v>
      </c>
      <c r="C461" t="s">
        <v>201</v>
      </c>
      <c r="D461" t="s">
        <v>104</v>
      </c>
      <c r="E461" t="s">
        <v>112</v>
      </c>
      <c r="F461" t="s">
        <v>113</v>
      </c>
      <c r="G461" t="s">
        <v>107</v>
      </c>
      <c r="H461">
        <v>42.360100000000003</v>
      </c>
      <c r="I461">
        <v>-71.058899999999994</v>
      </c>
      <c r="J461" t="s">
        <v>245</v>
      </c>
      <c r="K461">
        <v>92100742.135518089</v>
      </c>
      <c r="L461">
        <v>92104913.833802029</v>
      </c>
      <c r="M461">
        <v>46259041</v>
      </c>
    </row>
    <row r="462" spans="1:13" x14ac:dyDescent="0.25">
      <c r="A462" t="s">
        <v>21</v>
      </c>
      <c r="B462" t="s">
        <v>61</v>
      </c>
      <c r="C462" t="s">
        <v>201</v>
      </c>
      <c r="D462" t="s">
        <v>104</v>
      </c>
      <c r="E462" t="s">
        <v>114</v>
      </c>
      <c r="F462" t="s">
        <v>115</v>
      </c>
      <c r="G462" t="s">
        <v>107</v>
      </c>
      <c r="H462">
        <v>41.878112999999999</v>
      </c>
      <c r="I462">
        <v>-87.629800000000003</v>
      </c>
      <c r="J462" t="s">
        <v>223</v>
      </c>
      <c r="K462">
        <v>852401468.01778376</v>
      </c>
      <c r="L462">
        <v>852581795.65942144</v>
      </c>
      <c r="M462">
        <v>865164283</v>
      </c>
    </row>
    <row r="463" spans="1:13" x14ac:dyDescent="0.25">
      <c r="A463" t="s">
        <v>21</v>
      </c>
      <c r="B463" t="s">
        <v>61</v>
      </c>
      <c r="C463" t="s">
        <v>201</v>
      </c>
      <c r="D463" t="s">
        <v>104</v>
      </c>
      <c r="E463" t="s">
        <v>114</v>
      </c>
      <c r="F463" t="s">
        <v>115</v>
      </c>
      <c r="G463" t="s">
        <v>107</v>
      </c>
      <c r="H463">
        <v>41.878112999999999</v>
      </c>
      <c r="I463">
        <v>-87.629800000000003</v>
      </c>
      <c r="J463" t="s">
        <v>224</v>
      </c>
      <c r="K463">
        <v>1092974916.2079239</v>
      </c>
      <c r="L463">
        <v>1093173128.588165</v>
      </c>
      <c r="M463">
        <v>979605672</v>
      </c>
    </row>
    <row r="464" spans="1:13" x14ac:dyDescent="0.25">
      <c r="A464" t="s">
        <v>21</v>
      </c>
      <c r="B464" t="s">
        <v>61</v>
      </c>
      <c r="C464" t="s">
        <v>201</v>
      </c>
      <c r="D464" t="s">
        <v>104</v>
      </c>
      <c r="E464" t="s">
        <v>114</v>
      </c>
      <c r="F464" t="s">
        <v>115</v>
      </c>
      <c r="G464" t="s">
        <v>107</v>
      </c>
      <c r="H464">
        <v>41.878112999999999</v>
      </c>
      <c r="I464">
        <v>-87.629800000000003</v>
      </c>
      <c r="J464" t="s">
        <v>225</v>
      </c>
      <c r="K464">
        <v>1022483539.989947</v>
      </c>
      <c r="L464">
        <v>1022659212.297377</v>
      </c>
      <c r="M464">
        <v>897059335</v>
      </c>
    </row>
    <row r="465" spans="1:13" x14ac:dyDescent="0.25">
      <c r="A465" t="s">
        <v>21</v>
      </c>
      <c r="B465" t="s">
        <v>61</v>
      </c>
      <c r="C465" t="s">
        <v>201</v>
      </c>
      <c r="D465" t="s">
        <v>104</v>
      </c>
      <c r="E465" t="s">
        <v>114</v>
      </c>
      <c r="F465" t="s">
        <v>115</v>
      </c>
      <c r="G465" t="s">
        <v>107</v>
      </c>
      <c r="H465">
        <v>41.878112999999999</v>
      </c>
      <c r="I465">
        <v>-87.629800000000003</v>
      </c>
      <c r="J465" t="s">
        <v>245</v>
      </c>
      <c r="K465">
        <v>165436551.90050969</v>
      </c>
      <c r="L465">
        <v>165462920.45643029</v>
      </c>
      <c r="M465">
        <v>152268880</v>
      </c>
    </row>
    <row r="466" spans="1:13" x14ac:dyDescent="0.25">
      <c r="A466" t="s">
        <v>21</v>
      </c>
      <c r="B466" t="s">
        <v>61</v>
      </c>
      <c r="C466" t="s">
        <v>201</v>
      </c>
      <c r="D466" t="s">
        <v>104</v>
      </c>
      <c r="E466" t="s">
        <v>116</v>
      </c>
      <c r="F466" t="s">
        <v>117</v>
      </c>
      <c r="G466" t="s">
        <v>107</v>
      </c>
      <c r="H466">
        <v>32.780140000000003</v>
      </c>
      <c r="I466">
        <v>-96.800449999999998</v>
      </c>
      <c r="J466" t="s">
        <v>223</v>
      </c>
      <c r="K466">
        <v>7348667.0122902049</v>
      </c>
      <c r="L466">
        <v>7349354.9024005923</v>
      </c>
      <c r="M466">
        <v>6136117</v>
      </c>
    </row>
    <row r="467" spans="1:13" x14ac:dyDescent="0.25">
      <c r="A467" t="s">
        <v>21</v>
      </c>
      <c r="B467" t="s">
        <v>61</v>
      </c>
      <c r="C467" t="s">
        <v>201</v>
      </c>
      <c r="D467" t="s">
        <v>104</v>
      </c>
      <c r="E467" t="s">
        <v>116</v>
      </c>
      <c r="F467" t="s">
        <v>117</v>
      </c>
      <c r="G467" t="s">
        <v>107</v>
      </c>
      <c r="H467">
        <v>32.780140000000003</v>
      </c>
      <c r="I467">
        <v>-96.800449999999998</v>
      </c>
      <c r="J467" t="s">
        <v>224</v>
      </c>
      <c r="K467">
        <v>13279551.401188441</v>
      </c>
      <c r="L467">
        <v>13280168.21961022</v>
      </c>
      <c r="M467">
        <v>7684735</v>
      </c>
    </row>
    <row r="468" spans="1:13" x14ac:dyDescent="0.25">
      <c r="A468" t="s">
        <v>21</v>
      </c>
      <c r="B468" t="s">
        <v>61</v>
      </c>
      <c r="C468" t="s">
        <v>201</v>
      </c>
      <c r="D468" t="s">
        <v>104</v>
      </c>
      <c r="E468" t="s">
        <v>116</v>
      </c>
      <c r="F468" t="s">
        <v>117</v>
      </c>
      <c r="G468" t="s">
        <v>107</v>
      </c>
      <c r="H468">
        <v>32.780140000000003</v>
      </c>
      <c r="I468">
        <v>-96.800449999999998</v>
      </c>
      <c r="J468" t="s">
        <v>225</v>
      </c>
      <c r="K468">
        <v>8324017.1303932508</v>
      </c>
      <c r="L468">
        <v>8324358.286345493</v>
      </c>
      <c r="M468">
        <v>6058102</v>
      </c>
    </row>
    <row r="469" spans="1:13" x14ac:dyDescent="0.25">
      <c r="A469" t="s">
        <v>21</v>
      </c>
      <c r="B469" t="s">
        <v>61</v>
      </c>
      <c r="C469" t="s">
        <v>201</v>
      </c>
      <c r="D469" t="s">
        <v>104</v>
      </c>
      <c r="E469" t="s">
        <v>116</v>
      </c>
      <c r="F469" t="s">
        <v>117</v>
      </c>
      <c r="G469" t="s">
        <v>107</v>
      </c>
      <c r="H469">
        <v>32.780140000000003</v>
      </c>
      <c r="I469">
        <v>-96.800449999999998</v>
      </c>
      <c r="J469" t="s">
        <v>245</v>
      </c>
      <c r="K469">
        <v>1390207.578729484</v>
      </c>
      <c r="L469">
        <v>1390229.966555184</v>
      </c>
      <c r="M469">
        <v>1409196</v>
      </c>
    </row>
    <row r="470" spans="1:13" x14ac:dyDescent="0.25">
      <c r="A470" t="s">
        <v>21</v>
      </c>
      <c r="B470" t="s">
        <v>61</v>
      </c>
      <c r="C470" t="s">
        <v>201</v>
      </c>
      <c r="D470" t="s">
        <v>104</v>
      </c>
      <c r="E470" t="s">
        <v>120</v>
      </c>
      <c r="F470" t="s">
        <v>121</v>
      </c>
      <c r="G470" t="s">
        <v>107</v>
      </c>
      <c r="H470">
        <v>37.431572000000003</v>
      </c>
      <c r="I470">
        <v>-78.656890000000004</v>
      </c>
      <c r="J470" t="s">
        <v>223</v>
      </c>
      <c r="K470">
        <v>758372577.54699814</v>
      </c>
      <c r="L470">
        <v>758440597.48325586</v>
      </c>
      <c r="M470">
        <v>680605398</v>
      </c>
    </row>
    <row r="471" spans="1:13" x14ac:dyDescent="0.25">
      <c r="A471" t="s">
        <v>21</v>
      </c>
      <c r="B471" t="s">
        <v>61</v>
      </c>
      <c r="C471" t="s">
        <v>201</v>
      </c>
      <c r="D471" t="s">
        <v>104</v>
      </c>
      <c r="E471" t="s">
        <v>120</v>
      </c>
      <c r="F471" t="s">
        <v>121</v>
      </c>
      <c r="G471" t="s">
        <v>107</v>
      </c>
      <c r="H471">
        <v>37.431572000000003</v>
      </c>
      <c r="I471">
        <v>-78.656890000000004</v>
      </c>
      <c r="J471" t="s">
        <v>224</v>
      </c>
      <c r="K471">
        <v>734966098.83313644</v>
      </c>
      <c r="L471">
        <v>735052090.36299658</v>
      </c>
      <c r="M471">
        <v>734439319</v>
      </c>
    </row>
    <row r="472" spans="1:13" x14ac:dyDescent="0.25">
      <c r="A472" t="s">
        <v>21</v>
      </c>
      <c r="B472" t="s">
        <v>61</v>
      </c>
      <c r="C472" t="s">
        <v>201</v>
      </c>
      <c r="D472" t="s">
        <v>104</v>
      </c>
      <c r="E472" t="s">
        <v>120</v>
      </c>
      <c r="F472" t="s">
        <v>121</v>
      </c>
      <c r="G472" t="s">
        <v>107</v>
      </c>
      <c r="H472">
        <v>37.431572000000003</v>
      </c>
      <c r="I472">
        <v>-78.656890000000004</v>
      </c>
      <c r="J472" t="s">
        <v>225</v>
      </c>
      <c r="K472">
        <v>701635546.44846165</v>
      </c>
      <c r="L472">
        <v>701709529.74659419</v>
      </c>
      <c r="M472">
        <v>711959454</v>
      </c>
    </row>
    <row r="473" spans="1:13" x14ac:dyDescent="0.25">
      <c r="A473" t="s">
        <v>21</v>
      </c>
      <c r="B473" t="s">
        <v>61</v>
      </c>
      <c r="C473" t="s">
        <v>201</v>
      </c>
      <c r="D473" t="s">
        <v>104</v>
      </c>
      <c r="E473" t="s">
        <v>120</v>
      </c>
      <c r="F473" t="s">
        <v>121</v>
      </c>
      <c r="G473" t="s">
        <v>107</v>
      </c>
      <c r="H473">
        <v>37.431572000000003</v>
      </c>
      <c r="I473">
        <v>-78.656890000000004</v>
      </c>
      <c r="J473" t="s">
        <v>245</v>
      </c>
      <c r="K473">
        <v>106195417.6253538</v>
      </c>
      <c r="L473">
        <v>106207262.0009625</v>
      </c>
      <c r="M473">
        <v>114770621</v>
      </c>
    </row>
    <row r="474" spans="1:13" x14ac:dyDescent="0.25">
      <c r="A474" t="s">
        <v>21</v>
      </c>
      <c r="B474" t="s">
        <v>61</v>
      </c>
      <c r="C474" t="s">
        <v>201</v>
      </c>
      <c r="D474" t="s">
        <v>104</v>
      </c>
      <c r="E474" t="s">
        <v>122</v>
      </c>
      <c r="F474" t="s">
        <v>123</v>
      </c>
      <c r="G474" t="s">
        <v>107</v>
      </c>
      <c r="H474">
        <v>39.856102</v>
      </c>
      <c r="I474">
        <v>-104.675934</v>
      </c>
      <c r="J474" t="s">
        <v>223</v>
      </c>
      <c r="K474">
        <v>3035677834.913022</v>
      </c>
      <c r="L474">
        <v>3036060279.959548</v>
      </c>
      <c r="M474">
        <v>1224049926</v>
      </c>
    </row>
    <row r="475" spans="1:13" x14ac:dyDescent="0.25">
      <c r="A475" t="s">
        <v>21</v>
      </c>
      <c r="B475" t="s">
        <v>61</v>
      </c>
      <c r="C475" t="s">
        <v>201</v>
      </c>
      <c r="D475" t="s">
        <v>104</v>
      </c>
      <c r="E475" t="s">
        <v>122</v>
      </c>
      <c r="F475" t="s">
        <v>123</v>
      </c>
      <c r="G475" t="s">
        <v>107</v>
      </c>
      <c r="H475">
        <v>39.856102</v>
      </c>
      <c r="I475">
        <v>-104.675934</v>
      </c>
      <c r="J475" t="s">
        <v>224</v>
      </c>
      <c r="K475">
        <v>3310552926.9363718</v>
      </c>
      <c r="L475">
        <v>3310926700.6976891</v>
      </c>
      <c r="M475">
        <v>1372632195</v>
      </c>
    </row>
    <row r="476" spans="1:13" x14ac:dyDescent="0.25">
      <c r="A476" t="s">
        <v>21</v>
      </c>
      <c r="B476" t="s">
        <v>61</v>
      </c>
      <c r="C476" t="s">
        <v>201</v>
      </c>
      <c r="D476" t="s">
        <v>104</v>
      </c>
      <c r="E476" t="s">
        <v>122</v>
      </c>
      <c r="F476" t="s">
        <v>123</v>
      </c>
      <c r="G476" t="s">
        <v>107</v>
      </c>
      <c r="H476">
        <v>39.856102</v>
      </c>
      <c r="I476">
        <v>-104.675934</v>
      </c>
      <c r="J476" t="s">
        <v>225</v>
      </c>
      <c r="K476">
        <v>3056049214.7730188</v>
      </c>
      <c r="L476">
        <v>3056320063.299294</v>
      </c>
      <c r="M476">
        <v>1313346078</v>
      </c>
    </row>
    <row r="477" spans="1:13" x14ac:dyDescent="0.25">
      <c r="A477" t="s">
        <v>21</v>
      </c>
      <c r="B477" t="s">
        <v>61</v>
      </c>
      <c r="C477" t="s">
        <v>201</v>
      </c>
      <c r="D477" t="s">
        <v>104</v>
      </c>
      <c r="E477" t="s">
        <v>122</v>
      </c>
      <c r="F477" t="s">
        <v>123</v>
      </c>
      <c r="G477" t="s">
        <v>107</v>
      </c>
      <c r="H477">
        <v>39.856102</v>
      </c>
      <c r="I477">
        <v>-104.675934</v>
      </c>
      <c r="J477" t="s">
        <v>245</v>
      </c>
      <c r="K477">
        <v>434113310.24166441</v>
      </c>
      <c r="L477">
        <v>434145820.42369848</v>
      </c>
      <c r="M477">
        <v>210851996</v>
      </c>
    </row>
    <row r="478" spans="1:13" x14ac:dyDescent="0.25">
      <c r="A478" t="s">
        <v>21</v>
      </c>
      <c r="B478" t="s">
        <v>61</v>
      </c>
      <c r="C478" t="s">
        <v>201</v>
      </c>
      <c r="D478" t="s">
        <v>104</v>
      </c>
      <c r="E478" t="s">
        <v>118</v>
      </c>
      <c r="F478" t="s">
        <v>119</v>
      </c>
      <c r="G478" t="s">
        <v>107</v>
      </c>
      <c r="H478">
        <v>42.331400000000002</v>
      </c>
      <c r="I478">
        <v>-83.0458</v>
      </c>
      <c r="J478" t="s">
        <v>223</v>
      </c>
      <c r="K478">
        <v>239744516.7317608</v>
      </c>
      <c r="L478">
        <v>239766991.57313839</v>
      </c>
      <c r="M478">
        <v>150764486</v>
      </c>
    </row>
    <row r="479" spans="1:13" x14ac:dyDescent="0.25">
      <c r="A479" t="s">
        <v>21</v>
      </c>
      <c r="B479" t="s">
        <v>61</v>
      </c>
      <c r="C479" t="s">
        <v>201</v>
      </c>
      <c r="D479" t="s">
        <v>104</v>
      </c>
      <c r="E479" t="s">
        <v>118</v>
      </c>
      <c r="F479" t="s">
        <v>119</v>
      </c>
      <c r="G479" t="s">
        <v>107</v>
      </c>
      <c r="H479">
        <v>42.331400000000002</v>
      </c>
      <c r="I479">
        <v>-83.0458</v>
      </c>
      <c r="J479" t="s">
        <v>224</v>
      </c>
      <c r="K479">
        <v>355735834.45991498</v>
      </c>
      <c r="L479">
        <v>355771660.87412357</v>
      </c>
      <c r="M479">
        <v>201217156</v>
      </c>
    </row>
    <row r="480" spans="1:13" x14ac:dyDescent="0.25">
      <c r="A480" t="s">
        <v>21</v>
      </c>
      <c r="B480" t="s">
        <v>61</v>
      </c>
      <c r="C480" t="s">
        <v>201</v>
      </c>
      <c r="D480" t="s">
        <v>104</v>
      </c>
      <c r="E480" t="s">
        <v>118</v>
      </c>
      <c r="F480" t="s">
        <v>119</v>
      </c>
      <c r="G480" t="s">
        <v>107</v>
      </c>
      <c r="H480">
        <v>42.331400000000002</v>
      </c>
      <c r="I480">
        <v>-83.0458</v>
      </c>
      <c r="J480" t="s">
        <v>225</v>
      </c>
      <c r="K480">
        <v>375057344.32547969</v>
      </c>
      <c r="L480">
        <v>375080739.72982532</v>
      </c>
      <c r="M480">
        <v>222336740</v>
      </c>
    </row>
    <row r="481" spans="1:13" x14ac:dyDescent="0.25">
      <c r="A481" t="s">
        <v>21</v>
      </c>
      <c r="B481" t="s">
        <v>61</v>
      </c>
      <c r="C481" t="s">
        <v>201</v>
      </c>
      <c r="D481" t="s">
        <v>104</v>
      </c>
      <c r="E481" t="s">
        <v>118</v>
      </c>
      <c r="F481" t="s">
        <v>119</v>
      </c>
      <c r="G481" t="s">
        <v>107</v>
      </c>
      <c r="H481">
        <v>42.331400000000002</v>
      </c>
      <c r="I481">
        <v>-83.0458</v>
      </c>
      <c r="J481" t="s">
        <v>245</v>
      </c>
      <c r="K481">
        <v>59891839.527720861</v>
      </c>
      <c r="L481">
        <v>59899680.713133447</v>
      </c>
      <c r="M481">
        <v>36407916</v>
      </c>
    </row>
    <row r="482" spans="1:13" x14ac:dyDescent="0.25">
      <c r="A482" t="s">
        <v>21</v>
      </c>
      <c r="B482" t="s">
        <v>61</v>
      </c>
      <c r="C482" t="s">
        <v>201</v>
      </c>
      <c r="D482" t="s">
        <v>98</v>
      </c>
      <c r="E482" t="s">
        <v>124</v>
      </c>
      <c r="F482" t="s">
        <v>125</v>
      </c>
      <c r="G482" t="s">
        <v>126</v>
      </c>
      <c r="H482">
        <v>53.349800000000002</v>
      </c>
      <c r="I482">
        <v>6.2603</v>
      </c>
      <c r="J482" t="s">
        <v>223</v>
      </c>
      <c r="K482">
        <v>254893959.38258901</v>
      </c>
      <c r="L482">
        <v>254901272.30772579</v>
      </c>
      <c r="M482">
        <v>425251487</v>
      </c>
    </row>
    <row r="483" spans="1:13" x14ac:dyDescent="0.25">
      <c r="A483" t="s">
        <v>21</v>
      </c>
      <c r="B483" t="s">
        <v>61</v>
      </c>
      <c r="C483" t="s">
        <v>201</v>
      </c>
      <c r="D483" t="s">
        <v>98</v>
      </c>
      <c r="E483" t="s">
        <v>124</v>
      </c>
      <c r="F483" t="s">
        <v>125</v>
      </c>
      <c r="G483" t="s">
        <v>126</v>
      </c>
      <c r="H483">
        <v>53.349800000000002</v>
      </c>
      <c r="I483">
        <v>6.2603</v>
      </c>
      <c r="J483" t="s">
        <v>224</v>
      </c>
      <c r="K483">
        <v>0</v>
      </c>
      <c r="L483">
        <v>0</v>
      </c>
      <c r="M483">
        <v>0</v>
      </c>
    </row>
    <row r="484" spans="1:13" x14ac:dyDescent="0.25">
      <c r="A484" t="s">
        <v>21</v>
      </c>
      <c r="B484" t="s">
        <v>61</v>
      </c>
      <c r="C484" t="s">
        <v>201</v>
      </c>
      <c r="D484" t="s">
        <v>98</v>
      </c>
      <c r="E484" t="s">
        <v>124</v>
      </c>
      <c r="F484" t="s">
        <v>125</v>
      </c>
      <c r="G484" t="s">
        <v>126</v>
      </c>
      <c r="H484">
        <v>53.349800000000002</v>
      </c>
      <c r="I484">
        <v>6.2603</v>
      </c>
      <c r="J484" t="s">
        <v>225</v>
      </c>
      <c r="K484">
        <v>0</v>
      </c>
      <c r="L484">
        <v>0</v>
      </c>
      <c r="M484">
        <v>0</v>
      </c>
    </row>
    <row r="485" spans="1:13" x14ac:dyDescent="0.25">
      <c r="A485" t="s">
        <v>21</v>
      </c>
      <c r="B485" t="s">
        <v>61</v>
      </c>
      <c r="C485" t="s">
        <v>201</v>
      </c>
      <c r="D485" t="s">
        <v>98</v>
      </c>
      <c r="E485" t="s">
        <v>124</v>
      </c>
      <c r="F485" t="s">
        <v>125</v>
      </c>
      <c r="G485" t="s">
        <v>126</v>
      </c>
      <c r="H485">
        <v>53.349800000000002</v>
      </c>
      <c r="I485">
        <v>6.2603</v>
      </c>
      <c r="J485" t="s">
        <v>245</v>
      </c>
      <c r="K485">
        <v>0</v>
      </c>
      <c r="L485">
        <v>0</v>
      </c>
      <c r="M485">
        <v>0</v>
      </c>
    </row>
    <row r="486" spans="1:13" x14ac:dyDescent="0.25">
      <c r="A486" t="s">
        <v>21</v>
      </c>
      <c r="B486" t="s">
        <v>61</v>
      </c>
      <c r="C486" t="s">
        <v>201</v>
      </c>
      <c r="D486" t="s">
        <v>108</v>
      </c>
      <c r="E486" t="s">
        <v>127</v>
      </c>
      <c r="F486" t="s">
        <v>128</v>
      </c>
      <c r="G486" t="s">
        <v>129</v>
      </c>
      <c r="H486">
        <v>-34.590249999999997</v>
      </c>
      <c r="I486">
        <v>-58.467162999999999</v>
      </c>
      <c r="J486" t="s">
        <v>223</v>
      </c>
      <c r="K486">
        <v>272021573.41863137</v>
      </c>
      <c r="L486">
        <v>272053698.98428571</v>
      </c>
      <c r="M486">
        <v>611864676</v>
      </c>
    </row>
    <row r="487" spans="1:13" x14ac:dyDescent="0.25">
      <c r="A487" t="s">
        <v>21</v>
      </c>
      <c r="B487" t="s">
        <v>61</v>
      </c>
      <c r="C487" t="s">
        <v>201</v>
      </c>
      <c r="D487" t="s">
        <v>108</v>
      </c>
      <c r="E487" t="s">
        <v>127</v>
      </c>
      <c r="F487" t="s">
        <v>128</v>
      </c>
      <c r="G487" t="s">
        <v>129</v>
      </c>
      <c r="H487">
        <v>-34.590249999999997</v>
      </c>
      <c r="I487">
        <v>-58.467162999999999</v>
      </c>
      <c r="J487" t="s">
        <v>224</v>
      </c>
      <c r="K487">
        <v>292766056.71982592</v>
      </c>
      <c r="L487">
        <v>292784341.32366103</v>
      </c>
      <c r="M487">
        <v>518210027</v>
      </c>
    </row>
    <row r="488" spans="1:13" x14ac:dyDescent="0.25">
      <c r="A488" t="s">
        <v>21</v>
      </c>
      <c r="B488" t="s">
        <v>61</v>
      </c>
      <c r="C488" t="s">
        <v>201</v>
      </c>
      <c r="D488" t="s">
        <v>108</v>
      </c>
      <c r="E488" t="s">
        <v>127</v>
      </c>
      <c r="F488" t="s">
        <v>128</v>
      </c>
      <c r="G488" t="s">
        <v>129</v>
      </c>
      <c r="H488">
        <v>-34.590249999999997</v>
      </c>
      <c r="I488">
        <v>-58.467162999999999</v>
      </c>
      <c r="J488" t="s">
        <v>225</v>
      </c>
      <c r="K488">
        <v>275728390.15228158</v>
      </c>
      <c r="L488">
        <v>275738817.53971249</v>
      </c>
      <c r="M488">
        <v>447550897</v>
      </c>
    </row>
    <row r="489" spans="1:13" x14ac:dyDescent="0.25">
      <c r="A489" t="s">
        <v>21</v>
      </c>
      <c r="B489" t="s">
        <v>61</v>
      </c>
      <c r="C489" t="s">
        <v>201</v>
      </c>
      <c r="D489" t="s">
        <v>108</v>
      </c>
      <c r="E489" t="s">
        <v>127</v>
      </c>
      <c r="F489" t="s">
        <v>128</v>
      </c>
      <c r="G489" t="s">
        <v>129</v>
      </c>
      <c r="H489">
        <v>-34.590249999999997</v>
      </c>
      <c r="I489">
        <v>-58.467162999999999</v>
      </c>
      <c r="J489" t="s">
        <v>245</v>
      </c>
      <c r="K489">
        <v>43591501.023086339</v>
      </c>
      <c r="L489">
        <v>43592868.532325447</v>
      </c>
      <c r="M489">
        <v>75662958</v>
      </c>
    </row>
    <row r="490" spans="1:13" x14ac:dyDescent="0.25">
      <c r="A490" t="s">
        <v>21</v>
      </c>
      <c r="B490" t="s">
        <v>61</v>
      </c>
      <c r="C490" t="s">
        <v>201</v>
      </c>
      <c r="D490" t="s">
        <v>98</v>
      </c>
      <c r="E490" t="s">
        <v>130</v>
      </c>
      <c r="F490" t="s">
        <v>131</v>
      </c>
      <c r="G490" t="s">
        <v>132</v>
      </c>
      <c r="H490">
        <v>50.110923999999997</v>
      </c>
      <c r="I490">
        <v>8.6821269999999995</v>
      </c>
      <c r="J490" t="s">
        <v>223</v>
      </c>
      <c r="K490">
        <v>1150777774.3640449</v>
      </c>
      <c r="L490">
        <v>1150784398.3282149</v>
      </c>
      <c r="M490">
        <v>2487741931</v>
      </c>
    </row>
    <row r="491" spans="1:13" x14ac:dyDescent="0.25">
      <c r="A491" t="s">
        <v>21</v>
      </c>
      <c r="B491" t="s">
        <v>61</v>
      </c>
      <c r="C491" t="s">
        <v>201</v>
      </c>
      <c r="D491" t="s">
        <v>98</v>
      </c>
      <c r="E491" t="s">
        <v>130</v>
      </c>
      <c r="F491" t="s">
        <v>131</v>
      </c>
      <c r="G491" t="s">
        <v>132</v>
      </c>
      <c r="H491">
        <v>50.110923999999997</v>
      </c>
      <c r="I491">
        <v>8.6821269999999995</v>
      </c>
      <c r="J491" t="s">
        <v>224</v>
      </c>
      <c r="K491">
        <v>1317882271.3451791</v>
      </c>
      <c r="L491">
        <v>1317923180.8347399</v>
      </c>
      <c r="M491">
        <v>2707939355</v>
      </c>
    </row>
    <row r="492" spans="1:13" x14ac:dyDescent="0.25">
      <c r="A492" t="s">
        <v>21</v>
      </c>
      <c r="B492" t="s">
        <v>61</v>
      </c>
      <c r="C492" t="s">
        <v>201</v>
      </c>
      <c r="D492" t="s">
        <v>98</v>
      </c>
      <c r="E492" t="s">
        <v>130</v>
      </c>
      <c r="F492" t="s">
        <v>131</v>
      </c>
      <c r="G492" t="s">
        <v>132</v>
      </c>
      <c r="H492">
        <v>50.110923999999997</v>
      </c>
      <c r="I492">
        <v>8.6821269999999995</v>
      </c>
      <c r="J492" t="s">
        <v>225</v>
      </c>
      <c r="K492">
        <v>1182293619.838804</v>
      </c>
      <c r="L492">
        <v>1182297824.0816131</v>
      </c>
      <c r="M492">
        <v>2488679414</v>
      </c>
    </row>
    <row r="493" spans="1:13" x14ac:dyDescent="0.25">
      <c r="A493" t="s">
        <v>21</v>
      </c>
      <c r="B493" t="s">
        <v>61</v>
      </c>
      <c r="C493" t="s">
        <v>201</v>
      </c>
      <c r="D493" t="s">
        <v>98</v>
      </c>
      <c r="E493" t="s">
        <v>130</v>
      </c>
      <c r="F493" t="s">
        <v>131</v>
      </c>
      <c r="G493" t="s">
        <v>132</v>
      </c>
      <c r="H493">
        <v>50.110923999999997</v>
      </c>
      <c r="I493">
        <v>8.6821269999999995</v>
      </c>
      <c r="J493" t="s">
        <v>245</v>
      </c>
      <c r="K493">
        <v>191576045.38373959</v>
      </c>
      <c r="L493">
        <v>191576787.40797749</v>
      </c>
      <c r="M493">
        <v>406011512</v>
      </c>
    </row>
    <row r="494" spans="1:13" x14ac:dyDescent="0.25">
      <c r="A494" t="s">
        <v>21</v>
      </c>
      <c r="B494" t="s">
        <v>61</v>
      </c>
      <c r="C494" t="s">
        <v>201</v>
      </c>
      <c r="D494" t="s">
        <v>108</v>
      </c>
      <c r="E494" t="s">
        <v>133</v>
      </c>
      <c r="F494" t="s">
        <v>134</v>
      </c>
      <c r="G494" t="s">
        <v>135</v>
      </c>
      <c r="H494">
        <v>-22.874300000000002</v>
      </c>
      <c r="I494">
        <v>-43.266449999999999</v>
      </c>
      <c r="J494" t="s">
        <v>223</v>
      </c>
      <c r="K494">
        <v>359581481.28362548</v>
      </c>
      <c r="L494">
        <v>359622933.83426851</v>
      </c>
      <c r="M494">
        <v>677405173</v>
      </c>
    </row>
    <row r="495" spans="1:13" x14ac:dyDescent="0.25">
      <c r="A495" t="s">
        <v>21</v>
      </c>
      <c r="B495" t="s">
        <v>61</v>
      </c>
      <c r="C495" t="s">
        <v>201</v>
      </c>
      <c r="D495" t="s">
        <v>108</v>
      </c>
      <c r="E495" t="s">
        <v>133</v>
      </c>
      <c r="F495" t="s">
        <v>134</v>
      </c>
      <c r="G495" t="s">
        <v>135</v>
      </c>
      <c r="H495">
        <v>-22.874300000000002</v>
      </c>
      <c r="I495">
        <v>-43.266449999999999</v>
      </c>
      <c r="J495" t="s">
        <v>224</v>
      </c>
      <c r="K495">
        <v>438212564.5131647</v>
      </c>
      <c r="L495">
        <v>438272733.89101082</v>
      </c>
      <c r="M495">
        <v>677653546</v>
      </c>
    </row>
    <row r="496" spans="1:13" x14ac:dyDescent="0.25">
      <c r="A496" t="s">
        <v>21</v>
      </c>
      <c r="B496" t="s">
        <v>61</v>
      </c>
      <c r="C496" t="s">
        <v>201</v>
      </c>
      <c r="D496" t="s">
        <v>108</v>
      </c>
      <c r="E496" t="s">
        <v>133</v>
      </c>
      <c r="F496" t="s">
        <v>134</v>
      </c>
      <c r="G496" t="s">
        <v>135</v>
      </c>
      <c r="H496">
        <v>-22.874300000000002</v>
      </c>
      <c r="I496">
        <v>-43.266449999999999</v>
      </c>
      <c r="J496" t="s">
        <v>225</v>
      </c>
      <c r="K496">
        <v>467935464.59291089</v>
      </c>
      <c r="L496">
        <v>467965219.19238108</v>
      </c>
      <c r="M496">
        <v>668536334</v>
      </c>
    </row>
    <row r="497" spans="1:13" x14ac:dyDescent="0.25">
      <c r="A497" t="s">
        <v>21</v>
      </c>
      <c r="B497" t="s">
        <v>61</v>
      </c>
      <c r="C497" t="s">
        <v>201</v>
      </c>
      <c r="D497" t="s">
        <v>108</v>
      </c>
      <c r="E497" t="s">
        <v>133</v>
      </c>
      <c r="F497" t="s">
        <v>134</v>
      </c>
      <c r="G497" t="s">
        <v>135</v>
      </c>
      <c r="H497">
        <v>-22.874300000000002</v>
      </c>
      <c r="I497">
        <v>-43.266449999999999</v>
      </c>
      <c r="J497" t="s">
        <v>245</v>
      </c>
      <c r="K497">
        <v>66323548.676265493</v>
      </c>
      <c r="L497">
        <v>66335398.284128137</v>
      </c>
      <c r="M497">
        <v>111661008</v>
      </c>
    </row>
    <row r="498" spans="1:13" x14ac:dyDescent="0.25">
      <c r="A498" t="s">
        <v>21</v>
      </c>
      <c r="B498" t="s">
        <v>61</v>
      </c>
      <c r="C498" t="s">
        <v>201</v>
      </c>
      <c r="D498" t="s">
        <v>136</v>
      </c>
      <c r="E498" t="s">
        <v>137</v>
      </c>
      <c r="F498" t="s">
        <v>138</v>
      </c>
      <c r="G498" t="s">
        <v>139</v>
      </c>
      <c r="H498">
        <v>22.266999999999999</v>
      </c>
      <c r="I498">
        <v>114.188</v>
      </c>
      <c r="J498" t="s">
        <v>223</v>
      </c>
      <c r="K498">
        <v>224908678.9093889</v>
      </c>
      <c r="L498">
        <v>224909381.89660001</v>
      </c>
      <c r="M498">
        <v>441724539</v>
      </c>
    </row>
    <row r="499" spans="1:13" x14ac:dyDescent="0.25">
      <c r="A499" t="s">
        <v>21</v>
      </c>
      <c r="B499" t="s">
        <v>61</v>
      </c>
      <c r="C499" t="s">
        <v>201</v>
      </c>
      <c r="D499" t="s">
        <v>136</v>
      </c>
      <c r="E499" t="s">
        <v>137</v>
      </c>
      <c r="F499" t="s">
        <v>138</v>
      </c>
      <c r="G499" t="s">
        <v>139</v>
      </c>
      <c r="H499">
        <v>22.266999999999999</v>
      </c>
      <c r="I499">
        <v>114.188</v>
      </c>
      <c r="J499" t="s">
        <v>224</v>
      </c>
      <c r="K499">
        <v>256842594.77579549</v>
      </c>
      <c r="L499">
        <v>256847165.32844499</v>
      </c>
      <c r="M499">
        <v>524834032</v>
      </c>
    </row>
    <row r="500" spans="1:13" x14ac:dyDescent="0.25">
      <c r="A500" t="s">
        <v>21</v>
      </c>
      <c r="B500" t="s">
        <v>61</v>
      </c>
      <c r="C500" t="s">
        <v>201</v>
      </c>
      <c r="D500" t="s">
        <v>136</v>
      </c>
      <c r="E500" t="s">
        <v>137</v>
      </c>
      <c r="F500" t="s">
        <v>138</v>
      </c>
      <c r="G500" t="s">
        <v>139</v>
      </c>
      <c r="H500">
        <v>22.266999999999999</v>
      </c>
      <c r="I500">
        <v>114.188</v>
      </c>
      <c r="J500" t="s">
        <v>225</v>
      </c>
      <c r="K500">
        <v>279303194.67682213</v>
      </c>
      <c r="L500">
        <v>279303240.48861438</v>
      </c>
      <c r="M500">
        <v>529280982</v>
      </c>
    </row>
    <row r="501" spans="1:13" x14ac:dyDescent="0.25">
      <c r="A501" t="s">
        <v>21</v>
      </c>
      <c r="B501" t="s">
        <v>61</v>
      </c>
      <c r="C501" t="s">
        <v>201</v>
      </c>
      <c r="D501" t="s">
        <v>136</v>
      </c>
      <c r="E501" t="s">
        <v>137</v>
      </c>
      <c r="F501" t="s">
        <v>138</v>
      </c>
      <c r="G501" t="s">
        <v>139</v>
      </c>
      <c r="H501">
        <v>22.266999999999999</v>
      </c>
      <c r="I501">
        <v>114.188</v>
      </c>
      <c r="J501" t="s">
        <v>245</v>
      </c>
      <c r="K501">
        <v>45022697.228000507</v>
      </c>
      <c r="L501">
        <v>45022860.503650837</v>
      </c>
      <c r="M501">
        <v>89246890</v>
      </c>
    </row>
    <row r="502" spans="1:13" x14ac:dyDescent="0.25">
      <c r="A502" t="s">
        <v>21</v>
      </c>
      <c r="B502" t="s">
        <v>61</v>
      </c>
      <c r="C502" t="s">
        <v>201</v>
      </c>
      <c r="D502" t="s">
        <v>98</v>
      </c>
      <c r="E502" t="s">
        <v>226</v>
      </c>
      <c r="F502" t="s">
        <v>227</v>
      </c>
      <c r="G502" t="s">
        <v>228</v>
      </c>
      <c r="H502">
        <v>26.137899999999998</v>
      </c>
      <c r="I502">
        <v>28.197790000000001</v>
      </c>
      <c r="J502" t="s">
        <v>223</v>
      </c>
      <c r="K502">
        <v>6700275.8781771697</v>
      </c>
      <c r="L502">
        <v>6700815.1779590547</v>
      </c>
      <c r="M502">
        <v>5456029</v>
      </c>
    </row>
    <row r="503" spans="1:13" x14ac:dyDescent="0.25">
      <c r="A503" t="s">
        <v>21</v>
      </c>
      <c r="B503" t="s">
        <v>61</v>
      </c>
      <c r="C503" t="s">
        <v>201</v>
      </c>
      <c r="D503" t="s">
        <v>98</v>
      </c>
      <c r="E503" t="s">
        <v>226</v>
      </c>
      <c r="F503" t="s">
        <v>227</v>
      </c>
      <c r="G503" t="s">
        <v>228</v>
      </c>
      <c r="H503">
        <v>26.137899999999998</v>
      </c>
      <c r="I503">
        <v>28.197790000000001</v>
      </c>
      <c r="J503" t="s">
        <v>224</v>
      </c>
      <c r="K503">
        <v>53060523.712816641</v>
      </c>
      <c r="L503">
        <v>53063841.685056679</v>
      </c>
      <c r="M503">
        <v>40080503</v>
      </c>
    </row>
    <row r="504" spans="1:13" x14ac:dyDescent="0.25">
      <c r="A504" t="s">
        <v>21</v>
      </c>
      <c r="B504" t="s">
        <v>61</v>
      </c>
      <c r="C504" t="s">
        <v>201</v>
      </c>
      <c r="D504" t="s">
        <v>98</v>
      </c>
      <c r="E504" t="s">
        <v>226</v>
      </c>
      <c r="F504" t="s">
        <v>227</v>
      </c>
      <c r="G504" t="s">
        <v>228</v>
      </c>
      <c r="H504">
        <v>26.137899999999998</v>
      </c>
      <c r="I504">
        <v>28.197790000000001</v>
      </c>
      <c r="J504" t="s">
        <v>225</v>
      </c>
      <c r="K504">
        <v>49060174.532192953</v>
      </c>
      <c r="L504">
        <v>49060858.171240397</v>
      </c>
      <c r="M504">
        <v>31271180</v>
      </c>
    </row>
    <row r="505" spans="1:13" x14ac:dyDescent="0.25">
      <c r="A505" t="s">
        <v>21</v>
      </c>
      <c r="B505" t="s">
        <v>61</v>
      </c>
      <c r="C505" t="s">
        <v>201</v>
      </c>
      <c r="D505" t="s">
        <v>98</v>
      </c>
      <c r="E505" t="s">
        <v>226</v>
      </c>
      <c r="F505" t="s">
        <v>227</v>
      </c>
      <c r="G505" t="s">
        <v>228</v>
      </c>
      <c r="H505">
        <v>26.137899999999998</v>
      </c>
      <c r="I505">
        <v>28.197790000000001</v>
      </c>
      <c r="J505" t="s">
        <v>245</v>
      </c>
      <c r="K505">
        <v>9865956.5156448111</v>
      </c>
      <c r="L505">
        <v>9866162.4431525525</v>
      </c>
      <c r="M505">
        <v>5985395</v>
      </c>
    </row>
    <row r="506" spans="1:13" x14ac:dyDescent="0.25">
      <c r="A506" t="s">
        <v>21</v>
      </c>
      <c r="B506" t="s">
        <v>61</v>
      </c>
      <c r="C506" t="s">
        <v>201</v>
      </c>
      <c r="D506" t="s">
        <v>104</v>
      </c>
      <c r="E506" t="s">
        <v>140</v>
      </c>
      <c r="F506" t="s">
        <v>141</v>
      </c>
      <c r="G506" t="s">
        <v>107</v>
      </c>
      <c r="H506">
        <v>34.052235000000003</v>
      </c>
      <c r="I506">
        <v>-118.24368</v>
      </c>
      <c r="J506" t="s">
        <v>223</v>
      </c>
      <c r="K506">
        <v>945583857.43531454</v>
      </c>
      <c r="L506">
        <v>945753348.67855418</v>
      </c>
      <c r="M506">
        <v>1801376333</v>
      </c>
    </row>
    <row r="507" spans="1:13" x14ac:dyDescent="0.25">
      <c r="A507" t="s">
        <v>21</v>
      </c>
      <c r="B507" t="s">
        <v>61</v>
      </c>
      <c r="C507" t="s">
        <v>201</v>
      </c>
      <c r="D507" t="s">
        <v>104</v>
      </c>
      <c r="E507" t="s">
        <v>140</v>
      </c>
      <c r="F507" t="s">
        <v>141</v>
      </c>
      <c r="G507" t="s">
        <v>107</v>
      </c>
      <c r="H507">
        <v>34.052235000000003</v>
      </c>
      <c r="I507">
        <v>-118.24368</v>
      </c>
      <c r="J507" t="s">
        <v>224</v>
      </c>
      <c r="K507">
        <v>1132937839.633636</v>
      </c>
      <c r="L507">
        <v>1133174121.224118</v>
      </c>
      <c r="M507">
        <v>2034483534</v>
      </c>
    </row>
    <row r="508" spans="1:13" x14ac:dyDescent="0.25">
      <c r="A508" t="s">
        <v>21</v>
      </c>
      <c r="B508" t="s">
        <v>61</v>
      </c>
      <c r="C508" t="s">
        <v>201</v>
      </c>
      <c r="D508" t="s">
        <v>104</v>
      </c>
      <c r="E508" t="s">
        <v>140</v>
      </c>
      <c r="F508" t="s">
        <v>141</v>
      </c>
      <c r="G508" t="s">
        <v>107</v>
      </c>
      <c r="H508">
        <v>34.052235000000003</v>
      </c>
      <c r="I508">
        <v>-118.24368</v>
      </c>
      <c r="J508" t="s">
        <v>225</v>
      </c>
      <c r="K508">
        <v>1045068194.352852</v>
      </c>
      <c r="L508">
        <v>1045238282.71538</v>
      </c>
      <c r="M508">
        <v>1872908036</v>
      </c>
    </row>
    <row r="509" spans="1:13" x14ac:dyDescent="0.25">
      <c r="A509" t="s">
        <v>21</v>
      </c>
      <c r="B509" t="s">
        <v>61</v>
      </c>
      <c r="C509" t="s">
        <v>201</v>
      </c>
      <c r="D509" t="s">
        <v>104</v>
      </c>
      <c r="E509" t="s">
        <v>140</v>
      </c>
      <c r="F509" t="s">
        <v>141</v>
      </c>
      <c r="G509" t="s">
        <v>107</v>
      </c>
      <c r="H509">
        <v>34.052235000000003</v>
      </c>
      <c r="I509">
        <v>-118.24368</v>
      </c>
      <c r="J509" t="s">
        <v>245</v>
      </c>
      <c r="K509">
        <v>178853763.71902579</v>
      </c>
      <c r="L509">
        <v>178873684.197045</v>
      </c>
      <c r="M509">
        <v>326817119</v>
      </c>
    </row>
    <row r="510" spans="1:13" x14ac:dyDescent="0.25">
      <c r="A510" t="s">
        <v>21</v>
      </c>
      <c r="B510" t="s">
        <v>61</v>
      </c>
      <c r="C510" t="s">
        <v>201</v>
      </c>
      <c r="D510" t="s">
        <v>108</v>
      </c>
      <c r="E510" t="s">
        <v>142</v>
      </c>
      <c r="F510" t="s">
        <v>143</v>
      </c>
      <c r="G510" t="s">
        <v>144</v>
      </c>
      <c r="H510">
        <v>-12.094823</v>
      </c>
      <c r="I510">
        <v>-76.973529999999997</v>
      </c>
      <c r="J510" t="s">
        <v>223</v>
      </c>
      <c r="K510">
        <v>93642537.234530345</v>
      </c>
      <c r="L510">
        <v>93673929.911967605</v>
      </c>
      <c r="M510">
        <v>524438388</v>
      </c>
    </row>
    <row r="511" spans="1:13" x14ac:dyDescent="0.25">
      <c r="A511" t="s">
        <v>21</v>
      </c>
      <c r="B511" t="s">
        <v>61</v>
      </c>
      <c r="C511" t="s">
        <v>201</v>
      </c>
      <c r="D511" t="s">
        <v>108</v>
      </c>
      <c r="E511" t="s">
        <v>142</v>
      </c>
      <c r="F511" t="s">
        <v>143</v>
      </c>
      <c r="G511" t="s">
        <v>144</v>
      </c>
      <c r="H511">
        <v>-12.094823</v>
      </c>
      <c r="I511">
        <v>-76.973529999999997</v>
      </c>
      <c r="J511" t="s">
        <v>224</v>
      </c>
      <c r="K511">
        <v>122580865.4612208</v>
      </c>
      <c r="L511">
        <v>122607919.0878341</v>
      </c>
      <c r="M511">
        <v>549458265</v>
      </c>
    </row>
    <row r="512" spans="1:13" x14ac:dyDescent="0.25">
      <c r="A512" t="s">
        <v>21</v>
      </c>
      <c r="B512" t="s">
        <v>61</v>
      </c>
      <c r="C512" t="s">
        <v>201</v>
      </c>
      <c r="D512" t="s">
        <v>108</v>
      </c>
      <c r="E512" t="s">
        <v>142</v>
      </c>
      <c r="F512" t="s">
        <v>143</v>
      </c>
      <c r="G512" t="s">
        <v>144</v>
      </c>
      <c r="H512">
        <v>-12.094823</v>
      </c>
      <c r="I512">
        <v>-76.973529999999997</v>
      </c>
      <c r="J512" t="s">
        <v>225</v>
      </c>
      <c r="K512">
        <v>119760959.6557865</v>
      </c>
      <c r="L512">
        <v>119778984.2400039</v>
      </c>
      <c r="M512">
        <v>536271488</v>
      </c>
    </row>
    <row r="513" spans="1:13" x14ac:dyDescent="0.25">
      <c r="A513" t="s">
        <v>21</v>
      </c>
      <c r="B513" t="s">
        <v>61</v>
      </c>
      <c r="C513" t="s">
        <v>201</v>
      </c>
      <c r="D513" t="s">
        <v>108</v>
      </c>
      <c r="E513" t="s">
        <v>142</v>
      </c>
      <c r="F513" t="s">
        <v>143</v>
      </c>
      <c r="G513" t="s">
        <v>144</v>
      </c>
      <c r="H513">
        <v>-12.094823</v>
      </c>
      <c r="I513">
        <v>-76.973529999999997</v>
      </c>
      <c r="J513" t="s">
        <v>245</v>
      </c>
      <c r="K513">
        <v>18898425.818125721</v>
      </c>
      <c r="L513">
        <v>18900587.83082509</v>
      </c>
      <c r="M513">
        <v>86949510</v>
      </c>
    </row>
    <row r="514" spans="1:13" x14ac:dyDescent="0.25">
      <c r="A514" t="s">
        <v>21</v>
      </c>
      <c r="B514" t="s">
        <v>61</v>
      </c>
      <c r="C514" t="s">
        <v>201</v>
      </c>
      <c r="D514" t="s">
        <v>98</v>
      </c>
      <c r="E514" t="s">
        <v>145</v>
      </c>
      <c r="F514" t="s">
        <v>146</v>
      </c>
      <c r="G514" t="s">
        <v>147</v>
      </c>
      <c r="H514">
        <v>51.508513999999998</v>
      </c>
      <c r="I514">
        <v>-1.0756999999999999E-2</v>
      </c>
      <c r="J514" t="s">
        <v>223</v>
      </c>
      <c r="K514">
        <v>734258721.26150191</v>
      </c>
      <c r="L514">
        <v>734274285.648543</v>
      </c>
      <c r="M514">
        <v>1244026011</v>
      </c>
    </row>
    <row r="515" spans="1:13" x14ac:dyDescent="0.25">
      <c r="A515" t="s">
        <v>21</v>
      </c>
      <c r="B515" t="s">
        <v>61</v>
      </c>
      <c r="C515" t="s">
        <v>201</v>
      </c>
      <c r="D515" t="s">
        <v>98</v>
      </c>
      <c r="E515" t="s">
        <v>145</v>
      </c>
      <c r="F515" t="s">
        <v>146</v>
      </c>
      <c r="G515" t="s">
        <v>147</v>
      </c>
      <c r="H515">
        <v>51.508513999999998</v>
      </c>
      <c r="I515">
        <v>-1.0756999999999999E-2</v>
      </c>
      <c r="J515" t="s">
        <v>224</v>
      </c>
      <c r="K515">
        <v>903610195.0465703</v>
      </c>
      <c r="L515">
        <v>903630521.50918055</v>
      </c>
      <c r="M515">
        <v>1450112687</v>
      </c>
    </row>
    <row r="516" spans="1:13" x14ac:dyDescent="0.25">
      <c r="A516" t="s">
        <v>21</v>
      </c>
      <c r="B516" t="s">
        <v>61</v>
      </c>
      <c r="C516" t="s">
        <v>201</v>
      </c>
      <c r="D516" t="s">
        <v>98</v>
      </c>
      <c r="E516" t="s">
        <v>145</v>
      </c>
      <c r="F516" t="s">
        <v>146</v>
      </c>
      <c r="G516" t="s">
        <v>147</v>
      </c>
      <c r="H516">
        <v>51.508513999999998</v>
      </c>
      <c r="I516">
        <v>-1.0756999999999999E-2</v>
      </c>
      <c r="J516" t="s">
        <v>225</v>
      </c>
      <c r="K516">
        <v>870181294.93965757</v>
      </c>
      <c r="L516">
        <v>870195546.78915536</v>
      </c>
      <c r="M516">
        <v>1355027805</v>
      </c>
    </row>
    <row r="517" spans="1:13" x14ac:dyDescent="0.25">
      <c r="A517" t="s">
        <v>21</v>
      </c>
      <c r="B517" t="s">
        <v>61</v>
      </c>
      <c r="C517" t="s">
        <v>201</v>
      </c>
      <c r="D517" t="s">
        <v>98</v>
      </c>
      <c r="E517" t="s">
        <v>145</v>
      </c>
      <c r="F517" t="s">
        <v>146</v>
      </c>
      <c r="G517" t="s">
        <v>147</v>
      </c>
      <c r="H517">
        <v>51.508513999999998</v>
      </c>
      <c r="I517">
        <v>-1.0756999999999999E-2</v>
      </c>
      <c r="J517" t="s">
        <v>245</v>
      </c>
      <c r="K517">
        <v>159650722.0437583</v>
      </c>
      <c r="L517">
        <v>159653000.30851361</v>
      </c>
      <c r="M517">
        <v>239447881</v>
      </c>
    </row>
    <row r="518" spans="1:13" x14ac:dyDescent="0.25">
      <c r="A518" t="s">
        <v>21</v>
      </c>
      <c r="B518" t="s">
        <v>61</v>
      </c>
      <c r="C518" t="s">
        <v>201</v>
      </c>
      <c r="D518" t="s">
        <v>98</v>
      </c>
      <c r="E518" t="s">
        <v>148</v>
      </c>
      <c r="F518" t="s">
        <v>149</v>
      </c>
      <c r="G518" t="s">
        <v>150</v>
      </c>
      <c r="H518">
        <v>40.416800000000002</v>
      </c>
      <c r="I518">
        <v>-3.7038000000000002</v>
      </c>
      <c r="J518" t="s">
        <v>223</v>
      </c>
      <c r="K518">
        <v>951833528.40075636</v>
      </c>
      <c r="L518">
        <v>951841551.51775837</v>
      </c>
      <c r="M518">
        <v>1001389475</v>
      </c>
    </row>
    <row r="519" spans="1:13" x14ac:dyDescent="0.25">
      <c r="A519" t="s">
        <v>21</v>
      </c>
      <c r="B519" t="s">
        <v>61</v>
      </c>
      <c r="C519" t="s">
        <v>201</v>
      </c>
      <c r="D519" t="s">
        <v>98</v>
      </c>
      <c r="E519" t="s">
        <v>148</v>
      </c>
      <c r="F519" t="s">
        <v>149</v>
      </c>
      <c r="G519" t="s">
        <v>150</v>
      </c>
      <c r="H519">
        <v>40.416800000000002</v>
      </c>
      <c r="I519">
        <v>-3.7038000000000002</v>
      </c>
      <c r="J519" t="s">
        <v>224</v>
      </c>
      <c r="K519">
        <v>1064771167.786729</v>
      </c>
      <c r="L519">
        <v>1064781972.926362</v>
      </c>
      <c r="M519">
        <v>1017978566</v>
      </c>
    </row>
    <row r="520" spans="1:13" x14ac:dyDescent="0.25">
      <c r="A520" t="s">
        <v>21</v>
      </c>
      <c r="B520" t="s">
        <v>61</v>
      </c>
      <c r="C520" t="s">
        <v>201</v>
      </c>
      <c r="D520" t="s">
        <v>98</v>
      </c>
      <c r="E520" t="s">
        <v>148</v>
      </c>
      <c r="F520" t="s">
        <v>149</v>
      </c>
      <c r="G520" t="s">
        <v>150</v>
      </c>
      <c r="H520">
        <v>40.416800000000002</v>
      </c>
      <c r="I520">
        <v>-3.7038000000000002</v>
      </c>
      <c r="J520" t="s">
        <v>225</v>
      </c>
      <c r="K520">
        <v>962550736.27644193</v>
      </c>
      <c r="L520">
        <v>962553205.99893212</v>
      </c>
      <c r="M520">
        <v>933817514</v>
      </c>
    </row>
    <row r="521" spans="1:13" x14ac:dyDescent="0.25">
      <c r="A521" t="s">
        <v>21</v>
      </c>
      <c r="B521" t="s">
        <v>61</v>
      </c>
      <c r="C521" t="s">
        <v>201</v>
      </c>
      <c r="D521" t="s">
        <v>98</v>
      </c>
      <c r="E521" t="s">
        <v>148</v>
      </c>
      <c r="F521" t="s">
        <v>149</v>
      </c>
      <c r="G521" t="s">
        <v>150</v>
      </c>
      <c r="H521">
        <v>40.416800000000002</v>
      </c>
      <c r="I521">
        <v>-3.7038000000000002</v>
      </c>
      <c r="J521" t="s">
        <v>245</v>
      </c>
      <c r="K521">
        <v>161089190.13888171</v>
      </c>
      <c r="L521">
        <v>161089351.33838329</v>
      </c>
      <c r="M521">
        <v>162445122</v>
      </c>
    </row>
    <row r="522" spans="1:13" x14ac:dyDescent="0.25">
      <c r="A522" t="s">
        <v>21</v>
      </c>
      <c r="B522" t="s">
        <v>61</v>
      </c>
      <c r="C522" t="s">
        <v>201</v>
      </c>
      <c r="D522" t="s">
        <v>98</v>
      </c>
      <c r="E522" t="s">
        <v>214</v>
      </c>
      <c r="F522" t="s">
        <v>215</v>
      </c>
      <c r="G522" t="s">
        <v>147</v>
      </c>
      <c r="H522">
        <v>53.480800000000002</v>
      </c>
      <c r="I522">
        <v>2.2425999999999999</v>
      </c>
      <c r="J522" t="s">
        <v>223</v>
      </c>
      <c r="K522">
        <v>320.83073835986397</v>
      </c>
      <c r="L522">
        <v>320.83073835986397</v>
      </c>
      <c r="M522">
        <v>335</v>
      </c>
    </row>
    <row r="523" spans="1:13" x14ac:dyDescent="0.25">
      <c r="A523" t="s">
        <v>21</v>
      </c>
      <c r="B523" t="s">
        <v>61</v>
      </c>
      <c r="C523" t="s">
        <v>201</v>
      </c>
      <c r="D523" t="s">
        <v>98</v>
      </c>
      <c r="E523" t="s">
        <v>214</v>
      </c>
      <c r="F523" t="s">
        <v>215</v>
      </c>
      <c r="G523" t="s">
        <v>147</v>
      </c>
      <c r="H523">
        <v>53.480800000000002</v>
      </c>
      <c r="I523">
        <v>2.2425999999999999</v>
      </c>
      <c r="J523" t="s">
        <v>224</v>
      </c>
      <c r="K523">
        <v>10371.44528612558</v>
      </c>
      <c r="L523">
        <v>10373.980580013431</v>
      </c>
      <c r="M523">
        <v>9555</v>
      </c>
    </row>
    <row r="524" spans="1:13" x14ac:dyDescent="0.25">
      <c r="A524" t="s">
        <v>21</v>
      </c>
      <c r="B524" t="s">
        <v>61</v>
      </c>
      <c r="C524" t="s">
        <v>201</v>
      </c>
      <c r="D524" t="s">
        <v>98</v>
      </c>
      <c r="E524" t="s">
        <v>214</v>
      </c>
      <c r="F524" t="s">
        <v>215</v>
      </c>
      <c r="G524" t="s">
        <v>147</v>
      </c>
      <c r="H524">
        <v>53.480800000000002</v>
      </c>
      <c r="I524">
        <v>2.2425999999999999</v>
      </c>
      <c r="J524" t="s">
        <v>225</v>
      </c>
      <c r="K524">
        <v>2142.426222908508</v>
      </c>
      <c r="L524">
        <v>2142.426222908508</v>
      </c>
      <c r="M524">
        <v>1864</v>
      </c>
    </row>
    <row r="525" spans="1:13" x14ac:dyDescent="0.25">
      <c r="A525" t="s">
        <v>21</v>
      </c>
      <c r="B525" t="s">
        <v>61</v>
      </c>
      <c r="C525" t="s">
        <v>201</v>
      </c>
      <c r="D525" t="s">
        <v>98</v>
      </c>
      <c r="E525" t="s">
        <v>214</v>
      </c>
      <c r="F525" t="s">
        <v>215</v>
      </c>
      <c r="G525" t="s">
        <v>147</v>
      </c>
      <c r="H525">
        <v>53.480800000000002</v>
      </c>
      <c r="I525">
        <v>2.2425999999999999</v>
      </c>
      <c r="J525" t="s">
        <v>245</v>
      </c>
      <c r="K525">
        <v>411.12139766197203</v>
      </c>
      <c r="L525">
        <v>411.12139766197203</v>
      </c>
      <c r="M525">
        <v>459</v>
      </c>
    </row>
    <row r="526" spans="1:13" x14ac:dyDescent="0.25">
      <c r="A526" t="s">
        <v>21</v>
      </c>
      <c r="B526" t="s">
        <v>61</v>
      </c>
      <c r="C526" t="s">
        <v>201</v>
      </c>
      <c r="D526" t="s">
        <v>136</v>
      </c>
      <c r="E526" t="s">
        <v>151</v>
      </c>
      <c r="F526" t="s">
        <v>152</v>
      </c>
      <c r="G526" t="s">
        <v>153</v>
      </c>
      <c r="H526">
        <v>-37.668999999999997</v>
      </c>
      <c r="I526">
        <v>144.84100000000001</v>
      </c>
      <c r="J526" t="s">
        <v>223</v>
      </c>
      <c r="K526">
        <v>768154.72323575069</v>
      </c>
      <c r="L526">
        <v>768173.81802219024</v>
      </c>
      <c r="M526">
        <v>829261</v>
      </c>
    </row>
    <row r="527" spans="1:13" x14ac:dyDescent="0.25">
      <c r="A527" t="s">
        <v>21</v>
      </c>
      <c r="B527" t="s">
        <v>61</v>
      </c>
      <c r="C527" t="s">
        <v>201</v>
      </c>
      <c r="D527" t="s">
        <v>136</v>
      </c>
      <c r="E527" t="s">
        <v>151</v>
      </c>
      <c r="F527" t="s">
        <v>152</v>
      </c>
      <c r="G527" t="s">
        <v>153</v>
      </c>
      <c r="H527">
        <v>-37.668999999999997</v>
      </c>
      <c r="I527">
        <v>144.84100000000001</v>
      </c>
      <c r="J527" t="s">
        <v>224</v>
      </c>
      <c r="K527">
        <v>1019621.939762917</v>
      </c>
      <c r="L527">
        <v>1019715.0384641649</v>
      </c>
      <c r="M527">
        <v>1080876</v>
      </c>
    </row>
    <row r="528" spans="1:13" x14ac:dyDescent="0.25">
      <c r="A528" t="s">
        <v>21</v>
      </c>
      <c r="B528" t="s">
        <v>61</v>
      </c>
      <c r="C528" t="s">
        <v>201</v>
      </c>
      <c r="D528" t="s">
        <v>136</v>
      </c>
      <c r="E528" t="s">
        <v>151</v>
      </c>
      <c r="F528" t="s">
        <v>152</v>
      </c>
      <c r="G528" t="s">
        <v>153</v>
      </c>
      <c r="H528">
        <v>-37.668999999999997</v>
      </c>
      <c r="I528">
        <v>144.84100000000001</v>
      </c>
      <c r="J528" t="s">
        <v>225</v>
      </c>
      <c r="K528">
        <v>1326852.722572413</v>
      </c>
      <c r="L528">
        <v>1326939.3115141981</v>
      </c>
      <c r="M528">
        <v>1195539</v>
      </c>
    </row>
    <row r="529" spans="1:13" x14ac:dyDescent="0.25">
      <c r="A529" t="s">
        <v>21</v>
      </c>
      <c r="B529" t="s">
        <v>61</v>
      </c>
      <c r="C529" t="s">
        <v>201</v>
      </c>
      <c r="D529" t="s">
        <v>136</v>
      </c>
      <c r="E529" t="s">
        <v>151</v>
      </c>
      <c r="F529" t="s">
        <v>152</v>
      </c>
      <c r="G529" t="s">
        <v>153</v>
      </c>
      <c r="H529">
        <v>-37.668999999999997</v>
      </c>
      <c r="I529">
        <v>144.84100000000001</v>
      </c>
      <c r="J529" t="s">
        <v>245</v>
      </c>
      <c r="K529">
        <v>294951.53946039191</v>
      </c>
      <c r="L529">
        <v>294951.52698752441</v>
      </c>
      <c r="M529">
        <v>451578</v>
      </c>
    </row>
    <row r="530" spans="1:13" x14ac:dyDescent="0.25">
      <c r="A530" t="s">
        <v>21</v>
      </c>
      <c r="B530" t="s">
        <v>61</v>
      </c>
      <c r="C530" t="s">
        <v>201</v>
      </c>
      <c r="D530" t="s">
        <v>104</v>
      </c>
      <c r="E530" t="s">
        <v>229</v>
      </c>
      <c r="F530" t="s">
        <v>230</v>
      </c>
      <c r="G530" t="s">
        <v>107</v>
      </c>
      <c r="H530">
        <v>26.103300000000001</v>
      </c>
      <c r="I530">
        <v>98.141900000000007</v>
      </c>
      <c r="J530" t="s">
        <v>223</v>
      </c>
      <c r="K530">
        <v>7999100.6527886149</v>
      </c>
      <c r="L530">
        <v>7999941.6955957003</v>
      </c>
      <c r="M530">
        <v>6311298</v>
      </c>
    </row>
    <row r="531" spans="1:13" x14ac:dyDescent="0.25">
      <c r="A531" t="s">
        <v>21</v>
      </c>
      <c r="B531" t="s">
        <v>61</v>
      </c>
      <c r="C531" t="s">
        <v>201</v>
      </c>
      <c r="D531" t="s">
        <v>104</v>
      </c>
      <c r="E531" t="s">
        <v>229</v>
      </c>
      <c r="F531" t="s">
        <v>230</v>
      </c>
      <c r="G531" t="s">
        <v>107</v>
      </c>
      <c r="H531">
        <v>26.103300000000001</v>
      </c>
      <c r="I531">
        <v>98.141900000000007</v>
      </c>
      <c r="J531" t="s">
        <v>224</v>
      </c>
      <c r="K531">
        <v>51306828.377776548</v>
      </c>
      <c r="L531">
        <v>51319035.643420301</v>
      </c>
      <c r="M531">
        <v>34618801</v>
      </c>
    </row>
    <row r="532" spans="1:13" x14ac:dyDescent="0.25">
      <c r="A532" t="s">
        <v>21</v>
      </c>
      <c r="B532" t="s">
        <v>61</v>
      </c>
      <c r="C532" t="s">
        <v>201</v>
      </c>
      <c r="D532" t="s">
        <v>104</v>
      </c>
      <c r="E532" t="s">
        <v>229</v>
      </c>
      <c r="F532" t="s">
        <v>230</v>
      </c>
      <c r="G532" t="s">
        <v>107</v>
      </c>
      <c r="H532">
        <v>26.103300000000001</v>
      </c>
      <c r="I532">
        <v>98.141900000000007</v>
      </c>
      <c r="J532" t="s">
        <v>225</v>
      </c>
      <c r="K532">
        <v>49275020.012280367</v>
      </c>
      <c r="L532">
        <v>49278872.173042893</v>
      </c>
      <c r="M532">
        <v>30550127</v>
      </c>
    </row>
    <row r="533" spans="1:13" x14ac:dyDescent="0.25">
      <c r="A533" t="s">
        <v>21</v>
      </c>
      <c r="B533" t="s">
        <v>61</v>
      </c>
      <c r="C533" t="s">
        <v>201</v>
      </c>
      <c r="D533" t="s">
        <v>104</v>
      </c>
      <c r="E533" t="s">
        <v>229</v>
      </c>
      <c r="F533" t="s">
        <v>230</v>
      </c>
      <c r="G533" t="s">
        <v>107</v>
      </c>
      <c r="H533">
        <v>26.103300000000001</v>
      </c>
      <c r="I533">
        <v>98.141900000000007</v>
      </c>
      <c r="J533" t="s">
        <v>245</v>
      </c>
      <c r="K533">
        <v>7282789.9132543663</v>
      </c>
      <c r="L533">
        <v>7283397.9278122624</v>
      </c>
      <c r="M533">
        <v>4685044</v>
      </c>
    </row>
    <row r="534" spans="1:13" x14ac:dyDescent="0.25">
      <c r="A534" t="s">
        <v>21</v>
      </c>
      <c r="B534" t="s">
        <v>61</v>
      </c>
      <c r="C534" t="s">
        <v>201</v>
      </c>
      <c r="D534" t="s">
        <v>104</v>
      </c>
      <c r="E534" t="s">
        <v>154</v>
      </c>
      <c r="F534" t="s">
        <v>155</v>
      </c>
      <c r="G534" t="s">
        <v>107</v>
      </c>
      <c r="H534">
        <v>25.789097000000002</v>
      </c>
      <c r="I534">
        <v>-80.204040000000006</v>
      </c>
      <c r="J534" t="s">
        <v>223</v>
      </c>
      <c r="K534">
        <v>613570590.27484441</v>
      </c>
      <c r="L534">
        <v>613622982.40174448</v>
      </c>
      <c r="M534">
        <v>431172331</v>
      </c>
    </row>
    <row r="535" spans="1:13" x14ac:dyDescent="0.25">
      <c r="A535" t="s">
        <v>21</v>
      </c>
      <c r="B535" t="s">
        <v>61</v>
      </c>
      <c r="C535" t="s">
        <v>201</v>
      </c>
      <c r="D535" t="s">
        <v>104</v>
      </c>
      <c r="E535" t="s">
        <v>154</v>
      </c>
      <c r="F535" t="s">
        <v>155</v>
      </c>
      <c r="G535" t="s">
        <v>107</v>
      </c>
      <c r="H535">
        <v>25.789097000000002</v>
      </c>
      <c r="I535">
        <v>-80.204040000000006</v>
      </c>
      <c r="J535" t="s">
        <v>224</v>
      </c>
      <c r="K535">
        <v>776840765.21623373</v>
      </c>
      <c r="L535">
        <v>777184346.6284287</v>
      </c>
      <c r="M535">
        <v>482284716</v>
      </c>
    </row>
    <row r="536" spans="1:13" x14ac:dyDescent="0.25">
      <c r="A536" t="s">
        <v>21</v>
      </c>
      <c r="B536" t="s">
        <v>61</v>
      </c>
      <c r="C536" t="s">
        <v>201</v>
      </c>
      <c r="D536" t="s">
        <v>104</v>
      </c>
      <c r="E536" t="s">
        <v>154</v>
      </c>
      <c r="F536" t="s">
        <v>155</v>
      </c>
      <c r="G536" t="s">
        <v>107</v>
      </c>
      <c r="H536">
        <v>25.789097000000002</v>
      </c>
      <c r="I536">
        <v>-80.204040000000006</v>
      </c>
      <c r="J536" t="s">
        <v>225</v>
      </c>
      <c r="K536">
        <v>726466665.98228824</v>
      </c>
      <c r="L536">
        <v>726515980.55923212</v>
      </c>
      <c r="M536">
        <v>431125233</v>
      </c>
    </row>
    <row r="537" spans="1:13" x14ac:dyDescent="0.25">
      <c r="A537" t="s">
        <v>21</v>
      </c>
      <c r="B537" t="s">
        <v>61</v>
      </c>
      <c r="C537" t="s">
        <v>201</v>
      </c>
      <c r="D537" t="s">
        <v>104</v>
      </c>
      <c r="E537" t="s">
        <v>154</v>
      </c>
      <c r="F537" t="s">
        <v>155</v>
      </c>
      <c r="G537" t="s">
        <v>107</v>
      </c>
      <c r="H537">
        <v>25.789097000000002</v>
      </c>
      <c r="I537">
        <v>-80.204040000000006</v>
      </c>
      <c r="J537" t="s">
        <v>245</v>
      </c>
      <c r="K537">
        <v>110831369.0721608</v>
      </c>
      <c r="L537">
        <v>110840964.626445</v>
      </c>
      <c r="M537">
        <v>68604914</v>
      </c>
    </row>
    <row r="538" spans="1:13" x14ac:dyDescent="0.25">
      <c r="A538" t="s">
        <v>21</v>
      </c>
      <c r="B538" t="s">
        <v>61</v>
      </c>
      <c r="C538" t="s">
        <v>201</v>
      </c>
      <c r="D538" t="s">
        <v>98</v>
      </c>
      <c r="E538" t="s">
        <v>156</v>
      </c>
      <c r="F538" t="s">
        <v>157</v>
      </c>
      <c r="G538" t="s">
        <v>158</v>
      </c>
      <c r="H538">
        <v>45.630099999999999</v>
      </c>
      <c r="I538">
        <v>8.7255000000000003</v>
      </c>
      <c r="J538" t="s">
        <v>223</v>
      </c>
      <c r="K538">
        <v>1083422229.762784</v>
      </c>
      <c r="L538">
        <v>1083426246.356791</v>
      </c>
      <c r="M538">
        <v>1002280130</v>
      </c>
    </row>
    <row r="539" spans="1:13" x14ac:dyDescent="0.25">
      <c r="A539" t="s">
        <v>21</v>
      </c>
      <c r="B539" t="s">
        <v>61</v>
      </c>
      <c r="C539" t="s">
        <v>201</v>
      </c>
      <c r="D539" t="s">
        <v>98</v>
      </c>
      <c r="E539" t="s">
        <v>156</v>
      </c>
      <c r="F539" t="s">
        <v>157</v>
      </c>
      <c r="G539" t="s">
        <v>158</v>
      </c>
      <c r="H539">
        <v>45.630099999999999</v>
      </c>
      <c r="I539">
        <v>8.7255000000000003</v>
      </c>
      <c r="J539" t="s">
        <v>224</v>
      </c>
      <c r="K539">
        <v>1243463785.8832121</v>
      </c>
      <c r="L539">
        <v>1243511707.7563839</v>
      </c>
      <c r="M539">
        <v>1116844916</v>
      </c>
    </row>
    <row r="540" spans="1:13" x14ac:dyDescent="0.25">
      <c r="A540" t="s">
        <v>21</v>
      </c>
      <c r="B540" t="s">
        <v>61</v>
      </c>
      <c r="C540" t="s">
        <v>201</v>
      </c>
      <c r="D540" t="s">
        <v>98</v>
      </c>
      <c r="E540" t="s">
        <v>156</v>
      </c>
      <c r="F540" t="s">
        <v>157</v>
      </c>
      <c r="G540" t="s">
        <v>158</v>
      </c>
      <c r="H540">
        <v>45.630099999999999</v>
      </c>
      <c r="I540">
        <v>8.7255000000000003</v>
      </c>
      <c r="J540" t="s">
        <v>225</v>
      </c>
      <c r="K540">
        <v>1206115956.5611911</v>
      </c>
      <c r="L540">
        <v>1206118349.2974541</v>
      </c>
      <c r="M540">
        <v>1052401288</v>
      </c>
    </row>
    <row r="541" spans="1:13" x14ac:dyDescent="0.25">
      <c r="A541" t="s">
        <v>21</v>
      </c>
      <c r="B541" t="s">
        <v>61</v>
      </c>
      <c r="C541" t="s">
        <v>201</v>
      </c>
      <c r="D541" t="s">
        <v>98</v>
      </c>
      <c r="E541" t="s">
        <v>156</v>
      </c>
      <c r="F541" t="s">
        <v>157</v>
      </c>
      <c r="G541" t="s">
        <v>158</v>
      </c>
      <c r="H541">
        <v>45.630099999999999</v>
      </c>
      <c r="I541">
        <v>8.7255000000000003</v>
      </c>
      <c r="J541" t="s">
        <v>245</v>
      </c>
      <c r="K541">
        <v>211849154.53978339</v>
      </c>
      <c r="L541">
        <v>211849483.20161599</v>
      </c>
      <c r="M541">
        <v>177161934</v>
      </c>
    </row>
    <row r="542" spans="1:13" x14ac:dyDescent="0.25">
      <c r="A542" t="s">
        <v>21</v>
      </c>
      <c r="B542" t="s">
        <v>61</v>
      </c>
      <c r="C542" t="s">
        <v>201</v>
      </c>
      <c r="D542" t="s">
        <v>104</v>
      </c>
      <c r="E542" t="s">
        <v>159</v>
      </c>
      <c r="F542" t="s">
        <v>160</v>
      </c>
      <c r="G542" t="s">
        <v>107</v>
      </c>
      <c r="H542">
        <v>44.986656000000004</v>
      </c>
      <c r="I542">
        <v>-93.258133000000001</v>
      </c>
      <c r="J542" t="s">
        <v>223</v>
      </c>
      <c r="K542">
        <v>81064363.25683105</v>
      </c>
      <c r="L542">
        <v>81074800.583309233</v>
      </c>
      <c r="M542">
        <v>55618798</v>
      </c>
    </row>
    <row r="543" spans="1:13" x14ac:dyDescent="0.25">
      <c r="A543" t="s">
        <v>21</v>
      </c>
      <c r="B543" t="s">
        <v>61</v>
      </c>
      <c r="C543" t="s">
        <v>201</v>
      </c>
      <c r="D543" t="s">
        <v>104</v>
      </c>
      <c r="E543" t="s">
        <v>159</v>
      </c>
      <c r="F543" t="s">
        <v>160</v>
      </c>
      <c r="G543" t="s">
        <v>107</v>
      </c>
      <c r="H543">
        <v>44.986656000000004</v>
      </c>
      <c r="I543">
        <v>-93.258133000000001</v>
      </c>
      <c r="J543" t="s">
        <v>224</v>
      </c>
      <c r="K543">
        <v>501959323.00559992</v>
      </c>
      <c r="L543">
        <v>502028480.42907101</v>
      </c>
      <c r="M543">
        <v>320298017</v>
      </c>
    </row>
    <row r="544" spans="1:13" x14ac:dyDescent="0.25">
      <c r="A544" t="s">
        <v>21</v>
      </c>
      <c r="B544" t="s">
        <v>61</v>
      </c>
      <c r="C544" t="s">
        <v>201</v>
      </c>
      <c r="D544" t="s">
        <v>104</v>
      </c>
      <c r="E544" t="s">
        <v>159</v>
      </c>
      <c r="F544" t="s">
        <v>160</v>
      </c>
      <c r="G544" t="s">
        <v>107</v>
      </c>
      <c r="H544">
        <v>44.986656000000004</v>
      </c>
      <c r="I544">
        <v>-93.258133000000001</v>
      </c>
      <c r="J544" t="s">
        <v>225</v>
      </c>
      <c r="K544">
        <v>447672990.27446097</v>
      </c>
      <c r="L544">
        <v>447718231.97679281</v>
      </c>
      <c r="M544">
        <v>278624445</v>
      </c>
    </row>
    <row r="545" spans="1:13" x14ac:dyDescent="0.25">
      <c r="A545" t="s">
        <v>21</v>
      </c>
      <c r="B545" t="s">
        <v>61</v>
      </c>
      <c r="C545" t="s">
        <v>201</v>
      </c>
      <c r="D545" t="s">
        <v>104</v>
      </c>
      <c r="E545" t="s">
        <v>159</v>
      </c>
      <c r="F545" t="s">
        <v>160</v>
      </c>
      <c r="G545" t="s">
        <v>107</v>
      </c>
      <c r="H545">
        <v>44.986656000000004</v>
      </c>
      <c r="I545">
        <v>-93.258133000000001</v>
      </c>
      <c r="J545" t="s">
        <v>245</v>
      </c>
      <c r="K545">
        <v>66777676.168224789</v>
      </c>
      <c r="L545">
        <v>66784151.063927002</v>
      </c>
      <c r="M545">
        <v>42351176</v>
      </c>
    </row>
    <row r="546" spans="1:13" x14ac:dyDescent="0.25">
      <c r="A546" t="s">
        <v>21</v>
      </c>
      <c r="B546" t="s">
        <v>61</v>
      </c>
      <c r="C546" t="s">
        <v>201</v>
      </c>
      <c r="D546" t="s">
        <v>98</v>
      </c>
      <c r="E546" t="s">
        <v>231</v>
      </c>
      <c r="F546" t="s">
        <v>232</v>
      </c>
      <c r="G546" t="s">
        <v>168</v>
      </c>
      <c r="H546">
        <v>43.296950000000002</v>
      </c>
      <c r="I546">
        <v>5.3810700000000002</v>
      </c>
      <c r="J546" t="s">
        <v>223</v>
      </c>
      <c r="K546">
        <v>0</v>
      </c>
      <c r="L546">
        <v>0</v>
      </c>
      <c r="M546">
        <v>0</v>
      </c>
    </row>
    <row r="547" spans="1:13" x14ac:dyDescent="0.25">
      <c r="A547" t="s">
        <v>21</v>
      </c>
      <c r="B547" t="s">
        <v>61</v>
      </c>
      <c r="C547" t="s">
        <v>201</v>
      </c>
      <c r="D547" t="s">
        <v>98</v>
      </c>
      <c r="E547" t="s">
        <v>231</v>
      </c>
      <c r="F547" t="s">
        <v>232</v>
      </c>
      <c r="G547" t="s">
        <v>168</v>
      </c>
      <c r="H547">
        <v>43.296950000000002</v>
      </c>
      <c r="I547">
        <v>5.3810700000000002</v>
      </c>
      <c r="J547" t="s">
        <v>224</v>
      </c>
      <c r="K547">
        <v>19.295461896443999</v>
      </c>
      <c r="L547">
        <v>19.295461896443999</v>
      </c>
      <c r="M547">
        <v>17</v>
      </c>
    </row>
    <row r="548" spans="1:13" x14ac:dyDescent="0.25">
      <c r="A548" t="s">
        <v>21</v>
      </c>
      <c r="B548" t="s">
        <v>61</v>
      </c>
      <c r="C548" t="s">
        <v>201</v>
      </c>
      <c r="D548" t="s">
        <v>98</v>
      </c>
      <c r="E548" t="s">
        <v>231</v>
      </c>
      <c r="F548" t="s">
        <v>232</v>
      </c>
      <c r="G548" t="s">
        <v>168</v>
      </c>
      <c r="H548">
        <v>43.296950000000002</v>
      </c>
      <c r="I548">
        <v>5.3810700000000002</v>
      </c>
      <c r="J548" t="s">
        <v>225</v>
      </c>
      <c r="K548">
        <v>840.39013950473998</v>
      </c>
      <c r="L548">
        <v>857.376117436752</v>
      </c>
      <c r="M548">
        <v>763</v>
      </c>
    </row>
    <row r="549" spans="1:13" x14ac:dyDescent="0.25">
      <c r="A549" t="s">
        <v>21</v>
      </c>
      <c r="B549" t="s">
        <v>61</v>
      </c>
      <c r="C549" t="s">
        <v>201</v>
      </c>
      <c r="D549" t="s">
        <v>98</v>
      </c>
      <c r="E549" t="s">
        <v>231</v>
      </c>
      <c r="F549" t="s">
        <v>232</v>
      </c>
      <c r="G549" t="s">
        <v>168</v>
      </c>
      <c r="H549">
        <v>43.296950000000002</v>
      </c>
      <c r="I549">
        <v>5.3810700000000002</v>
      </c>
      <c r="J549" t="s">
        <v>245</v>
      </c>
      <c r="K549">
        <v>0</v>
      </c>
      <c r="L549">
        <v>0</v>
      </c>
      <c r="M549">
        <v>0</v>
      </c>
    </row>
    <row r="550" spans="1:13" x14ac:dyDescent="0.25">
      <c r="A550" t="s">
        <v>21</v>
      </c>
      <c r="B550" t="s">
        <v>61</v>
      </c>
      <c r="C550" t="s">
        <v>201</v>
      </c>
      <c r="D550" t="s">
        <v>104</v>
      </c>
      <c r="E550" t="s">
        <v>161</v>
      </c>
      <c r="F550" t="s">
        <v>162</v>
      </c>
      <c r="G550" t="s">
        <v>107</v>
      </c>
      <c r="H550">
        <v>40.705629999999999</v>
      </c>
      <c r="I550">
        <v>-73.978003999999999</v>
      </c>
      <c r="J550" t="s">
        <v>223</v>
      </c>
      <c r="K550">
        <v>723256376.67138469</v>
      </c>
      <c r="L550">
        <v>723312922.21133542</v>
      </c>
      <c r="M550">
        <v>692921700</v>
      </c>
    </row>
    <row r="551" spans="1:13" x14ac:dyDescent="0.25">
      <c r="A551" t="s">
        <v>21</v>
      </c>
      <c r="B551" t="s">
        <v>61</v>
      </c>
      <c r="C551" t="s">
        <v>201</v>
      </c>
      <c r="D551" t="s">
        <v>104</v>
      </c>
      <c r="E551" t="s">
        <v>161</v>
      </c>
      <c r="F551" t="s">
        <v>162</v>
      </c>
      <c r="G551" t="s">
        <v>107</v>
      </c>
      <c r="H551">
        <v>40.705629999999999</v>
      </c>
      <c r="I551">
        <v>-73.978003999999999</v>
      </c>
      <c r="J551" t="s">
        <v>224</v>
      </c>
      <c r="K551">
        <v>865562797.50704062</v>
      </c>
      <c r="L551">
        <v>865633252.37487519</v>
      </c>
      <c r="M551">
        <v>722136344</v>
      </c>
    </row>
    <row r="552" spans="1:13" x14ac:dyDescent="0.25">
      <c r="A552" t="s">
        <v>21</v>
      </c>
      <c r="B552" t="s">
        <v>61</v>
      </c>
      <c r="C552" t="s">
        <v>201</v>
      </c>
      <c r="D552" t="s">
        <v>104</v>
      </c>
      <c r="E552" t="s">
        <v>161</v>
      </c>
      <c r="F552" t="s">
        <v>162</v>
      </c>
      <c r="G552" t="s">
        <v>107</v>
      </c>
      <c r="H552">
        <v>40.705629999999999</v>
      </c>
      <c r="I552">
        <v>-73.978003999999999</v>
      </c>
      <c r="J552" t="s">
        <v>225</v>
      </c>
      <c r="K552">
        <v>802100951.16938293</v>
      </c>
      <c r="L552">
        <v>802137876.85719037</v>
      </c>
      <c r="M552">
        <v>701449252</v>
      </c>
    </row>
    <row r="553" spans="1:13" x14ac:dyDescent="0.25">
      <c r="A553" t="s">
        <v>21</v>
      </c>
      <c r="B553" t="s">
        <v>61</v>
      </c>
      <c r="C553" t="s">
        <v>201</v>
      </c>
      <c r="D553" t="s">
        <v>104</v>
      </c>
      <c r="E553" t="s">
        <v>161</v>
      </c>
      <c r="F553" t="s">
        <v>162</v>
      </c>
      <c r="G553" t="s">
        <v>107</v>
      </c>
      <c r="H553">
        <v>40.705629999999999</v>
      </c>
      <c r="I553">
        <v>-73.978003999999999</v>
      </c>
      <c r="J553" t="s">
        <v>245</v>
      </c>
      <c r="K553">
        <v>112962342.9591492</v>
      </c>
      <c r="L553">
        <v>112968157.6922161</v>
      </c>
      <c r="M553">
        <v>111009819</v>
      </c>
    </row>
    <row r="554" spans="1:13" x14ac:dyDescent="0.25">
      <c r="A554" t="s">
        <v>21</v>
      </c>
      <c r="B554" t="s">
        <v>61</v>
      </c>
      <c r="C554" t="s">
        <v>201</v>
      </c>
      <c r="D554" t="s">
        <v>136</v>
      </c>
      <c r="E554" t="s">
        <v>163</v>
      </c>
      <c r="F554" t="s">
        <v>164</v>
      </c>
      <c r="G554" t="s">
        <v>165</v>
      </c>
      <c r="H554">
        <v>34.67606</v>
      </c>
      <c r="I554">
        <v>135.49619999999999</v>
      </c>
      <c r="J554" t="s">
        <v>223</v>
      </c>
      <c r="K554">
        <v>106439575.15084</v>
      </c>
      <c r="L554">
        <v>106440012.37759291</v>
      </c>
      <c r="M554">
        <v>910587860</v>
      </c>
    </row>
    <row r="555" spans="1:13" x14ac:dyDescent="0.25">
      <c r="A555" t="s">
        <v>21</v>
      </c>
      <c r="B555" t="s">
        <v>61</v>
      </c>
      <c r="C555" t="s">
        <v>201</v>
      </c>
      <c r="D555" t="s">
        <v>136</v>
      </c>
      <c r="E555" t="s">
        <v>163</v>
      </c>
      <c r="F555" t="s">
        <v>164</v>
      </c>
      <c r="G555" t="s">
        <v>165</v>
      </c>
      <c r="H555">
        <v>34.67606</v>
      </c>
      <c r="I555">
        <v>135.49619999999999</v>
      </c>
      <c r="J555" t="s">
        <v>224</v>
      </c>
      <c r="K555">
        <v>173342210.3590669</v>
      </c>
      <c r="L555">
        <v>173343380.2991201</v>
      </c>
      <c r="M555">
        <v>1083659101</v>
      </c>
    </row>
    <row r="556" spans="1:13" x14ac:dyDescent="0.25">
      <c r="A556" t="s">
        <v>21</v>
      </c>
      <c r="B556" t="s">
        <v>61</v>
      </c>
      <c r="C556" t="s">
        <v>201</v>
      </c>
      <c r="D556" t="s">
        <v>136</v>
      </c>
      <c r="E556" t="s">
        <v>163</v>
      </c>
      <c r="F556" t="s">
        <v>164</v>
      </c>
      <c r="G556" t="s">
        <v>165</v>
      </c>
      <c r="H556">
        <v>34.67606</v>
      </c>
      <c r="I556">
        <v>135.49619999999999</v>
      </c>
      <c r="J556" t="s">
        <v>225</v>
      </c>
      <c r="K556">
        <v>129101154.7064314</v>
      </c>
      <c r="L556">
        <v>129101187.7249108</v>
      </c>
      <c r="M556">
        <v>1056482088</v>
      </c>
    </row>
    <row r="557" spans="1:13" x14ac:dyDescent="0.25">
      <c r="A557" t="s">
        <v>21</v>
      </c>
      <c r="B557" t="s">
        <v>61</v>
      </c>
      <c r="C557" t="s">
        <v>201</v>
      </c>
      <c r="D557" t="s">
        <v>136</v>
      </c>
      <c r="E557" t="s">
        <v>163</v>
      </c>
      <c r="F557" t="s">
        <v>164</v>
      </c>
      <c r="G557" t="s">
        <v>165</v>
      </c>
      <c r="H557">
        <v>34.67606</v>
      </c>
      <c r="I557">
        <v>135.49619999999999</v>
      </c>
      <c r="J557" t="s">
        <v>245</v>
      </c>
      <c r="K557">
        <v>22149588.407309111</v>
      </c>
      <c r="L557">
        <v>22149600.853054348</v>
      </c>
      <c r="M557">
        <v>189945466</v>
      </c>
    </row>
    <row r="558" spans="1:13" x14ac:dyDescent="0.25">
      <c r="A558" t="s">
        <v>21</v>
      </c>
      <c r="B558" t="s">
        <v>61</v>
      </c>
      <c r="C558" t="s">
        <v>201</v>
      </c>
      <c r="D558" t="s">
        <v>98</v>
      </c>
      <c r="E558" t="s">
        <v>166</v>
      </c>
      <c r="F558" t="s">
        <v>167</v>
      </c>
      <c r="G558" t="s">
        <v>168</v>
      </c>
      <c r="H558">
        <v>48.928049999999999</v>
      </c>
      <c r="I558">
        <v>2.35189</v>
      </c>
      <c r="J558" t="s">
        <v>223</v>
      </c>
      <c r="K558">
        <v>1059226000.9893039</v>
      </c>
      <c r="L558">
        <v>1059228285.3893</v>
      </c>
      <c r="M558">
        <v>1007755897</v>
      </c>
    </row>
    <row r="559" spans="1:13" x14ac:dyDescent="0.25">
      <c r="A559" t="s">
        <v>21</v>
      </c>
      <c r="B559" t="s">
        <v>61</v>
      </c>
      <c r="C559" t="s">
        <v>201</v>
      </c>
      <c r="D559" t="s">
        <v>98</v>
      </c>
      <c r="E559" t="s">
        <v>166</v>
      </c>
      <c r="F559" t="s">
        <v>167</v>
      </c>
      <c r="G559" t="s">
        <v>168</v>
      </c>
      <c r="H559">
        <v>48.928049999999999</v>
      </c>
      <c r="I559">
        <v>2.35189</v>
      </c>
      <c r="J559" t="s">
        <v>224</v>
      </c>
      <c r="K559">
        <v>1225720192.199039</v>
      </c>
      <c r="L559">
        <v>1225772709.849577</v>
      </c>
      <c r="M559">
        <v>1137180652</v>
      </c>
    </row>
    <row r="560" spans="1:13" x14ac:dyDescent="0.25">
      <c r="A560" t="s">
        <v>21</v>
      </c>
      <c r="B560" t="s">
        <v>61</v>
      </c>
      <c r="C560" t="s">
        <v>201</v>
      </c>
      <c r="D560" t="s">
        <v>98</v>
      </c>
      <c r="E560" t="s">
        <v>166</v>
      </c>
      <c r="F560" t="s">
        <v>167</v>
      </c>
      <c r="G560" t="s">
        <v>168</v>
      </c>
      <c r="H560">
        <v>48.928049999999999</v>
      </c>
      <c r="I560">
        <v>2.35189</v>
      </c>
      <c r="J560" t="s">
        <v>225</v>
      </c>
      <c r="K560">
        <v>1108064237.678514</v>
      </c>
      <c r="L560">
        <v>1108065258.4703569</v>
      </c>
      <c r="M560">
        <v>1096658580</v>
      </c>
    </row>
    <row r="561" spans="1:13" x14ac:dyDescent="0.25">
      <c r="A561" t="s">
        <v>21</v>
      </c>
      <c r="B561" t="s">
        <v>61</v>
      </c>
      <c r="C561" t="s">
        <v>201</v>
      </c>
      <c r="D561" t="s">
        <v>98</v>
      </c>
      <c r="E561" t="s">
        <v>166</v>
      </c>
      <c r="F561" t="s">
        <v>167</v>
      </c>
      <c r="G561" t="s">
        <v>168</v>
      </c>
      <c r="H561">
        <v>48.928049999999999</v>
      </c>
      <c r="I561">
        <v>2.35189</v>
      </c>
      <c r="J561" t="s">
        <v>245</v>
      </c>
      <c r="K561">
        <v>176599327.5013656</v>
      </c>
      <c r="L561">
        <v>176599564.29189229</v>
      </c>
      <c r="M561">
        <v>174639061</v>
      </c>
    </row>
    <row r="562" spans="1:13" x14ac:dyDescent="0.25">
      <c r="A562" t="s">
        <v>21</v>
      </c>
      <c r="B562" t="s">
        <v>61</v>
      </c>
      <c r="C562" t="s">
        <v>201</v>
      </c>
      <c r="D562" t="s">
        <v>108</v>
      </c>
      <c r="E562" t="s">
        <v>169</v>
      </c>
      <c r="F562" t="s">
        <v>170</v>
      </c>
      <c r="G562" t="s">
        <v>171</v>
      </c>
      <c r="H562">
        <v>-33.357990000000001</v>
      </c>
      <c r="I562">
        <v>-70.676259999999999</v>
      </c>
      <c r="J562" t="s">
        <v>223</v>
      </c>
      <c r="K562">
        <v>897452689.65381539</v>
      </c>
      <c r="L562">
        <v>897575539.87646532</v>
      </c>
      <c r="M562">
        <v>711489689</v>
      </c>
    </row>
    <row r="563" spans="1:13" x14ac:dyDescent="0.25">
      <c r="A563" t="s">
        <v>21</v>
      </c>
      <c r="B563" t="s">
        <v>61</v>
      </c>
      <c r="C563" t="s">
        <v>201</v>
      </c>
      <c r="D563" t="s">
        <v>108</v>
      </c>
      <c r="E563" t="s">
        <v>169</v>
      </c>
      <c r="F563" t="s">
        <v>170</v>
      </c>
      <c r="G563" t="s">
        <v>171</v>
      </c>
      <c r="H563">
        <v>-33.357990000000001</v>
      </c>
      <c r="I563">
        <v>-70.676259999999999</v>
      </c>
      <c r="J563" t="s">
        <v>224</v>
      </c>
      <c r="K563">
        <v>972105131.75051832</v>
      </c>
      <c r="L563">
        <v>972220056.88077188</v>
      </c>
      <c r="M563">
        <v>667515936</v>
      </c>
    </row>
    <row r="564" spans="1:13" x14ac:dyDescent="0.25">
      <c r="A564" t="s">
        <v>21</v>
      </c>
      <c r="B564" t="s">
        <v>61</v>
      </c>
      <c r="C564" t="s">
        <v>201</v>
      </c>
      <c r="D564" t="s">
        <v>108</v>
      </c>
      <c r="E564" t="s">
        <v>169</v>
      </c>
      <c r="F564" t="s">
        <v>170</v>
      </c>
      <c r="G564" t="s">
        <v>171</v>
      </c>
      <c r="H564">
        <v>-33.357990000000001</v>
      </c>
      <c r="I564">
        <v>-70.676259999999999</v>
      </c>
      <c r="J564" t="s">
        <v>225</v>
      </c>
      <c r="K564">
        <v>862983652.9752121</v>
      </c>
      <c r="L564">
        <v>863077169.10906625</v>
      </c>
      <c r="M564">
        <v>594972265</v>
      </c>
    </row>
    <row r="565" spans="1:13" x14ac:dyDescent="0.25">
      <c r="A565" t="s">
        <v>21</v>
      </c>
      <c r="B565" t="s">
        <v>61</v>
      </c>
      <c r="C565" t="s">
        <v>201</v>
      </c>
      <c r="D565" t="s">
        <v>108</v>
      </c>
      <c r="E565" t="s">
        <v>169</v>
      </c>
      <c r="F565" t="s">
        <v>170</v>
      </c>
      <c r="G565" t="s">
        <v>171</v>
      </c>
      <c r="H565">
        <v>-33.357990000000001</v>
      </c>
      <c r="I565">
        <v>-70.676259999999999</v>
      </c>
      <c r="J565" t="s">
        <v>245</v>
      </c>
      <c r="K565">
        <v>158906484.58297151</v>
      </c>
      <c r="L565">
        <v>158922108.02256161</v>
      </c>
      <c r="M565">
        <v>107717110</v>
      </c>
    </row>
    <row r="566" spans="1:13" x14ac:dyDescent="0.25">
      <c r="A566" t="s">
        <v>21</v>
      </c>
      <c r="B566" t="s">
        <v>61</v>
      </c>
      <c r="C566" t="s">
        <v>201</v>
      </c>
      <c r="D566" t="s">
        <v>104</v>
      </c>
      <c r="E566" t="s">
        <v>172</v>
      </c>
      <c r="F566" t="s">
        <v>173</v>
      </c>
      <c r="G566" t="s">
        <v>107</v>
      </c>
      <c r="H566">
        <v>47.606209999999997</v>
      </c>
      <c r="I566">
        <v>-122.33207</v>
      </c>
      <c r="J566" t="s">
        <v>223</v>
      </c>
      <c r="K566">
        <v>979596216.63806903</v>
      </c>
      <c r="L566">
        <v>979857686.53332233</v>
      </c>
      <c r="M566">
        <v>1245554557</v>
      </c>
    </row>
    <row r="567" spans="1:13" x14ac:dyDescent="0.25">
      <c r="A567" t="s">
        <v>21</v>
      </c>
      <c r="B567" t="s">
        <v>61</v>
      </c>
      <c r="C567" t="s">
        <v>201</v>
      </c>
      <c r="D567" t="s">
        <v>104</v>
      </c>
      <c r="E567" t="s">
        <v>172</v>
      </c>
      <c r="F567" t="s">
        <v>173</v>
      </c>
      <c r="G567" t="s">
        <v>107</v>
      </c>
      <c r="H567">
        <v>47.606209999999997</v>
      </c>
      <c r="I567">
        <v>-122.33207</v>
      </c>
      <c r="J567" t="s">
        <v>224</v>
      </c>
      <c r="K567">
        <v>1341436871.0948169</v>
      </c>
      <c r="L567">
        <v>1341705534.012517</v>
      </c>
      <c r="M567">
        <v>1382441816</v>
      </c>
    </row>
    <row r="568" spans="1:13" x14ac:dyDescent="0.25">
      <c r="A568" t="s">
        <v>21</v>
      </c>
      <c r="B568" t="s">
        <v>61</v>
      </c>
      <c r="C568" t="s">
        <v>201</v>
      </c>
      <c r="D568" t="s">
        <v>104</v>
      </c>
      <c r="E568" t="s">
        <v>172</v>
      </c>
      <c r="F568" t="s">
        <v>173</v>
      </c>
      <c r="G568" t="s">
        <v>107</v>
      </c>
      <c r="H568">
        <v>47.606209999999997</v>
      </c>
      <c r="I568">
        <v>-122.33207</v>
      </c>
      <c r="J568" t="s">
        <v>225</v>
      </c>
      <c r="K568">
        <v>1245030261.03827</v>
      </c>
      <c r="L568">
        <v>1245289413.7288389</v>
      </c>
      <c r="M568">
        <v>1295448661</v>
      </c>
    </row>
    <row r="569" spans="1:13" x14ac:dyDescent="0.25">
      <c r="A569" t="s">
        <v>21</v>
      </c>
      <c r="B569" t="s">
        <v>61</v>
      </c>
      <c r="C569" t="s">
        <v>201</v>
      </c>
      <c r="D569" t="s">
        <v>104</v>
      </c>
      <c r="E569" t="s">
        <v>172</v>
      </c>
      <c r="F569" t="s">
        <v>173</v>
      </c>
      <c r="G569" t="s">
        <v>107</v>
      </c>
      <c r="H569">
        <v>47.606209999999997</v>
      </c>
      <c r="I569">
        <v>-122.33207</v>
      </c>
      <c r="J569" t="s">
        <v>245</v>
      </c>
      <c r="K569">
        <v>194265387.4081789</v>
      </c>
      <c r="L569">
        <v>194292706.25382239</v>
      </c>
      <c r="M569">
        <v>215803603</v>
      </c>
    </row>
    <row r="570" spans="1:13" x14ac:dyDescent="0.25">
      <c r="A570" t="s">
        <v>21</v>
      </c>
      <c r="B570" t="s">
        <v>61</v>
      </c>
      <c r="C570" t="s">
        <v>201</v>
      </c>
      <c r="D570" t="s">
        <v>136</v>
      </c>
      <c r="E570" t="s">
        <v>174</v>
      </c>
      <c r="F570" t="s">
        <v>175</v>
      </c>
      <c r="G570" t="s">
        <v>176</v>
      </c>
      <c r="H570">
        <v>1.3520829999999999</v>
      </c>
      <c r="I570">
        <v>103.81984</v>
      </c>
      <c r="J570" t="s">
        <v>223</v>
      </c>
      <c r="K570">
        <v>18145030.434240472</v>
      </c>
      <c r="L570">
        <v>18145782.049659401</v>
      </c>
      <c r="M570">
        <v>15197852</v>
      </c>
    </row>
    <row r="571" spans="1:13" x14ac:dyDescent="0.25">
      <c r="A571" t="s">
        <v>21</v>
      </c>
      <c r="B571" t="s">
        <v>61</v>
      </c>
      <c r="C571" t="s">
        <v>201</v>
      </c>
      <c r="D571" t="s">
        <v>136</v>
      </c>
      <c r="E571" t="s">
        <v>174</v>
      </c>
      <c r="F571" t="s">
        <v>175</v>
      </c>
      <c r="G571" t="s">
        <v>176</v>
      </c>
      <c r="H571">
        <v>1.3520829999999999</v>
      </c>
      <c r="I571">
        <v>103.81984</v>
      </c>
      <c r="J571" t="s">
        <v>224</v>
      </c>
      <c r="K571">
        <v>26895872.33523671</v>
      </c>
      <c r="L571">
        <v>26998520.436325021</v>
      </c>
      <c r="M571">
        <v>17997818</v>
      </c>
    </row>
    <row r="572" spans="1:13" x14ac:dyDescent="0.25">
      <c r="A572" t="s">
        <v>21</v>
      </c>
      <c r="B572" t="s">
        <v>61</v>
      </c>
      <c r="C572" t="s">
        <v>201</v>
      </c>
      <c r="D572" t="s">
        <v>136</v>
      </c>
      <c r="E572" t="s">
        <v>174</v>
      </c>
      <c r="F572" t="s">
        <v>175</v>
      </c>
      <c r="G572" t="s">
        <v>176</v>
      </c>
      <c r="H572">
        <v>1.3520829999999999</v>
      </c>
      <c r="I572">
        <v>103.81984</v>
      </c>
      <c r="J572" t="s">
        <v>225</v>
      </c>
      <c r="K572">
        <v>26643242.274941329</v>
      </c>
      <c r="L572">
        <v>26643273.740384851</v>
      </c>
      <c r="M572">
        <v>16786590</v>
      </c>
    </row>
    <row r="573" spans="1:13" x14ac:dyDescent="0.25">
      <c r="A573" t="s">
        <v>21</v>
      </c>
      <c r="B573" t="s">
        <v>61</v>
      </c>
      <c r="C573" t="s">
        <v>201</v>
      </c>
      <c r="D573" t="s">
        <v>136</v>
      </c>
      <c r="E573" t="s">
        <v>174</v>
      </c>
      <c r="F573" t="s">
        <v>175</v>
      </c>
      <c r="G573" t="s">
        <v>176</v>
      </c>
      <c r="H573">
        <v>1.3520829999999999</v>
      </c>
      <c r="I573">
        <v>103.81984</v>
      </c>
      <c r="J573" t="s">
        <v>245</v>
      </c>
      <c r="K573">
        <v>5794349.2280546911</v>
      </c>
      <c r="L573">
        <v>5794349.2273142831</v>
      </c>
      <c r="M573">
        <v>3462574</v>
      </c>
    </row>
    <row r="574" spans="1:13" x14ac:dyDescent="0.25">
      <c r="A574" t="s">
        <v>21</v>
      </c>
      <c r="B574" t="s">
        <v>61</v>
      </c>
      <c r="C574" t="s">
        <v>201</v>
      </c>
      <c r="D574" t="s">
        <v>104</v>
      </c>
      <c r="E574" t="s">
        <v>177</v>
      </c>
      <c r="F574" t="s">
        <v>178</v>
      </c>
      <c r="G574" t="s">
        <v>107</v>
      </c>
      <c r="H574">
        <v>37.339385999999998</v>
      </c>
      <c r="I574">
        <v>-121.89496</v>
      </c>
      <c r="J574" t="s">
        <v>223</v>
      </c>
      <c r="K574">
        <v>761780854.64771354</v>
      </c>
      <c r="L574">
        <v>761924935.03713548</v>
      </c>
      <c r="M574">
        <v>1009310155</v>
      </c>
    </row>
    <row r="575" spans="1:13" x14ac:dyDescent="0.25">
      <c r="A575" t="s">
        <v>21</v>
      </c>
      <c r="B575" t="s">
        <v>61</v>
      </c>
      <c r="C575" t="s">
        <v>201</v>
      </c>
      <c r="D575" t="s">
        <v>104</v>
      </c>
      <c r="E575" t="s">
        <v>177</v>
      </c>
      <c r="F575" t="s">
        <v>178</v>
      </c>
      <c r="G575" t="s">
        <v>107</v>
      </c>
      <c r="H575">
        <v>37.339385999999998</v>
      </c>
      <c r="I575">
        <v>-121.89496</v>
      </c>
      <c r="J575" t="s">
        <v>224</v>
      </c>
      <c r="K575">
        <v>815340308.12894571</v>
      </c>
      <c r="L575">
        <v>815514796.56671059</v>
      </c>
      <c r="M575">
        <v>1123513914</v>
      </c>
    </row>
    <row r="576" spans="1:13" x14ac:dyDescent="0.25">
      <c r="A576" t="s">
        <v>21</v>
      </c>
      <c r="B576" t="s">
        <v>61</v>
      </c>
      <c r="C576" t="s">
        <v>201</v>
      </c>
      <c r="D576" t="s">
        <v>104</v>
      </c>
      <c r="E576" t="s">
        <v>177</v>
      </c>
      <c r="F576" t="s">
        <v>178</v>
      </c>
      <c r="G576" t="s">
        <v>107</v>
      </c>
      <c r="H576">
        <v>37.339385999999998</v>
      </c>
      <c r="I576">
        <v>-121.89496</v>
      </c>
      <c r="J576" t="s">
        <v>225</v>
      </c>
      <c r="K576">
        <v>776285467.59722102</v>
      </c>
      <c r="L576">
        <v>776382060.26247561</v>
      </c>
      <c r="M576">
        <v>1116090247</v>
      </c>
    </row>
    <row r="577" spans="1:13" x14ac:dyDescent="0.25">
      <c r="A577" t="s">
        <v>21</v>
      </c>
      <c r="B577" t="s">
        <v>61</v>
      </c>
      <c r="C577" t="s">
        <v>201</v>
      </c>
      <c r="D577" t="s">
        <v>104</v>
      </c>
      <c r="E577" t="s">
        <v>177</v>
      </c>
      <c r="F577" t="s">
        <v>178</v>
      </c>
      <c r="G577" t="s">
        <v>107</v>
      </c>
      <c r="H577">
        <v>37.339385999999998</v>
      </c>
      <c r="I577">
        <v>-121.89496</v>
      </c>
      <c r="J577" t="s">
        <v>245</v>
      </c>
      <c r="K577">
        <v>123219139.6840696</v>
      </c>
      <c r="L577">
        <v>123235884.8677384</v>
      </c>
      <c r="M577">
        <v>184565558</v>
      </c>
    </row>
    <row r="578" spans="1:13" x14ac:dyDescent="0.25">
      <c r="A578" t="s">
        <v>21</v>
      </c>
      <c r="B578" t="s">
        <v>61</v>
      </c>
      <c r="C578" t="s">
        <v>201</v>
      </c>
      <c r="D578" t="s">
        <v>98</v>
      </c>
      <c r="E578" t="s">
        <v>181</v>
      </c>
      <c r="F578" t="s">
        <v>182</v>
      </c>
      <c r="G578" t="s">
        <v>183</v>
      </c>
      <c r="H578">
        <v>59.651943000000003</v>
      </c>
      <c r="I578">
        <v>17.933056000000001</v>
      </c>
      <c r="J578" t="s">
        <v>223</v>
      </c>
      <c r="K578">
        <v>567287558.04376531</v>
      </c>
      <c r="L578">
        <v>567288362.96665871</v>
      </c>
      <c r="M578">
        <v>841055950</v>
      </c>
    </row>
    <row r="579" spans="1:13" x14ac:dyDescent="0.25">
      <c r="A579" t="s">
        <v>21</v>
      </c>
      <c r="B579" t="s">
        <v>61</v>
      </c>
      <c r="C579" t="s">
        <v>201</v>
      </c>
      <c r="D579" t="s">
        <v>98</v>
      </c>
      <c r="E579" t="s">
        <v>181</v>
      </c>
      <c r="F579" t="s">
        <v>182</v>
      </c>
      <c r="G579" t="s">
        <v>183</v>
      </c>
      <c r="H579">
        <v>59.651943000000003</v>
      </c>
      <c r="I579">
        <v>17.933056000000001</v>
      </c>
      <c r="J579" t="s">
        <v>224</v>
      </c>
      <c r="K579">
        <v>697358982.84784544</v>
      </c>
      <c r="L579">
        <v>697361762.22763371</v>
      </c>
      <c r="M579">
        <v>926021272</v>
      </c>
    </row>
    <row r="580" spans="1:13" x14ac:dyDescent="0.25">
      <c r="A580" t="s">
        <v>21</v>
      </c>
      <c r="B580" t="s">
        <v>61</v>
      </c>
      <c r="C580" t="s">
        <v>201</v>
      </c>
      <c r="D580" t="s">
        <v>98</v>
      </c>
      <c r="E580" t="s">
        <v>181</v>
      </c>
      <c r="F580" t="s">
        <v>182</v>
      </c>
      <c r="G580" t="s">
        <v>183</v>
      </c>
      <c r="H580">
        <v>59.651943000000003</v>
      </c>
      <c r="I580">
        <v>17.933056000000001</v>
      </c>
      <c r="J580" t="s">
        <v>225</v>
      </c>
      <c r="K580">
        <v>630403127.36724222</v>
      </c>
      <c r="L580">
        <v>630404985.86882198</v>
      </c>
      <c r="M580">
        <v>837271513</v>
      </c>
    </row>
    <row r="581" spans="1:13" x14ac:dyDescent="0.25">
      <c r="A581" t="s">
        <v>21</v>
      </c>
      <c r="B581" t="s">
        <v>61</v>
      </c>
      <c r="C581" t="s">
        <v>201</v>
      </c>
      <c r="D581" t="s">
        <v>98</v>
      </c>
      <c r="E581" t="s">
        <v>181</v>
      </c>
      <c r="F581" t="s">
        <v>182</v>
      </c>
      <c r="G581" t="s">
        <v>183</v>
      </c>
      <c r="H581">
        <v>59.651943000000003</v>
      </c>
      <c r="I581">
        <v>17.933056000000001</v>
      </c>
      <c r="J581" t="s">
        <v>245</v>
      </c>
      <c r="K581">
        <v>122126361.0259902</v>
      </c>
      <c r="L581">
        <v>122128595.6280984</v>
      </c>
      <c r="M581">
        <v>147620526</v>
      </c>
    </row>
    <row r="582" spans="1:13" x14ac:dyDescent="0.25">
      <c r="A582" t="s">
        <v>21</v>
      </c>
      <c r="B582" t="s">
        <v>61</v>
      </c>
      <c r="C582" t="s">
        <v>201</v>
      </c>
      <c r="D582" t="s">
        <v>136</v>
      </c>
      <c r="E582" t="s">
        <v>184</v>
      </c>
      <c r="F582" t="s">
        <v>185</v>
      </c>
      <c r="G582" t="s">
        <v>186</v>
      </c>
      <c r="H582">
        <v>37.566499999999998</v>
      </c>
      <c r="I582">
        <v>126.97799999999999</v>
      </c>
      <c r="J582" t="s">
        <v>223</v>
      </c>
      <c r="K582">
        <v>45807172.109182186</v>
      </c>
      <c r="L582">
        <v>45808322.703828067</v>
      </c>
      <c r="M582">
        <v>783823137</v>
      </c>
    </row>
    <row r="583" spans="1:13" x14ac:dyDescent="0.25">
      <c r="A583" t="s">
        <v>21</v>
      </c>
      <c r="B583" t="s">
        <v>61</v>
      </c>
      <c r="C583" t="s">
        <v>201</v>
      </c>
      <c r="D583" t="s">
        <v>136</v>
      </c>
      <c r="E583" t="s">
        <v>184</v>
      </c>
      <c r="F583" t="s">
        <v>185</v>
      </c>
      <c r="G583" t="s">
        <v>186</v>
      </c>
      <c r="H583">
        <v>37.566499999999998</v>
      </c>
      <c r="I583">
        <v>126.97799999999999</v>
      </c>
      <c r="J583" t="s">
        <v>224</v>
      </c>
      <c r="K583">
        <v>84467203.061361536</v>
      </c>
      <c r="L583">
        <v>84468608.286177576</v>
      </c>
      <c r="M583">
        <v>731478505</v>
      </c>
    </row>
    <row r="584" spans="1:13" x14ac:dyDescent="0.25">
      <c r="A584" t="s">
        <v>21</v>
      </c>
      <c r="B584" t="s">
        <v>61</v>
      </c>
      <c r="C584" t="s">
        <v>201</v>
      </c>
      <c r="D584" t="s">
        <v>136</v>
      </c>
      <c r="E584" t="s">
        <v>184</v>
      </c>
      <c r="F584" t="s">
        <v>185</v>
      </c>
      <c r="G584" t="s">
        <v>186</v>
      </c>
      <c r="H584">
        <v>37.566499999999998</v>
      </c>
      <c r="I584">
        <v>126.97799999999999</v>
      </c>
      <c r="J584" t="s">
        <v>225</v>
      </c>
      <c r="K584">
        <v>40440276.651786499</v>
      </c>
      <c r="L584">
        <v>40440673.879452862</v>
      </c>
      <c r="M584">
        <v>873207118</v>
      </c>
    </row>
    <row r="585" spans="1:13" x14ac:dyDescent="0.25">
      <c r="A585" t="s">
        <v>21</v>
      </c>
      <c r="B585" t="s">
        <v>61</v>
      </c>
      <c r="C585" t="s">
        <v>201</v>
      </c>
      <c r="D585" t="s">
        <v>136</v>
      </c>
      <c r="E585" t="s">
        <v>184</v>
      </c>
      <c r="F585" t="s">
        <v>185</v>
      </c>
      <c r="G585" t="s">
        <v>186</v>
      </c>
      <c r="H585">
        <v>37.566499999999998</v>
      </c>
      <c r="I585">
        <v>126.97799999999999</v>
      </c>
      <c r="J585" t="s">
        <v>245</v>
      </c>
      <c r="K585">
        <v>8106142.1568713617</v>
      </c>
      <c r="L585">
        <v>8106273.659306949</v>
      </c>
      <c r="M585">
        <v>149530023</v>
      </c>
    </row>
    <row r="586" spans="1:13" x14ac:dyDescent="0.25">
      <c r="A586" t="s">
        <v>21</v>
      </c>
      <c r="B586" t="s">
        <v>61</v>
      </c>
      <c r="C586" t="s">
        <v>201</v>
      </c>
      <c r="D586" t="s">
        <v>108</v>
      </c>
      <c r="E586" t="s">
        <v>187</v>
      </c>
      <c r="F586" t="s">
        <v>188</v>
      </c>
      <c r="G586" t="s">
        <v>135</v>
      </c>
      <c r="H586">
        <v>-23.566147000000001</v>
      </c>
      <c r="I586">
        <v>-46.64188</v>
      </c>
      <c r="J586" t="s">
        <v>223</v>
      </c>
      <c r="K586">
        <v>375691.9575881522</v>
      </c>
      <c r="L586">
        <v>375698.37629298551</v>
      </c>
      <c r="M586">
        <v>310047</v>
      </c>
    </row>
    <row r="587" spans="1:13" x14ac:dyDescent="0.25">
      <c r="A587" t="s">
        <v>21</v>
      </c>
      <c r="B587" t="s">
        <v>61</v>
      </c>
      <c r="C587" t="s">
        <v>201</v>
      </c>
      <c r="D587" t="s">
        <v>108</v>
      </c>
      <c r="E587" t="s">
        <v>187</v>
      </c>
      <c r="F587" t="s">
        <v>188</v>
      </c>
      <c r="G587" t="s">
        <v>135</v>
      </c>
      <c r="H587">
        <v>-23.566147000000001</v>
      </c>
      <c r="I587">
        <v>-46.64188</v>
      </c>
      <c r="J587" t="s">
        <v>224</v>
      </c>
      <c r="K587">
        <v>2267342.1596158599</v>
      </c>
      <c r="L587">
        <v>2267344.376314465</v>
      </c>
      <c r="M587">
        <v>1281970</v>
      </c>
    </row>
    <row r="588" spans="1:13" x14ac:dyDescent="0.25">
      <c r="A588" t="s">
        <v>21</v>
      </c>
      <c r="B588" t="s">
        <v>61</v>
      </c>
      <c r="C588" t="s">
        <v>201</v>
      </c>
      <c r="D588" t="s">
        <v>108</v>
      </c>
      <c r="E588" t="s">
        <v>187</v>
      </c>
      <c r="F588" t="s">
        <v>188</v>
      </c>
      <c r="G588" t="s">
        <v>135</v>
      </c>
      <c r="H588">
        <v>-23.566147000000001</v>
      </c>
      <c r="I588">
        <v>-46.64188</v>
      </c>
      <c r="J588" t="s">
        <v>225</v>
      </c>
      <c r="K588">
        <v>2029624.5444855411</v>
      </c>
      <c r="L588">
        <v>2029636.2952987601</v>
      </c>
      <c r="M588">
        <v>1188377</v>
      </c>
    </row>
    <row r="589" spans="1:13" x14ac:dyDescent="0.25">
      <c r="A589" t="s">
        <v>21</v>
      </c>
      <c r="B589" t="s">
        <v>61</v>
      </c>
      <c r="C589" t="s">
        <v>201</v>
      </c>
      <c r="D589" t="s">
        <v>108</v>
      </c>
      <c r="E589" t="s">
        <v>187</v>
      </c>
      <c r="F589" t="s">
        <v>188</v>
      </c>
      <c r="G589" t="s">
        <v>135</v>
      </c>
      <c r="H589">
        <v>-23.566147000000001</v>
      </c>
      <c r="I589">
        <v>-46.64188</v>
      </c>
      <c r="J589" t="s">
        <v>245</v>
      </c>
      <c r="K589">
        <v>512851.04592966457</v>
      </c>
      <c r="L589">
        <v>512851.44882568723</v>
      </c>
      <c r="M589">
        <v>322386</v>
      </c>
    </row>
    <row r="590" spans="1:13" x14ac:dyDescent="0.25">
      <c r="A590" t="s">
        <v>21</v>
      </c>
      <c r="B590" t="s">
        <v>61</v>
      </c>
      <c r="C590" t="s">
        <v>201</v>
      </c>
      <c r="D590" t="s">
        <v>104</v>
      </c>
      <c r="E590" t="s">
        <v>179</v>
      </c>
      <c r="F590" t="s">
        <v>180</v>
      </c>
      <c r="G590" t="s">
        <v>107</v>
      </c>
      <c r="H590">
        <v>38.627003000000002</v>
      </c>
      <c r="I590">
        <v>-90.199404000000001</v>
      </c>
      <c r="J590" t="s">
        <v>223</v>
      </c>
      <c r="K590">
        <v>172433069.03099391</v>
      </c>
      <c r="L590">
        <v>172473897.17585611</v>
      </c>
      <c r="M590">
        <v>145125088</v>
      </c>
    </row>
    <row r="591" spans="1:13" x14ac:dyDescent="0.25">
      <c r="A591" t="s">
        <v>21</v>
      </c>
      <c r="B591" t="s">
        <v>61</v>
      </c>
      <c r="C591" t="s">
        <v>201</v>
      </c>
      <c r="D591" t="s">
        <v>104</v>
      </c>
      <c r="E591" t="s">
        <v>179</v>
      </c>
      <c r="F591" t="s">
        <v>180</v>
      </c>
      <c r="G591" t="s">
        <v>107</v>
      </c>
      <c r="H591">
        <v>38.627003000000002</v>
      </c>
      <c r="I591">
        <v>-90.199404000000001</v>
      </c>
      <c r="J591" t="s">
        <v>224</v>
      </c>
      <c r="K591">
        <v>210532951.3427918</v>
      </c>
      <c r="L591">
        <v>210547601.0801034</v>
      </c>
      <c r="M591">
        <v>145942794</v>
      </c>
    </row>
    <row r="592" spans="1:13" x14ac:dyDescent="0.25">
      <c r="A592" t="s">
        <v>21</v>
      </c>
      <c r="B592" t="s">
        <v>61</v>
      </c>
      <c r="C592" t="s">
        <v>201</v>
      </c>
      <c r="D592" t="s">
        <v>104</v>
      </c>
      <c r="E592" t="s">
        <v>179</v>
      </c>
      <c r="F592" t="s">
        <v>180</v>
      </c>
      <c r="G592" t="s">
        <v>107</v>
      </c>
      <c r="H592">
        <v>38.627003000000002</v>
      </c>
      <c r="I592">
        <v>-90.199404000000001</v>
      </c>
      <c r="J592" t="s">
        <v>225</v>
      </c>
      <c r="K592">
        <v>186412330.6474435</v>
      </c>
      <c r="L592">
        <v>186420489.1261614</v>
      </c>
      <c r="M592">
        <v>119368948</v>
      </c>
    </row>
    <row r="593" spans="1:13" x14ac:dyDescent="0.25">
      <c r="A593" t="s">
        <v>21</v>
      </c>
      <c r="B593" t="s">
        <v>61</v>
      </c>
      <c r="C593" t="s">
        <v>201</v>
      </c>
      <c r="D593" t="s">
        <v>104</v>
      </c>
      <c r="E593" t="s">
        <v>179</v>
      </c>
      <c r="F593" t="s">
        <v>180</v>
      </c>
      <c r="G593" t="s">
        <v>107</v>
      </c>
      <c r="H593">
        <v>38.627003000000002</v>
      </c>
      <c r="I593">
        <v>-90.199404000000001</v>
      </c>
      <c r="J593" t="s">
        <v>245</v>
      </c>
      <c r="K593">
        <v>28368282.14519766</v>
      </c>
      <c r="L593">
        <v>28369663.271000382</v>
      </c>
      <c r="M593">
        <v>18857589</v>
      </c>
    </row>
    <row r="594" spans="1:13" x14ac:dyDescent="0.25">
      <c r="A594" t="s">
        <v>21</v>
      </c>
      <c r="B594" t="s">
        <v>61</v>
      </c>
      <c r="C594" t="s">
        <v>201</v>
      </c>
      <c r="D594" t="s">
        <v>136</v>
      </c>
      <c r="E594" t="s">
        <v>189</v>
      </c>
      <c r="F594" t="s">
        <v>190</v>
      </c>
      <c r="G594" t="s">
        <v>153</v>
      </c>
      <c r="H594">
        <v>-33.918503000000001</v>
      </c>
      <c r="I594">
        <v>151.18892</v>
      </c>
      <c r="J594" t="s">
        <v>223</v>
      </c>
      <c r="K594">
        <v>1514227.143846628</v>
      </c>
      <c r="L594">
        <v>1514490.694930474</v>
      </c>
      <c r="M594">
        <v>1723869</v>
      </c>
    </row>
    <row r="595" spans="1:13" x14ac:dyDescent="0.25">
      <c r="A595" t="s">
        <v>21</v>
      </c>
      <c r="B595" t="s">
        <v>61</v>
      </c>
      <c r="C595" t="s">
        <v>201</v>
      </c>
      <c r="D595" t="s">
        <v>136</v>
      </c>
      <c r="E595" t="s">
        <v>189</v>
      </c>
      <c r="F595" t="s">
        <v>190</v>
      </c>
      <c r="G595" t="s">
        <v>153</v>
      </c>
      <c r="H595">
        <v>-33.918503000000001</v>
      </c>
      <c r="I595">
        <v>151.18892</v>
      </c>
      <c r="J595" t="s">
        <v>224</v>
      </c>
      <c r="K595">
        <v>1776528.7217250119</v>
      </c>
      <c r="L595">
        <v>1776702.445483197</v>
      </c>
      <c r="M595">
        <v>2047378</v>
      </c>
    </row>
    <row r="596" spans="1:13" x14ac:dyDescent="0.25">
      <c r="A596" t="s">
        <v>21</v>
      </c>
      <c r="B596" t="s">
        <v>61</v>
      </c>
      <c r="C596" t="s">
        <v>201</v>
      </c>
      <c r="D596" t="s">
        <v>136</v>
      </c>
      <c r="E596" t="s">
        <v>189</v>
      </c>
      <c r="F596" t="s">
        <v>190</v>
      </c>
      <c r="G596" t="s">
        <v>153</v>
      </c>
      <c r="H596">
        <v>-33.918503000000001</v>
      </c>
      <c r="I596">
        <v>151.18892</v>
      </c>
      <c r="J596" t="s">
        <v>225</v>
      </c>
      <c r="K596">
        <v>2379976.3291617292</v>
      </c>
      <c r="L596">
        <v>2379982.707357741</v>
      </c>
      <c r="M596">
        <v>2352127</v>
      </c>
    </row>
    <row r="597" spans="1:13" x14ac:dyDescent="0.25">
      <c r="A597" t="s">
        <v>21</v>
      </c>
      <c r="B597" t="s">
        <v>61</v>
      </c>
      <c r="C597" t="s">
        <v>201</v>
      </c>
      <c r="D597" t="s">
        <v>136</v>
      </c>
      <c r="E597" t="s">
        <v>189</v>
      </c>
      <c r="F597" t="s">
        <v>190</v>
      </c>
      <c r="G597" t="s">
        <v>153</v>
      </c>
      <c r="H597">
        <v>-33.918503000000001</v>
      </c>
      <c r="I597">
        <v>151.18892</v>
      </c>
      <c r="J597" t="s">
        <v>245</v>
      </c>
      <c r="K597">
        <v>603128.8552019865</v>
      </c>
      <c r="L597">
        <v>603188.67828554311</v>
      </c>
      <c r="M597">
        <v>885035</v>
      </c>
    </row>
    <row r="598" spans="1:13" x14ac:dyDescent="0.25">
      <c r="A598" t="s">
        <v>21</v>
      </c>
      <c r="B598" t="s">
        <v>61</v>
      </c>
      <c r="C598" t="s">
        <v>201</v>
      </c>
      <c r="D598" t="s">
        <v>136</v>
      </c>
      <c r="E598" t="s">
        <v>191</v>
      </c>
      <c r="F598" t="s">
        <v>192</v>
      </c>
      <c r="G598" t="s">
        <v>165</v>
      </c>
      <c r="H598">
        <v>35.689487</v>
      </c>
      <c r="I598">
        <v>139.69171</v>
      </c>
      <c r="J598" t="s">
        <v>223</v>
      </c>
      <c r="K598">
        <v>234261.6954353092</v>
      </c>
      <c r="L598">
        <v>234291.35486608811</v>
      </c>
      <c r="M598">
        <v>195661</v>
      </c>
    </row>
    <row r="599" spans="1:13" x14ac:dyDescent="0.25">
      <c r="A599" t="s">
        <v>21</v>
      </c>
      <c r="B599" t="s">
        <v>61</v>
      </c>
      <c r="C599" t="s">
        <v>201</v>
      </c>
      <c r="D599" t="s">
        <v>136</v>
      </c>
      <c r="E599" t="s">
        <v>191</v>
      </c>
      <c r="F599" t="s">
        <v>192</v>
      </c>
      <c r="G599" t="s">
        <v>165</v>
      </c>
      <c r="H599">
        <v>35.689487</v>
      </c>
      <c r="I599">
        <v>139.69171</v>
      </c>
      <c r="J599" t="s">
        <v>224</v>
      </c>
      <c r="K599">
        <v>236747.8364252639</v>
      </c>
      <c r="L599">
        <v>236765.2583386295</v>
      </c>
      <c r="M599">
        <v>227454</v>
      </c>
    </row>
    <row r="600" spans="1:13" x14ac:dyDescent="0.25">
      <c r="A600" t="s">
        <v>21</v>
      </c>
      <c r="B600" t="s">
        <v>61</v>
      </c>
      <c r="C600" t="s">
        <v>201</v>
      </c>
      <c r="D600" t="s">
        <v>136</v>
      </c>
      <c r="E600" t="s">
        <v>191</v>
      </c>
      <c r="F600" t="s">
        <v>192</v>
      </c>
      <c r="G600" t="s">
        <v>165</v>
      </c>
      <c r="H600">
        <v>35.689487</v>
      </c>
      <c r="I600">
        <v>139.69171</v>
      </c>
      <c r="J600" t="s">
        <v>225</v>
      </c>
      <c r="K600">
        <v>293459.18727142399</v>
      </c>
      <c r="L600">
        <v>293459.14847362979</v>
      </c>
      <c r="M600">
        <v>309016</v>
      </c>
    </row>
    <row r="601" spans="1:13" x14ac:dyDescent="0.25">
      <c r="A601" t="s">
        <v>21</v>
      </c>
      <c r="B601" t="s">
        <v>61</v>
      </c>
      <c r="C601" t="s">
        <v>201</v>
      </c>
      <c r="D601" t="s">
        <v>136</v>
      </c>
      <c r="E601" t="s">
        <v>191</v>
      </c>
      <c r="F601" t="s">
        <v>192</v>
      </c>
      <c r="G601" t="s">
        <v>165</v>
      </c>
      <c r="H601">
        <v>35.689487</v>
      </c>
      <c r="I601">
        <v>139.69171</v>
      </c>
      <c r="J601" t="s">
        <v>245</v>
      </c>
      <c r="K601">
        <v>86619.877673746945</v>
      </c>
      <c r="L601">
        <v>86619.867953040171</v>
      </c>
      <c r="M601">
        <v>131037</v>
      </c>
    </row>
    <row r="602" spans="1:13" x14ac:dyDescent="0.25">
      <c r="A602" t="s">
        <v>21</v>
      </c>
      <c r="B602" t="s">
        <v>61</v>
      </c>
      <c r="C602" t="s">
        <v>201</v>
      </c>
      <c r="D602" t="s">
        <v>104</v>
      </c>
      <c r="E602" t="s">
        <v>193</v>
      </c>
      <c r="F602" t="s">
        <v>194</v>
      </c>
      <c r="G602" t="s">
        <v>195</v>
      </c>
      <c r="H602">
        <v>43.677753000000003</v>
      </c>
      <c r="I602">
        <v>-79.630840000000006</v>
      </c>
      <c r="J602" t="s">
        <v>223</v>
      </c>
      <c r="K602">
        <v>76800992.986369565</v>
      </c>
      <c r="L602">
        <v>76814517.542479128</v>
      </c>
      <c r="M602">
        <v>31868565</v>
      </c>
    </row>
    <row r="603" spans="1:13" x14ac:dyDescent="0.25">
      <c r="A603" t="s">
        <v>21</v>
      </c>
      <c r="B603" t="s">
        <v>61</v>
      </c>
      <c r="C603" t="s">
        <v>201</v>
      </c>
      <c r="D603" t="s">
        <v>104</v>
      </c>
      <c r="E603" t="s">
        <v>193</v>
      </c>
      <c r="F603" t="s">
        <v>194</v>
      </c>
      <c r="G603" t="s">
        <v>195</v>
      </c>
      <c r="H603">
        <v>43.677753000000003</v>
      </c>
      <c r="I603">
        <v>-79.630840000000006</v>
      </c>
      <c r="J603" t="s">
        <v>224</v>
      </c>
      <c r="K603">
        <v>98405034.270184234</v>
      </c>
      <c r="L603">
        <v>98422592.877073035</v>
      </c>
      <c r="M603">
        <v>42224740</v>
      </c>
    </row>
    <row r="604" spans="1:13" x14ac:dyDescent="0.25">
      <c r="A604" t="s">
        <v>21</v>
      </c>
      <c r="B604" t="s">
        <v>61</v>
      </c>
      <c r="C604" t="s">
        <v>201</v>
      </c>
      <c r="D604" t="s">
        <v>104</v>
      </c>
      <c r="E604" t="s">
        <v>193</v>
      </c>
      <c r="F604" t="s">
        <v>194</v>
      </c>
      <c r="G604" t="s">
        <v>195</v>
      </c>
      <c r="H604">
        <v>43.677753000000003</v>
      </c>
      <c r="I604">
        <v>-79.630840000000006</v>
      </c>
      <c r="J604" t="s">
        <v>225</v>
      </c>
      <c r="K604">
        <v>76024604.44484131</v>
      </c>
      <c r="L604">
        <v>76030234.148579165</v>
      </c>
      <c r="M604">
        <v>33021011</v>
      </c>
    </row>
    <row r="605" spans="1:13" x14ac:dyDescent="0.25">
      <c r="A605" t="s">
        <v>21</v>
      </c>
      <c r="B605" t="s">
        <v>61</v>
      </c>
      <c r="C605" t="s">
        <v>201</v>
      </c>
      <c r="D605" t="s">
        <v>104</v>
      </c>
      <c r="E605" t="s">
        <v>193</v>
      </c>
      <c r="F605" t="s">
        <v>194</v>
      </c>
      <c r="G605" t="s">
        <v>195</v>
      </c>
      <c r="H605">
        <v>43.677753000000003</v>
      </c>
      <c r="I605">
        <v>-79.630840000000006</v>
      </c>
      <c r="J605" t="s">
        <v>245</v>
      </c>
      <c r="K605">
        <v>11717443.206098709</v>
      </c>
      <c r="L605">
        <v>11718014.492808821</v>
      </c>
      <c r="M605">
        <v>5706316</v>
      </c>
    </row>
    <row r="606" spans="1:13" x14ac:dyDescent="0.25">
      <c r="A606" t="s">
        <v>21</v>
      </c>
      <c r="B606" t="s">
        <v>61</v>
      </c>
      <c r="C606" t="s">
        <v>201</v>
      </c>
      <c r="D606" t="s">
        <v>98</v>
      </c>
      <c r="E606" t="s">
        <v>233</v>
      </c>
      <c r="F606" t="s">
        <v>234</v>
      </c>
      <c r="G606" t="s">
        <v>235</v>
      </c>
      <c r="H606">
        <v>48.268999999999998</v>
      </c>
      <c r="I606">
        <v>-16.41047</v>
      </c>
      <c r="J606" t="s">
        <v>223</v>
      </c>
      <c r="K606">
        <v>29494267.976321779</v>
      </c>
      <c r="L606">
        <v>29494279.18107269</v>
      </c>
      <c r="M606">
        <v>44216244</v>
      </c>
    </row>
    <row r="607" spans="1:13" x14ac:dyDescent="0.25">
      <c r="A607" t="s">
        <v>21</v>
      </c>
      <c r="B607" t="s">
        <v>61</v>
      </c>
      <c r="C607" t="s">
        <v>201</v>
      </c>
      <c r="D607" t="s">
        <v>98</v>
      </c>
      <c r="E607" t="s">
        <v>233</v>
      </c>
      <c r="F607" t="s">
        <v>234</v>
      </c>
      <c r="G607" t="s">
        <v>235</v>
      </c>
      <c r="H607">
        <v>48.268999999999998</v>
      </c>
      <c r="I607">
        <v>-16.41047</v>
      </c>
      <c r="J607" t="s">
        <v>224</v>
      </c>
      <c r="K607">
        <v>164171420.5098626</v>
      </c>
      <c r="L607">
        <v>164174395.4205476</v>
      </c>
      <c r="M607">
        <v>280945971</v>
      </c>
    </row>
    <row r="608" spans="1:13" x14ac:dyDescent="0.25">
      <c r="A608" t="s">
        <v>21</v>
      </c>
      <c r="B608" t="s">
        <v>61</v>
      </c>
      <c r="C608" t="s">
        <v>201</v>
      </c>
      <c r="D608" t="s">
        <v>98</v>
      </c>
      <c r="E608" t="s">
        <v>233</v>
      </c>
      <c r="F608" t="s">
        <v>234</v>
      </c>
      <c r="G608" t="s">
        <v>235</v>
      </c>
      <c r="H608">
        <v>48.268999999999998</v>
      </c>
      <c r="I608">
        <v>-16.41047</v>
      </c>
      <c r="J608" t="s">
        <v>225</v>
      </c>
      <c r="K608">
        <v>248208783.17650941</v>
      </c>
      <c r="L608">
        <v>248208966.94321471</v>
      </c>
      <c r="M608">
        <v>458479009</v>
      </c>
    </row>
    <row r="609" spans="1:13" x14ac:dyDescent="0.25">
      <c r="A609" t="s">
        <v>21</v>
      </c>
      <c r="B609" t="s">
        <v>61</v>
      </c>
      <c r="C609" t="s">
        <v>201</v>
      </c>
      <c r="D609" t="s">
        <v>98</v>
      </c>
      <c r="E609" t="s">
        <v>233</v>
      </c>
      <c r="F609" t="s">
        <v>234</v>
      </c>
      <c r="G609" t="s">
        <v>235</v>
      </c>
      <c r="H609">
        <v>48.268999999999998</v>
      </c>
      <c r="I609">
        <v>-16.41047</v>
      </c>
      <c r="J609" t="s">
        <v>245</v>
      </c>
      <c r="K609">
        <v>59041262.844077177</v>
      </c>
      <c r="L609">
        <v>59041288.886182427</v>
      </c>
      <c r="M609">
        <v>124519521</v>
      </c>
    </row>
    <row r="610" spans="1:13" x14ac:dyDescent="0.25">
      <c r="A610" t="s">
        <v>21</v>
      </c>
      <c r="B610" t="s">
        <v>61</v>
      </c>
      <c r="C610" t="s">
        <v>201</v>
      </c>
      <c r="D610" t="s">
        <v>98</v>
      </c>
      <c r="E610" t="s">
        <v>196</v>
      </c>
      <c r="F610" t="s">
        <v>197</v>
      </c>
      <c r="G610" t="s">
        <v>198</v>
      </c>
      <c r="H610">
        <v>52.167236000000003</v>
      </c>
      <c r="I610">
        <v>20.967891999999999</v>
      </c>
      <c r="J610" t="s">
        <v>223</v>
      </c>
      <c r="K610">
        <v>1272130464.7488761</v>
      </c>
      <c r="L610">
        <v>1272132827.130821</v>
      </c>
      <c r="M610">
        <v>999546231</v>
      </c>
    </row>
    <row r="611" spans="1:13" x14ac:dyDescent="0.25">
      <c r="A611" t="s">
        <v>21</v>
      </c>
      <c r="B611" t="s">
        <v>61</v>
      </c>
      <c r="C611" t="s">
        <v>201</v>
      </c>
      <c r="D611" t="s">
        <v>98</v>
      </c>
      <c r="E611" t="s">
        <v>196</v>
      </c>
      <c r="F611" t="s">
        <v>197</v>
      </c>
      <c r="G611" t="s">
        <v>198</v>
      </c>
      <c r="H611">
        <v>52.167236000000003</v>
      </c>
      <c r="I611">
        <v>20.967891999999999</v>
      </c>
      <c r="J611" t="s">
        <v>224</v>
      </c>
      <c r="K611">
        <v>1392892514.9282539</v>
      </c>
      <c r="L611">
        <v>1392900624.7204709</v>
      </c>
      <c r="M611">
        <v>1078455152</v>
      </c>
    </row>
    <row r="612" spans="1:13" x14ac:dyDescent="0.25">
      <c r="A612" t="s">
        <v>21</v>
      </c>
      <c r="B612" t="s">
        <v>61</v>
      </c>
      <c r="C612" t="s">
        <v>201</v>
      </c>
      <c r="D612" t="s">
        <v>98</v>
      </c>
      <c r="E612" t="s">
        <v>196</v>
      </c>
      <c r="F612" t="s">
        <v>197</v>
      </c>
      <c r="G612" t="s">
        <v>198</v>
      </c>
      <c r="H612">
        <v>52.167236000000003</v>
      </c>
      <c r="I612">
        <v>20.967891999999999</v>
      </c>
      <c r="J612" t="s">
        <v>225</v>
      </c>
      <c r="K612">
        <v>1307163254.7579081</v>
      </c>
      <c r="L612">
        <v>1307163702.9371581</v>
      </c>
      <c r="M612">
        <v>1018663124</v>
      </c>
    </row>
    <row r="613" spans="1:13" x14ac:dyDescent="0.25">
      <c r="A613" t="s">
        <v>21</v>
      </c>
      <c r="B613" t="s">
        <v>61</v>
      </c>
      <c r="C613" t="s">
        <v>201</v>
      </c>
      <c r="D613" t="s">
        <v>98</v>
      </c>
      <c r="E613" t="s">
        <v>196</v>
      </c>
      <c r="F613" t="s">
        <v>197</v>
      </c>
      <c r="G613" t="s">
        <v>198</v>
      </c>
      <c r="H613">
        <v>52.167236000000003</v>
      </c>
      <c r="I613">
        <v>20.967891999999999</v>
      </c>
      <c r="J613" t="s">
        <v>245</v>
      </c>
      <c r="K613">
        <v>221464185.61518389</v>
      </c>
      <c r="L613">
        <v>221464829.53196201</v>
      </c>
      <c r="M613">
        <v>176159807</v>
      </c>
    </row>
    <row r="614" spans="1:13" x14ac:dyDescent="0.25">
      <c r="A614" t="s">
        <v>21</v>
      </c>
      <c r="B614" t="s">
        <v>61</v>
      </c>
      <c r="C614" t="s">
        <v>202</v>
      </c>
      <c r="D614" t="s">
        <v>98</v>
      </c>
      <c r="E614" t="s">
        <v>99</v>
      </c>
      <c r="F614" t="s">
        <v>100</v>
      </c>
      <c r="G614" t="s">
        <v>101</v>
      </c>
      <c r="H614">
        <v>52.370215999999999</v>
      </c>
      <c r="I614">
        <v>4.895168</v>
      </c>
      <c r="J614" t="s">
        <v>223</v>
      </c>
      <c r="K614">
        <v>8191142716.9279442</v>
      </c>
      <c r="L614">
        <v>8205494750.9587002</v>
      </c>
      <c r="M614">
        <v>2927661759</v>
      </c>
    </row>
    <row r="615" spans="1:13" x14ac:dyDescent="0.25">
      <c r="A615" t="s">
        <v>21</v>
      </c>
      <c r="B615" t="s">
        <v>61</v>
      </c>
      <c r="C615" t="s">
        <v>202</v>
      </c>
      <c r="D615" t="s">
        <v>98</v>
      </c>
      <c r="E615" t="s">
        <v>99</v>
      </c>
      <c r="F615" t="s">
        <v>100</v>
      </c>
      <c r="G615" t="s">
        <v>101</v>
      </c>
      <c r="H615">
        <v>52.370215999999999</v>
      </c>
      <c r="I615">
        <v>4.895168</v>
      </c>
      <c r="J615" t="s">
        <v>224</v>
      </c>
      <c r="K615">
        <v>8531205907.442915</v>
      </c>
      <c r="L615">
        <v>8547265766.3164167</v>
      </c>
      <c r="M615">
        <v>3082958403</v>
      </c>
    </row>
    <row r="616" spans="1:13" x14ac:dyDescent="0.25">
      <c r="A616" t="s">
        <v>21</v>
      </c>
      <c r="B616" t="s">
        <v>61</v>
      </c>
      <c r="C616" t="s">
        <v>202</v>
      </c>
      <c r="D616" t="s">
        <v>98</v>
      </c>
      <c r="E616" t="s">
        <v>99</v>
      </c>
      <c r="F616" t="s">
        <v>100</v>
      </c>
      <c r="G616" t="s">
        <v>101</v>
      </c>
      <c r="H616">
        <v>52.370215999999999</v>
      </c>
      <c r="I616">
        <v>4.895168</v>
      </c>
      <c r="J616" t="s">
        <v>225</v>
      </c>
      <c r="K616">
        <v>7790006796.8873358</v>
      </c>
      <c r="L616">
        <v>7801976264.7662458</v>
      </c>
      <c r="M616">
        <v>2834557327</v>
      </c>
    </row>
    <row r="617" spans="1:13" x14ac:dyDescent="0.25">
      <c r="A617" t="s">
        <v>21</v>
      </c>
      <c r="B617" t="s">
        <v>61</v>
      </c>
      <c r="C617" t="s">
        <v>202</v>
      </c>
      <c r="D617" t="s">
        <v>98</v>
      </c>
      <c r="E617" t="s">
        <v>99</v>
      </c>
      <c r="F617" t="s">
        <v>100</v>
      </c>
      <c r="G617" t="s">
        <v>101</v>
      </c>
      <c r="H617">
        <v>52.370215999999999</v>
      </c>
      <c r="I617">
        <v>4.895168</v>
      </c>
      <c r="J617" t="s">
        <v>245</v>
      </c>
      <c r="K617">
        <v>1305067075.3746159</v>
      </c>
      <c r="L617">
        <v>1307426055.16663</v>
      </c>
      <c r="M617">
        <v>489307491</v>
      </c>
    </row>
    <row r="618" spans="1:13" x14ac:dyDescent="0.25">
      <c r="A618" t="s">
        <v>21</v>
      </c>
      <c r="B618" t="s">
        <v>61</v>
      </c>
      <c r="C618" t="s">
        <v>202</v>
      </c>
      <c r="D618" t="s">
        <v>104</v>
      </c>
      <c r="E618" t="s">
        <v>105</v>
      </c>
      <c r="F618" t="s">
        <v>106</v>
      </c>
      <c r="G618" t="s">
        <v>107</v>
      </c>
      <c r="H618">
        <v>33.748997000000003</v>
      </c>
      <c r="I618">
        <v>-84.387985</v>
      </c>
      <c r="J618" t="s">
        <v>223</v>
      </c>
      <c r="K618">
        <v>11681424873.45233</v>
      </c>
      <c r="L618">
        <v>11736901015.547979</v>
      </c>
      <c r="M618">
        <v>4178690789</v>
      </c>
    </row>
    <row r="619" spans="1:13" x14ac:dyDescent="0.25">
      <c r="A619" t="s">
        <v>21</v>
      </c>
      <c r="B619" t="s">
        <v>61</v>
      </c>
      <c r="C619" t="s">
        <v>202</v>
      </c>
      <c r="D619" t="s">
        <v>104</v>
      </c>
      <c r="E619" t="s">
        <v>105</v>
      </c>
      <c r="F619" t="s">
        <v>106</v>
      </c>
      <c r="G619" t="s">
        <v>107</v>
      </c>
      <c r="H619">
        <v>33.748997000000003</v>
      </c>
      <c r="I619">
        <v>-84.387985</v>
      </c>
      <c r="J619" t="s">
        <v>224</v>
      </c>
      <c r="K619">
        <v>11617112810.353809</v>
      </c>
      <c r="L619">
        <v>11668588702.608299</v>
      </c>
      <c r="M619">
        <v>4277060708</v>
      </c>
    </row>
    <row r="620" spans="1:13" x14ac:dyDescent="0.25">
      <c r="A620" t="s">
        <v>21</v>
      </c>
      <c r="B620" t="s">
        <v>61</v>
      </c>
      <c r="C620" t="s">
        <v>202</v>
      </c>
      <c r="D620" t="s">
        <v>104</v>
      </c>
      <c r="E620" t="s">
        <v>105</v>
      </c>
      <c r="F620" t="s">
        <v>106</v>
      </c>
      <c r="G620" t="s">
        <v>107</v>
      </c>
      <c r="H620">
        <v>33.748997000000003</v>
      </c>
      <c r="I620">
        <v>-84.387985</v>
      </c>
      <c r="J620" t="s">
        <v>225</v>
      </c>
      <c r="K620">
        <v>9207828324.6087112</v>
      </c>
      <c r="L620">
        <v>9245430847.6443501</v>
      </c>
      <c r="M620">
        <v>3417234853</v>
      </c>
    </row>
    <row r="621" spans="1:13" x14ac:dyDescent="0.25">
      <c r="A621" t="s">
        <v>21</v>
      </c>
      <c r="B621" t="s">
        <v>61</v>
      </c>
      <c r="C621" t="s">
        <v>202</v>
      </c>
      <c r="D621" t="s">
        <v>104</v>
      </c>
      <c r="E621" t="s">
        <v>105</v>
      </c>
      <c r="F621" t="s">
        <v>106</v>
      </c>
      <c r="G621" t="s">
        <v>107</v>
      </c>
      <c r="H621">
        <v>33.748997000000003</v>
      </c>
      <c r="I621">
        <v>-84.387985</v>
      </c>
      <c r="J621" t="s">
        <v>245</v>
      </c>
      <c r="K621">
        <v>1401037076.6609459</v>
      </c>
      <c r="L621">
        <v>1406710989.169354</v>
      </c>
      <c r="M621">
        <v>635385978</v>
      </c>
    </row>
    <row r="622" spans="1:13" x14ac:dyDescent="0.25">
      <c r="A622" t="s">
        <v>21</v>
      </c>
      <c r="B622" t="s">
        <v>61</v>
      </c>
      <c r="C622" t="s">
        <v>202</v>
      </c>
      <c r="D622" t="s">
        <v>108</v>
      </c>
      <c r="E622" t="s">
        <v>109</v>
      </c>
      <c r="F622" t="s">
        <v>110</v>
      </c>
      <c r="G622" t="s">
        <v>111</v>
      </c>
      <c r="H622">
        <v>4.6713839999999998</v>
      </c>
      <c r="I622">
        <v>-74.156030000000001</v>
      </c>
      <c r="J622" t="s">
        <v>223</v>
      </c>
      <c r="K622">
        <v>10291708509.608271</v>
      </c>
      <c r="L622">
        <v>10326370476.576941</v>
      </c>
      <c r="M622">
        <v>3796230391</v>
      </c>
    </row>
    <row r="623" spans="1:13" x14ac:dyDescent="0.25">
      <c r="A623" t="s">
        <v>21</v>
      </c>
      <c r="B623" t="s">
        <v>61</v>
      </c>
      <c r="C623" t="s">
        <v>202</v>
      </c>
      <c r="D623" t="s">
        <v>108</v>
      </c>
      <c r="E623" t="s">
        <v>109</v>
      </c>
      <c r="F623" t="s">
        <v>110</v>
      </c>
      <c r="G623" t="s">
        <v>111</v>
      </c>
      <c r="H623">
        <v>4.6713839999999998</v>
      </c>
      <c r="I623">
        <v>-74.156030000000001</v>
      </c>
      <c r="J623" t="s">
        <v>224</v>
      </c>
      <c r="K623">
        <v>9566078806.2917328</v>
      </c>
      <c r="L623">
        <v>9594825843.1850777</v>
      </c>
      <c r="M623">
        <v>3631630997</v>
      </c>
    </row>
    <row r="624" spans="1:13" x14ac:dyDescent="0.25">
      <c r="A624" t="s">
        <v>21</v>
      </c>
      <c r="B624" t="s">
        <v>61</v>
      </c>
      <c r="C624" t="s">
        <v>202</v>
      </c>
      <c r="D624" t="s">
        <v>108</v>
      </c>
      <c r="E624" t="s">
        <v>109</v>
      </c>
      <c r="F624" t="s">
        <v>110</v>
      </c>
      <c r="G624" t="s">
        <v>111</v>
      </c>
      <c r="H624">
        <v>4.6713839999999998</v>
      </c>
      <c r="I624">
        <v>-74.156030000000001</v>
      </c>
      <c r="J624" t="s">
        <v>225</v>
      </c>
      <c r="K624">
        <v>7458162323.4601507</v>
      </c>
      <c r="L624">
        <v>7477454088.1680593</v>
      </c>
      <c r="M624">
        <v>3107689414</v>
      </c>
    </row>
    <row r="625" spans="1:13" x14ac:dyDescent="0.25">
      <c r="A625" t="s">
        <v>21</v>
      </c>
      <c r="B625" t="s">
        <v>61</v>
      </c>
      <c r="C625" t="s">
        <v>202</v>
      </c>
      <c r="D625" t="s">
        <v>108</v>
      </c>
      <c r="E625" t="s">
        <v>109</v>
      </c>
      <c r="F625" t="s">
        <v>110</v>
      </c>
      <c r="G625" t="s">
        <v>111</v>
      </c>
      <c r="H625">
        <v>4.6713839999999998</v>
      </c>
      <c r="I625">
        <v>-74.156030000000001</v>
      </c>
      <c r="J625" t="s">
        <v>245</v>
      </c>
      <c r="K625">
        <v>3528740389.7713661</v>
      </c>
      <c r="L625">
        <v>3537064842.6183138</v>
      </c>
      <c r="M625">
        <v>7035753976</v>
      </c>
    </row>
    <row r="626" spans="1:13" x14ac:dyDescent="0.25">
      <c r="A626" t="s">
        <v>21</v>
      </c>
      <c r="B626" t="s">
        <v>61</v>
      </c>
      <c r="C626" t="s">
        <v>202</v>
      </c>
      <c r="D626" t="s">
        <v>104</v>
      </c>
      <c r="E626" t="s">
        <v>112</v>
      </c>
      <c r="F626" t="s">
        <v>113</v>
      </c>
      <c r="G626" t="s">
        <v>107</v>
      </c>
      <c r="H626">
        <v>42.360100000000003</v>
      </c>
      <c r="I626">
        <v>-71.058899999999994</v>
      </c>
      <c r="J626" t="s">
        <v>223</v>
      </c>
      <c r="K626">
        <v>1680720579.9857161</v>
      </c>
      <c r="L626">
        <v>1687031767.5071249</v>
      </c>
      <c r="M626">
        <v>604318897</v>
      </c>
    </row>
    <row r="627" spans="1:13" x14ac:dyDescent="0.25">
      <c r="A627" t="s">
        <v>21</v>
      </c>
      <c r="B627" t="s">
        <v>61</v>
      </c>
      <c r="C627" t="s">
        <v>202</v>
      </c>
      <c r="D627" t="s">
        <v>104</v>
      </c>
      <c r="E627" t="s">
        <v>112</v>
      </c>
      <c r="F627" t="s">
        <v>113</v>
      </c>
      <c r="G627" t="s">
        <v>107</v>
      </c>
      <c r="H627">
        <v>42.360100000000003</v>
      </c>
      <c r="I627">
        <v>-71.058899999999994</v>
      </c>
      <c r="J627" t="s">
        <v>224</v>
      </c>
      <c r="K627">
        <v>2110058214.2617459</v>
      </c>
      <c r="L627">
        <v>2117495418.046628</v>
      </c>
      <c r="M627">
        <v>739188111</v>
      </c>
    </row>
    <row r="628" spans="1:13" x14ac:dyDescent="0.25">
      <c r="A628" t="s">
        <v>21</v>
      </c>
      <c r="B628" t="s">
        <v>61</v>
      </c>
      <c r="C628" t="s">
        <v>202</v>
      </c>
      <c r="D628" t="s">
        <v>104</v>
      </c>
      <c r="E628" t="s">
        <v>112</v>
      </c>
      <c r="F628" t="s">
        <v>113</v>
      </c>
      <c r="G628" t="s">
        <v>107</v>
      </c>
      <c r="H628">
        <v>42.360100000000003</v>
      </c>
      <c r="I628">
        <v>-71.058899999999994</v>
      </c>
      <c r="J628" t="s">
        <v>225</v>
      </c>
      <c r="K628">
        <v>2571514973.2128859</v>
      </c>
      <c r="L628">
        <v>2580181316.703084</v>
      </c>
      <c r="M628">
        <v>930284480</v>
      </c>
    </row>
    <row r="629" spans="1:13" x14ac:dyDescent="0.25">
      <c r="A629" t="s">
        <v>21</v>
      </c>
      <c r="B629" t="s">
        <v>61</v>
      </c>
      <c r="C629" t="s">
        <v>202</v>
      </c>
      <c r="D629" t="s">
        <v>104</v>
      </c>
      <c r="E629" t="s">
        <v>112</v>
      </c>
      <c r="F629" t="s">
        <v>113</v>
      </c>
      <c r="G629" t="s">
        <v>107</v>
      </c>
      <c r="H629">
        <v>42.360100000000003</v>
      </c>
      <c r="I629">
        <v>-71.058899999999994</v>
      </c>
      <c r="J629" t="s">
        <v>245</v>
      </c>
      <c r="K629">
        <v>361332919.92527652</v>
      </c>
      <c r="L629">
        <v>362658647.25770468</v>
      </c>
      <c r="M629">
        <v>183872684</v>
      </c>
    </row>
    <row r="630" spans="1:13" x14ac:dyDescent="0.25">
      <c r="A630" t="s">
        <v>21</v>
      </c>
      <c r="B630" t="s">
        <v>61</v>
      </c>
      <c r="C630" t="s">
        <v>202</v>
      </c>
      <c r="D630" t="s">
        <v>104</v>
      </c>
      <c r="E630" t="s">
        <v>114</v>
      </c>
      <c r="F630" t="s">
        <v>115</v>
      </c>
      <c r="G630" t="s">
        <v>107</v>
      </c>
      <c r="H630">
        <v>41.878112999999999</v>
      </c>
      <c r="I630">
        <v>-87.629800000000003</v>
      </c>
      <c r="J630" t="s">
        <v>223</v>
      </c>
      <c r="K630">
        <v>18999497746.9758</v>
      </c>
      <c r="L630">
        <v>19126761127.727009</v>
      </c>
      <c r="M630">
        <v>6651679659</v>
      </c>
    </row>
    <row r="631" spans="1:13" x14ac:dyDescent="0.25">
      <c r="A631" t="s">
        <v>21</v>
      </c>
      <c r="B631" t="s">
        <v>61</v>
      </c>
      <c r="C631" t="s">
        <v>202</v>
      </c>
      <c r="D631" t="s">
        <v>104</v>
      </c>
      <c r="E631" t="s">
        <v>114</v>
      </c>
      <c r="F631" t="s">
        <v>115</v>
      </c>
      <c r="G631" t="s">
        <v>107</v>
      </c>
      <c r="H631">
        <v>41.878112999999999</v>
      </c>
      <c r="I631">
        <v>-87.629800000000003</v>
      </c>
      <c r="J631" t="s">
        <v>224</v>
      </c>
      <c r="K631">
        <v>21475954649.779308</v>
      </c>
      <c r="L631">
        <v>21607626843.886341</v>
      </c>
      <c r="M631">
        <v>7685217104</v>
      </c>
    </row>
    <row r="632" spans="1:13" x14ac:dyDescent="0.25">
      <c r="A632" t="s">
        <v>21</v>
      </c>
      <c r="B632" t="s">
        <v>61</v>
      </c>
      <c r="C632" t="s">
        <v>202</v>
      </c>
      <c r="D632" t="s">
        <v>104</v>
      </c>
      <c r="E632" t="s">
        <v>114</v>
      </c>
      <c r="F632" t="s">
        <v>115</v>
      </c>
      <c r="G632" t="s">
        <v>107</v>
      </c>
      <c r="H632">
        <v>41.878112999999999</v>
      </c>
      <c r="I632">
        <v>-87.629800000000003</v>
      </c>
      <c r="J632" t="s">
        <v>225</v>
      </c>
      <c r="K632">
        <v>18647970488.196369</v>
      </c>
      <c r="L632">
        <v>18747909860.706188</v>
      </c>
      <c r="M632">
        <v>6668596520</v>
      </c>
    </row>
    <row r="633" spans="1:13" x14ac:dyDescent="0.25">
      <c r="A633" t="s">
        <v>21</v>
      </c>
      <c r="B633" t="s">
        <v>61</v>
      </c>
      <c r="C633" t="s">
        <v>202</v>
      </c>
      <c r="D633" t="s">
        <v>104</v>
      </c>
      <c r="E633" t="s">
        <v>114</v>
      </c>
      <c r="F633" t="s">
        <v>115</v>
      </c>
      <c r="G633" t="s">
        <v>107</v>
      </c>
      <c r="H633">
        <v>41.878112999999999</v>
      </c>
      <c r="I633">
        <v>-87.629800000000003</v>
      </c>
      <c r="J633" t="s">
        <v>245</v>
      </c>
      <c r="K633">
        <v>2927032395.8514218</v>
      </c>
      <c r="L633">
        <v>2941970059.4260988</v>
      </c>
      <c r="M633">
        <v>1225635925</v>
      </c>
    </row>
    <row r="634" spans="1:13" x14ac:dyDescent="0.25">
      <c r="A634" t="s">
        <v>21</v>
      </c>
      <c r="B634" t="s">
        <v>61</v>
      </c>
      <c r="C634" t="s">
        <v>202</v>
      </c>
      <c r="D634" t="s">
        <v>104</v>
      </c>
      <c r="E634" t="s">
        <v>116</v>
      </c>
      <c r="F634" t="s">
        <v>117</v>
      </c>
      <c r="G634" t="s">
        <v>107</v>
      </c>
      <c r="H634">
        <v>32.780140000000003</v>
      </c>
      <c r="I634">
        <v>-96.800449999999998</v>
      </c>
      <c r="J634" t="s">
        <v>223</v>
      </c>
      <c r="K634">
        <v>28155386086.828098</v>
      </c>
      <c r="L634">
        <v>28284190849.791439</v>
      </c>
      <c r="M634">
        <v>9647013038</v>
      </c>
    </row>
    <row r="635" spans="1:13" x14ac:dyDescent="0.25">
      <c r="A635" t="s">
        <v>21</v>
      </c>
      <c r="B635" t="s">
        <v>61</v>
      </c>
      <c r="C635" t="s">
        <v>202</v>
      </c>
      <c r="D635" t="s">
        <v>104</v>
      </c>
      <c r="E635" t="s">
        <v>116</v>
      </c>
      <c r="F635" t="s">
        <v>117</v>
      </c>
      <c r="G635" t="s">
        <v>107</v>
      </c>
      <c r="H635">
        <v>32.780140000000003</v>
      </c>
      <c r="I635">
        <v>-96.800449999999998</v>
      </c>
      <c r="J635" t="s">
        <v>224</v>
      </c>
      <c r="K635">
        <v>25679587603.61179</v>
      </c>
      <c r="L635">
        <v>25793458832.304291</v>
      </c>
      <c r="M635">
        <v>9222515167</v>
      </c>
    </row>
    <row r="636" spans="1:13" x14ac:dyDescent="0.25">
      <c r="A636" t="s">
        <v>21</v>
      </c>
      <c r="B636" t="s">
        <v>61</v>
      </c>
      <c r="C636" t="s">
        <v>202</v>
      </c>
      <c r="D636" t="s">
        <v>104</v>
      </c>
      <c r="E636" t="s">
        <v>116</v>
      </c>
      <c r="F636" t="s">
        <v>117</v>
      </c>
      <c r="G636" t="s">
        <v>107</v>
      </c>
      <c r="H636">
        <v>32.780140000000003</v>
      </c>
      <c r="I636">
        <v>-96.800449999999998</v>
      </c>
      <c r="J636" t="s">
        <v>225</v>
      </c>
      <c r="K636">
        <v>21990623138.687569</v>
      </c>
      <c r="L636">
        <v>22076995889.70052</v>
      </c>
      <c r="M636">
        <v>7807412013</v>
      </c>
    </row>
    <row r="637" spans="1:13" x14ac:dyDescent="0.25">
      <c r="A637" t="s">
        <v>21</v>
      </c>
      <c r="B637" t="s">
        <v>61</v>
      </c>
      <c r="C637" t="s">
        <v>202</v>
      </c>
      <c r="D637" t="s">
        <v>104</v>
      </c>
      <c r="E637" t="s">
        <v>116</v>
      </c>
      <c r="F637" t="s">
        <v>117</v>
      </c>
      <c r="G637" t="s">
        <v>107</v>
      </c>
      <c r="H637">
        <v>32.780140000000003</v>
      </c>
      <c r="I637">
        <v>-96.800449999999998</v>
      </c>
      <c r="J637" t="s">
        <v>245</v>
      </c>
      <c r="K637">
        <v>3912236407.3962741</v>
      </c>
      <c r="L637">
        <v>3927322811.9391661</v>
      </c>
      <c r="M637">
        <v>3278575177</v>
      </c>
    </row>
    <row r="638" spans="1:13" x14ac:dyDescent="0.25">
      <c r="A638" t="s">
        <v>21</v>
      </c>
      <c r="B638" t="s">
        <v>61</v>
      </c>
      <c r="C638" t="s">
        <v>202</v>
      </c>
      <c r="D638" t="s">
        <v>104</v>
      </c>
      <c r="E638" t="s">
        <v>120</v>
      </c>
      <c r="F638" t="s">
        <v>121</v>
      </c>
      <c r="G638" t="s">
        <v>107</v>
      </c>
      <c r="H638">
        <v>37.431572000000003</v>
      </c>
      <c r="I638">
        <v>-78.656890000000004</v>
      </c>
      <c r="J638" t="s">
        <v>223</v>
      </c>
      <c r="K638">
        <v>9593622143.5963402</v>
      </c>
      <c r="L638">
        <v>9634974647.4259396</v>
      </c>
      <c r="M638">
        <v>3376714858</v>
      </c>
    </row>
    <row r="639" spans="1:13" x14ac:dyDescent="0.25">
      <c r="A639" t="s">
        <v>21</v>
      </c>
      <c r="B639" t="s">
        <v>61</v>
      </c>
      <c r="C639" t="s">
        <v>202</v>
      </c>
      <c r="D639" t="s">
        <v>104</v>
      </c>
      <c r="E639" t="s">
        <v>120</v>
      </c>
      <c r="F639" t="s">
        <v>121</v>
      </c>
      <c r="G639" t="s">
        <v>107</v>
      </c>
      <c r="H639">
        <v>37.431572000000003</v>
      </c>
      <c r="I639">
        <v>-78.656890000000004</v>
      </c>
      <c r="J639" t="s">
        <v>224</v>
      </c>
      <c r="K639">
        <v>10346344593.973009</v>
      </c>
      <c r="L639">
        <v>10387191655.476089</v>
      </c>
      <c r="M639">
        <v>3700377842</v>
      </c>
    </row>
    <row r="640" spans="1:13" x14ac:dyDescent="0.25">
      <c r="A640" t="s">
        <v>21</v>
      </c>
      <c r="B640" t="s">
        <v>61</v>
      </c>
      <c r="C640" t="s">
        <v>202</v>
      </c>
      <c r="D640" t="s">
        <v>104</v>
      </c>
      <c r="E640" t="s">
        <v>120</v>
      </c>
      <c r="F640" t="s">
        <v>121</v>
      </c>
      <c r="G640" t="s">
        <v>107</v>
      </c>
      <c r="H640">
        <v>37.431572000000003</v>
      </c>
      <c r="I640">
        <v>-78.656890000000004</v>
      </c>
      <c r="J640" t="s">
        <v>225</v>
      </c>
      <c r="K640">
        <v>10406571230.2439</v>
      </c>
      <c r="L640">
        <v>10445232952.96619</v>
      </c>
      <c r="M640">
        <v>4274279333</v>
      </c>
    </row>
    <row r="641" spans="1:13" x14ac:dyDescent="0.25">
      <c r="A641" t="s">
        <v>21</v>
      </c>
      <c r="B641" t="s">
        <v>61</v>
      </c>
      <c r="C641" t="s">
        <v>202</v>
      </c>
      <c r="D641" t="s">
        <v>104</v>
      </c>
      <c r="E641" t="s">
        <v>120</v>
      </c>
      <c r="F641" t="s">
        <v>121</v>
      </c>
      <c r="G641" t="s">
        <v>107</v>
      </c>
      <c r="H641">
        <v>37.431572000000003</v>
      </c>
      <c r="I641">
        <v>-78.656890000000004</v>
      </c>
      <c r="J641" t="s">
        <v>245</v>
      </c>
      <c r="K641">
        <v>2439726365.8867269</v>
      </c>
      <c r="L641">
        <v>2446871620.5504918</v>
      </c>
      <c r="M641">
        <v>3217033882</v>
      </c>
    </row>
    <row r="642" spans="1:13" x14ac:dyDescent="0.25">
      <c r="A642" t="s">
        <v>21</v>
      </c>
      <c r="B642" t="s">
        <v>61</v>
      </c>
      <c r="C642" t="s">
        <v>202</v>
      </c>
      <c r="D642" t="s">
        <v>104</v>
      </c>
      <c r="E642" t="s">
        <v>122</v>
      </c>
      <c r="F642" t="s">
        <v>123</v>
      </c>
      <c r="G642" t="s">
        <v>107</v>
      </c>
      <c r="H642">
        <v>39.856102</v>
      </c>
      <c r="I642">
        <v>-104.675934</v>
      </c>
      <c r="J642" t="s">
        <v>223</v>
      </c>
      <c r="K642">
        <v>37525911199.617737</v>
      </c>
      <c r="L642">
        <v>37694371958.628212</v>
      </c>
      <c r="M642">
        <v>12794767548</v>
      </c>
    </row>
    <row r="643" spans="1:13" x14ac:dyDescent="0.25">
      <c r="A643" t="s">
        <v>21</v>
      </c>
      <c r="B643" t="s">
        <v>61</v>
      </c>
      <c r="C643" t="s">
        <v>202</v>
      </c>
      <c r="D643" t="s">
        <v>104</v>
      </c>
      <c r="E643" t="s">
        <v>122</v>
      </c>
      <c r="F643" t="s">
        <v>123</v>
      </c>
      <c r="G643" t="s">
        <v>107</v>
      </c>
      <c r="H643">
        <v>39.856102</v>
      </c>
      <c r="I643">
        <v>-104.675934</v>
      </c>
      <c r="J643" t="s">
        <v>224</v>
      </c>
      <c r="K643">
        <v>42248952267.773552</v>
      </c>
      <c r="L643">
        <v>42425452923.585892</v>
      </c>
      <c r="M643">
        <v>14809919226</v>
      </c>
    </row>
    <row r="644" spans="1:13" x14ac:dyDescent="0.25">
      <c r="A644" t="s">
        <v>21</v>
      </c>
      <c r="B644" t="s">
        <v>61</v>
      </c>
      <c r="C644" t="s">
        <v>202</v>
      </c>
      <c r="D644" t="s">
        <v>104</v>
      </c>
      <c r="E644" t="s">
        <v>122</v>
      </c>
      <c r="F644" t="s">
        <v>123</v>
      </c>
      <c r="G644" t="s">
        <v>107</v>
      </c>
      <c r="H644">
        <v>39.856102</v>
      </c>
      <c r="I644">
        <v>-104.675934</v>
      </c>
      <c r="J644" t="s">
        <v>225</v>
      </c>
      <c r="K644">
        <v>39100093187.978813</v>
      </c>
      <c r="L644">
        <v>39267686483.761131</v>
      </c>
      <c r="M644">
        <v>13846682051</v>
      </c>
    </row>
    <row r="645" spans="1:13" x14ac:dyDescent="0.25">
      <c r="A645" t="s">
        <v>21</v>
      </c>
      <c r="B645" t="s">
        <v>61</v>
      </c>
      <c r="C645" t="s">
        <v>202</v>
      </c>
      <c r="D645" t="s">
        <v>104</v>
      </c>
      <c r="E645" t="s">
        <v>122</v>
      </c>
      <c r="F645" t="s">
        <v>123</v>
      </c>
      <c r="G645" t="s">
        <v>107</v>
      </c>
      <c r="H645">
        <v>39.856102</v>
      </c>
      <c r="I645">
        <v>-104.675934</v>
      </c>
      <c r="J645" t="s">
        <v>245</v>
      </c>
      <c r="K645">
        <v>5118500316.6120386</v>
      </c>
      <c r="L645">
        <v>5142003193.786026</v>
      </c>
      <c r="M645">
        <v>1942845697</v>
      </c>
    </row>
    <row r="646" spans="1:13" x14ac:dyDescent="0.25">
      <c r="A646" t="s">
        <v>21</v>
      </c>
      <c r="B646" t="s">
        <v>61</v>
      </c>
      <c r="C646" t="s">
        <v>202</v>
      </c>
      <c r="D646" t="s">
        <v>104</v>
      </c>
      <c r="E646" t="s">
        <v>118</v>
      </c>
      <c r="F646" t="s">
        <v>119</v>
      </c>
      <c r="G646" t="s">
        <v>107</v>
      </c>
      <c r="H646">
        <v>42.331400000000002</v>
      </c>
      <c r="I646">
        <v>-83.0458</v>
      </c>
      <c r="J646" t="s">
        <v>223</v>
      </c>
      <c r="K646">
        <v>963819388.4740355</v>
      </c>
      <c r="L646">
        <v>968227221.16755235</v>
      </c>
      <c r="M646">
        <v>325631037</v>
      </c>
    </row>
    <row r="647" spans="1:13" x14ac:dyDescent="0.25">
      <c r="A647" t="s">
        <v>21</v>
      </c>
      <c r="B647" t="s">
        <v>61</v>
      </c>
      <c r="C647" t="s">
        <v>202</v>
      </c>
      <c r="D647" t="s">
        <v>104</v>
      </c>
      <c r="E647" t="s">
        <v>118</v>
      </c>
      <c r="F647" t="s">
        <v>119</v>
      </c>
      <c r="G647" t="s">
        <v>107</v>
      </c>
      <c r="H647">
        <v>42.331400000000002</v>
      </c>
      <c r="I647">
        <v>-83.0458</v>
      </c>
      <c r="J647" t="s">
        <v>224</v>
      </c>
      <c r="K647">
        <v>1385114451.6862941</v>
      </c>
      <c r="L647">
        <v>1390954239.4425931</v>
      </c>
      <c r="M647">
        <v>479723837</v>
      </c>
    </row>
    <row r="648" spans="1:13" x14ac:dyDescent="0.25">
      <c r="A648" t="s">
        <v>21</v>
      </c>
      <c r="B648" t="s">
        <v>61</v>
      </c>
      <c r="C648" t="s">
        <v>202</v>
      </c>
      <c r="D648" t="s">
        <v>104</v>
      </c>
      <c r="E648" t="s">
        <v>118</v>
      </c>
      <c r="F648" t="s">
        <v>119</v>
      </c>
      <c r="G648" t="s">
        <v>107</v>
      </c>
      <c r="H648">
        <v>42.331400000000002</v>
      </c>
      <c r="I648">
        <v>-83.0458</v>
      </c>
      <c r="J648" t="s">
        <v>225</v>
      </c>
      <c r="K648">
        <v>1625741962.968864</v>
      </c>
      <c r="L648">
        <v>1631891028.0356441</v>
      </c>
      <c r="M648">
        <v>560507649</v>
      </c>
    </row>
    <row r="649" spans="1:13" x14ac:dyDescent="0.25">
      <c r="A649" t="s">
        <v>21</v>
      </c>
      <c r="B649" t="s">
        <v>61</v>
      </c>
      <c r="C649" t="s">
        <v>202</v>
      </c>
      <c r="D649" t="s">
        <v>104</v>
      </c>
      <c r="E649" t="s">
        <v>118</v>
      </c>
      <c r="F649" t="s">
        <v>119</v>
      </c>
      <c r="G649" t="s">
        <v>107</v>
      </c>
      <c r="H649">
        <v>42.331400000000002</v>
      </c>
      <c r="I649">
        <v>-83.0458</v>
      </c>
      <c r="J649" t="s">
        <v>245</v>
      </c>
      <c r="K649">
        <v>256166510.6702151</v>
      </c>
      <c r="L649">
        <v>257389638.65479109</v>
      </c>
      <c r="M649">
        <v>95219472</v>
      </c>
    </row>
    <row r="650" spans="1:13" x14ac:dyDescent="0.25">
      <c r="A650" t="s">
        <v>21</v>
      </c>
      <c r="B650" t="s">
        <v>61</v>
      </c>
      <c r="C650" t="s">
        <v>202</v>
      </c>
      <c r="D650" t="s">
        <v>98</v>
      </c>
      <c r="E650" t="s">
        <v>124</v>
      </c>
      <c r="F650" t="s">
        <v>125</v>
      </c>
      <c r="G650" t="s">
        <v>126</v>
      </c>
      <c r="H650">
        <v>53.349800000000002</v>
      </c>
      <c r="I650">
        <v>6.2603</v>
      </c>
      <c r="J650" t="s">
        <v>223</v>
      </c>
      <c r="K650">
        <v>3192726298.2317519</v>
      </c>
      <c r="L650">
        <v>3199548473.1826739</v>
      </c>
      <c r="M650">
        <v>1184600984</v>
      </c>
    </row>
    <row r="651" spans="1:13" x14ac:dyDescent="0.25">
      <c r="A651" t="s">
        <v>21</v>
      </c>
      <c r="B651" t="s">
        <v>61</v>
      </c>
      <c r="C651" t="s">
        <v>202</v>
      </c>
      <c r="D651" t="s">
        <v>98</v>
      </c>
      <c r="E651" t="s">
        <v>124</v>
      </c>
      <c r="F651" t="s">
        <v>125</v>
      </c>
      <c r="G651" t="s">
        <v>126</v>
      </c>
      <c r="H651">
        <v>53.349800000000002</v>
      </c>
      <c r="I651">
        <v>6.2603</v>
      </c>
      <c r="J651" t="s">
        <v>224</v>
      </c>
      <c r="K651">
        <v>1796449533.072082</v>
      </c>
      <c r="L651">
        <v>1800811950.778414</v>
      </c>
      <c r="M651">
        <v>688426374</v>
      </c>
    </row>
    <row r="652" spans="1:13" x14ac:dyDescent="0.25">
      <c r="A652" t="s">
        <v>21</v>
      </c>
      <c r="B652" t="s">
        <v>61</v>
      </c>
      <c r="C652" t="s">
        <v>202</v>
      </c>
      <c r="D652" t="s">
        <v>98</v>
      </c>
      <c r="E652" t="s">
        <v>124</v>
      </c>
      <c r="F652" t="s">
        <v>125</v>
      </c>
      <c r="G652" t="s">
        <v>126</v>
      </c>
      <c r="H652">
        <v>53.349800000000002</v>
      </c>
      <c r="I652">
        <v>6.2603</v>
      </c>
      <c r="J652" t="s">
        <v>225</v>
      </c>
      <c r="K652">
        <v>1121821163.4824619</v>
      </c>
      <c r="L652">
        <v>1123975671.5104599</v>
      </c>
      <c r="M652">
        <v>428840930</v>
      </c>
    </row>
    <row r="653" spans="1:13" x14ac:dyDescent="0.25">
      <c r="A653" t="s">
        <v>21</v>
      </c>
      <c r="B653" t="s">
        <v>61</v>
      </c>
      <c r="C653" t="s">
        <v>202</v>
      </c>
      <c r="D653" t="s">
        <v>98</v>
      </c>
      <c r="E653" t="s">
        <v>124</v>
      </c>
      <c r="F653" t="s">
        <v>125</v>
      </c>
      <c r="G653" t="s">
        <v>126</v>
      </c>
      <c r="H653">
        <v>53.349800000000002</v>
      </c>
      <c r="I653">
        <v>6.2603</v>
      </c>
      <c r="J653" t="s">
        <v>245</v>
      </c>
      <c r="K653">
        <v>182582792.4694882</v>
      </c>
      <c r="L653">
        <v>183004080.80441001</v>
      </c>
      <c r="M653">
        <v>72836727</v>
      </c>
    </row>
    <row r="654" spans="1:13" x14ac:dyDescent="0.25">
      <c r="A654" t="s">
        <v>21</v>
      </c>
      <c r="B654" t="s">
        <v>61</v>
      </c>
      <c r="C654" t="s">
        <v>202</v>
      </c>
      <c r="D654" t="s">
        <v>108</v>
      </c>
      <c r="E654" t="s">
        <v>127</v>
      </c>
      <c r="F654" t="s">
        <v>128</v>
      </c>
      <c r="G654" t="s">
        <v>129</v>
      </c>
      <c r="H654">
        <v>-34.590249999999997</v>
      </c>
      <c r="I654">
        <v>-58.467162999999999</v>
      </c>
      <c r="J654" t="s">
        <v>223</v>
      </c>
      <c r="K654">
        <v>8624666728.0353851</v>
      </c>
      <c r="L654">
        <v>8648436444.7844753</v>
      </c>
      <c r="M654">
        <v>3783974854</v>
      </c>
    </row>
    <row r="655" spans="1:13" x14ac:dyDescent="0.25">
      <c r="A655" t="s">
        <v>21</v>
      </c>
      <c r="B655" t="s">
        <v>61</v>
      </c>
      <c r="C655" t="s">
        <v>202</v>
      </c>
      <c r="D655" t="s">
        <v>108</v>
      </c>
      <c r="E655" t="s">
        <v>127</v>
      </c>
      <c r="F655" t="s">
        <v>128</v>
      </c>
      <c r="G655" t="s">
        <v>129</v>
      </c>
      <c r="H655">
        <v>-34.590249999999997</v>
      </c>
      <c r="I655">
        <v>-58.467162999999999</v>
      </c>
      <c r="J655" t="s">
        <v>224</v>
      </c>
      <c r="K655">
        <v>6499858237.3263226</v>
      </c>
      <c r="L655">
        <v>6516203698.6301165</v>
      </c>
      <c r="M655">
        <v>2779350687</v>
      </c>
    </row>
    <row r="656" spans="1:13" x14ac:dyDescent="0.25">
      <c r="A656" t="s">
        <v>21</v>
      </c>
      <c r="B656" t="s">
        <v>61</v>
      </c>
      <c r="C656" t="s">
        <v>202</v>
      </c>
      <c r="D656" t="s">
        <v>108</v>
      </c>
      <c r="E656" t="s">
        <v>127</v>
      </c>
      <c r="F656" t="s">
        <v>128</v>
      </c>
      <c r="G656" t="s">
        <v>129</v>
      </c>
      <c r="H656">
        <v>-34.590249999999997</v>
      </c>
      <c r="I656">
        <v>-58.467162999999999</v>
      </c>
      <c r="J656" t="s">
        <v>225</v>
      </c>
      <c r="K656">
        <v>5790130951.4563408</v>
      </c>
      <c r="L656">
        <v>5802118796.5636873</v>
      </c>
      <c r="M656">
        <v>2513276535</v>
      </c>
    </row>
    <row r="657" spans="1:13" x14ac:dyDescent="0.25">
      <c r="A657" t="s">
        <v>21</v>
      </c>
      <c r="B657" t="s">
        <v>61</v>
      </c>
      <c r="C657" t="s">
        <v>202</v>
      </c>
      <c r="D657" t="s">
        <v>108</v>
      </c>
      <c r="E657" t="s">
        <v>127</v>
      </c>
      <c r="F657" t="s">
        <v>128</v>
      </c>
      <c r="G657" t="s">
        <v>129</v>
      </c>
      <c r="H657">
        <v>-34.590249999999997</v>
      </c>
      <c r="I657">
        <v>-58.467162999999999</v>
      </c>
      <c r="J657" t="s">
        <v>245</v>
      </c>
      <c r="K657">
        <v>3318982143.6009612</v>
      </c>
      <c r="L657">
        <v>3331662115.359549</v>
      </c>
      <c r="M657">
        <v>7744796174</v>
      </c>
    </row>
    <row r="658" spans="1:13" x14ac:dyDescent="0.25">
      <c r="A658" t="s">
        <v>21</v>
      </c>
      <c r="B658" t="s">
        <v>61</v>
      </c>
      <c r="C658" t="s">
        <v>202</v>
      </c>
      <c r="D658" t="s">
        <v>98</v>
      </c>
      <c r="E658" t="s">
        <v>130</v>
      </c>
      <c r="F658" t="s">
        <v>131</v>
      </c>
      <c r="G658" t="s">
        <v>132</v>
      </c>
      <c r="H658">
        <v>50.110923999999997</v>
      </c>
      <c r="I658">
        <v>8.6821269999999995</v>
      </c>
      <c r="J658" t="s">
        <v>223</v>
      </c>
      <c r="K658">
        <v>35612991103.533478</v>
      </c>
      <c r="L658">
        <v>35697435452.230331</v>
      </c>
      <c r="M658">
        <v>13039664334</v>
      </c>
    </row>
    <row r="659" spans="1:13" x14ac:dyDescent="0.25">
      <c r="A659" t="s">
        <v>21</v>
      </c>
      <c r="B659" t="s">
        <v>61</v>
      </c>
      <c r="C659" t="s">
        <v>202</v>
      </c>
      <c r="D659" t="s">
        <v>98</v>
      </c>
      <c r="E659" t="s">
        <v>130</v>
      </c>
      <c r="F659" t="s">
        <v>131</v>
      </c>
      <c r="G659" t="s">
        <v>132</v>
      </c>
      <c r="H659">
        <v>50.110923999999997</v>
      </c>
      <c r="I659">
        <v>8.6821269999999995</v>
      </c>
      <c r="J659" t="s">
        <v>224</v>
      </c>
      <c r="K659">
        <v>38348972937.843712</v>
      </c>
      <c r="L659">
        <v>38437811181.337013</v>
      </c>
      <c r="M659">
        <v>14114290183</v>
      </c>
    </row>
    <row r="660" spans="1:13" x14ac:dyDescent="0.25">
      <c r="A660" t="s">
        <v>21</v>
      </c>
      <c r="B660" t="s">
        <v>61</v>
      </c>
      <c r="C660" t="s">
        <v>202</v>
      </c>
      <c r="D660" t="s">
        <v>98</v>
      </c>
      <c r="E660" t="s">
        <v>130</v>
      </c>
      <c r="F660" t="s">
        <v>131</v>
      </c>
      <c r="G660" t="s">
        <v>132</v>
      </c>
      <c r="H660">
        <v>50.110923999999997</v>
      </c>
      <c r="I660">
        <v>8.6821269999999995</v>
      </c>
      <c r="J660" t="s">
        <v>225</v>
      </c>
      <c r="K660">
        <v>33670848731.959679</v>
      </c>
      <c r="L660">
        <v>33732346739.646549</v>
      </c>
      <c r="M660">
        <v>12423510133</v>
      </c>
    </row>
    <row r="661" spans="1:13" x14ac:dyDescent="0.25">
      <c r="A661" t="s">
        <v>21</v>
      </c>
      <c r="B661" t="s">
        <v>61</v>
      </c>
      <c r="C661" t="s">
        <v>202</v>
      </c>
      <c r="D661" t="s">
        <v>98</v>
      </c>
      <c r="E661" t="s">
        <v>130</v>
      </c>
      <c r="F661" t="s">
        <v>131</v>
      </c>
      <c r="G661" t="s">
        <v>132</v>
      </c>
      <c r="H661">
        <v>50.110923999999997</v>
      </c>
      <c r="I661">
        <v>8.6821269999999995</v>
      </c>
      <c r="J661" t="s">
        <v>245</v>
      </c>
      <c r="K661">
        <v>4634101051.4488068</v>
      </c>
      <c r="L661">
        <v>4643620998.0211287</v>
      </c>
      <c r="M661">
        <v>1768587047</v>
      </c>
    </row>
    <row r="662" spans="1:13" x14ac:dyDescent="0.25">
      <c r="A662" t="s">
        <v>21</v>
      </c>
      <c r="B662" t="s">
        <v>61</v>
      </c>
      <c r="C662" t="s">
        <v>202</v>
      </c>
      <c r="D662" t="s">
        <v>108</v>
      </c>
      <c r="E662" t="s">
        <v>133</v>
      </c>
      <c r="F662" t="s">
        <v>134</v>
      </c>
      <c r="G662" t="s">
        <v>135</v>
      </c>
      <c r="H662">
        <v>-22.874300000000002</v>
      </c>
      <c r="I662">
        <v>-43.266449999999999</v>
      </c>
      <c r="J662" t="s">
        <v>223</v>
      </c>
      <c r="K662">
        <v>18280883470.64999</v>
      </c>
      <c r="L662">
        <v>18333116371.597149</v>
      </c>
      <c r="M662">
        <v>6865308299</v>
      </c>
    </row>
    <row r="663" spans="1:13" x14ac:dyDescent="0.25">
      <c r="A663" t="s">
        <v>21</v>
      </c>
      <c r="B663" t="s">
        <v>61</v>
      </c>
      <c r="C663" t="s">
        <v>202</v>
      </c>
      <c r="D663" t="s">
        <v>108</v>
      </c>
      <c r="E663" t="s">
        <v>133</v>
      </c>
      <c r="F663" t="s">
        <v>134</v>
      </c>
      <c r="G663" t="s">
        <v>135</v>
      </c>
      <c r="H663">
        <v>-22.874300000000002</v>
      </c>
      <c r="I663">
        <v>-43.266449999999999</v>
      </c>
      <c r="J663" t="s">
        <v>224</v>
      </c>
      <c r="K663">
        <v>17986019170.424511</v>
      </c>
      <c r="L663">
        <v>18036500959.66254</v>
      </c>
      <c r="M663">
        <v>7051507386</v>
      </c>
    </row>
    <row r="664" spans="1:13" x14ac:dyDescent="0.25">
      <c r="A664" t="s">
        <v>21</v>
      </c>
      <c r="B664" t="s">
        <v>61</v>
      </c>
      <c r="C664" t="s">
        <v>202</v>
      </c>
      <c r="D664" t="s">
        <v>108</v>
      </c>
      <c r="E664" t="s">
        <v>133</v>
      </c>
      <c r="F664" t="s">
        <v>134</v>
      </c>
      <c r="G664" t="s">
        <v>135</v>
      </c>
      <c r="H664">
        <v>-22.874300000000002</v>
      </c>
      <c r="I664">
        <v>-43.266449999999999</v>
      </c>
      <c r="J664" t="s">
        <v>225</v>
      </c>
      <c r="K664">
        <v>21637876836.20919</v>
      </c>
      <c r="L664">
        <v>21704311743.829269</v>
      </c>
      <c r="M664">
        <v>13858099607</v>
      </c>
    </row>
    <row r="665" spans="1:13" x14ac:dyDescent="0.25">
      <c r="A665" t="s">
        <v>21</v>
      </c>
      <c r="B665" t="s">
        <v>61</v>
      </c>
      <c r="C665" t="s">
        <v>202</v>
      </c>
      <c r="D665" t="s">
        <v>108</v>
      </c>
      <c r="E665" t="s">
        <v>133</v>
      </c>
      <c r="F665" t="s">
        <v>134</v>
      </c>
      <c r="G665" t="s">
        <v>135</v>
      </c>
      <c r="H665">
        <v>-22.874300000000002</v>
      </c>
      <c r="I665">
        <v>-43.266449999999999</v>
      </c>
      <c r="J665" t="s">
        <v>245</v>
      </c>
      <c r="K665">
        <v>4658745751.2969799</v>
      </c>
      <c r="L665">
        <v>4686828021.0936031</v>
      </c>
      <c r="M665">
        <v>5861073461</v>
      </c>
    </row>
    <row r="666" spans="1:13" x14ac:dyDescent="0.25">
      <c r="A666" t="s">
        <v>21</v>
      </c>
      <c r="B666" t="s">
        <v>61</v>
      </c>
      <c r="C666" t="s">
        <v>202</v>
      </c>
      <c r="D666" t="s">
        <v>136</v>
      </c>
      <c r="E666" t="s">
        <v>137</v>
      </c>
      <c r="F666" t="s">
        <v>138</v>
      </c>
      <c r="G666" t="s">
        <v>139</v>
      </c>
      <c r="H666">
        <v>22.266999999999999</v>
      </c>
      <c r="I666">
        <v>114.188</v>
      </c>
      <c r="J666" t="s">
        <v>223</v>
      </c>
      <c r="K666">
        <v>3895280769.9442658</v>
      </c>
      <c r="L666">
        <v>3901654260.6204281</v>
      </c>
      <c r="M666">
        <v>1406307198</v>
      </c>
    </row>
    <row r="667" spans="1:13" x14ac:dyDescent="0.25">
      <c r="A667" t="s">
        <v>21</v>
      </c>
      <c r="B667" t="s">
        <v>61</v>
      </c>
      <c r="C667" t="s">
        <v>202</v>
      </c>
      <c r="D667" t="s">
        <v>136</v>
      </c>
      <c r="E667" t="s">
        <v>137</v>
      </c>
      <c r="F667" t="s">
        <v>138</v>
      </c>
      <c r="G667" t="s">
        <v>139</v>
      </c>
      <c r="H667">
        <v>22.266999999999999</v>
      </c>
      <c r="I667">
        <v>114.188</v>
      </c>
      <c r="J667" t="s">
        <v>224</v>
      </c>
      <c r="K667">
        <v>3873680115.2825141</v>
      </c>
      <c r="L667">
        <v>3880196581.228888</v>
      </c>
      <c r="M667">
        <v>1475598766</v>
      </c>
    </row>
    <row r="668" spans="1:13" x14ac:dyDescent="0.25">
      <c r="A668" t="s">
        <v>21</v>
      </c>
      <c r="B668" t="s">
        <v>61</v>
      </c>
      <c r="C668" t="s">
        <v>202</v>
      </c>
      <c r="D668" t="s">
        <v>136</v>
      </c>
      <c r="E668" t="s">
        <v>137</v>
      </c>
      <c r="F668" t="s">
        <v>138</v>
      </c>
      <c r="G668" t="s">
        <v>139</v>
      </c>
      <c r="H668">
        <v>22.266999999999999</v>
      </c>
      <c r="I668">
        <v>114.188</v>
      </c>
      <c r="J668" t="s">
        <v>225</v>
      </c>
      <c r="K668">
        <v>4193912321.7913189</v>
      </c>
      <c r="L668">
        <v>4200507837.1244092</v>
      </c>
      <c r="M668">
        <v>1580314467</v>
      </c>
    </row>
    <row r="669" spans="1:13" x14ac:dyDescent="0.25">
      <c r="A669" t="s">
        <v>21</v>
      </c>
      <c r="B669" t="s">
        <v>61</v>
      </c>
      <c r="C669" t="s">
        <v>202</v>
      </c>
      <c r="D669" t="s">
        <v>136</v>
      </c>
      <c r="E669" t="s">
        <v>137</v>
      </c>
      <c r="F669" t="s">
        <v>138</v>
      </c>
      <c r="G669" t="s">
        <v>139</v>
      </c>
      <c r="H669">
        <v>22.266999999999999</v>
      </c>
      <c r="I669">
        <v>114.188</v>
      </c>
      <c r="J669" t="s">
        <v>245</v>
      </c>
      <c r="K669">
        <v>612842528.70628834</v>
      </c>
      <c r="L669">
        <v>613868275.95519841</v>
      </c>
      <c r="M669">
        <v>234752663</v>
      </c>
    </row>
    <row r="670" spans="1:13" x14ac:dyDescent="0.25">
      <c r="A670" t="s">
        <v>21</v>
      </c>
      <c r="B670" t="s">
        <v>61</v>
      </c>
      <c r="C670" t="s">
        <v>202</v>
      </c>
      <c r="D670" t="s">
        <v>98</v>
      </c>
      <c r="E670" t="s">
        <v>226</v>
      </c>
      <c r="F670" t="s">
        <v>227</v>
      </c>
      <c r="G670" t="s">
        <v>228</v>
      </c>
      <c r="H670">
        <v>26.137899999999998</v>
      </c>
      <c r="I670">
        <v>28.197790000000001</v>
      </c>
      <c r="J670" t="s">
        <v>223</v>
      </c>
      <c r="K670">
        <v>96042349.332598031</v>
      </c>
      <c r="L670">
        <v>96305287.358634606</v>
      </c>
      <c r="M670">
        <v>40988861</v>
      </c>
    </row>
    <row r="671" spans="1:13" x14ac:dyDescent="0.25">
      <c r="A671" t="s">
        <v>21</v>
      </c>
      <c r="B671" t="s">
        <v>61</v>
      </c>
      <c r="C671" t="s">
        <v>202</v>
      </c>
      <c r="D671" t="s">
        <v>98</v>
      </c>
      <c r="E671" t="s">
        <v>226</v>
      </c>
      <c r="F671" t="s">
        <v>227</v>
      </c>
      <c r="G671" t="s">
        <v>228</v>
      </c>
      <c r="H671">
        <v>26.137899999999998</v>
      </c>
      <c r="I671">
        <v>28.197790000000001</v>
      </c>
      <c r="J671" t="s">
        <v>224</v>
      </c>
      <c r="K671">
        <v>107845872.6318163</v>
      </c>
      <c r="L671">
        <v>108169848.6527933</v>
      </c>
      <c r="M671">
        <v>46205641</v>
      </c>
    </row>
    <row r="672" spans="1:13" x14ac:dyDescent="0.25">
      <c r="A672" t="s">
        <v>21</v>
      </c>
      <c r="B672" t="s">
        <v>61</v>
      </c>
      <c r="C672" t="s">
        <v>202</v>
      </c>
      <c r="D672" t="s">
        <v>98</v>
      </c>
      <c r="E672" t="s">
        <v>226</v>
      </c>
      <c r="F672" t="s">
        <v>227</v>
      </c>
      <c r="G672" t="s">
        <v>228</v>
      </c>
      <c r="H672">
        <v>26.137899999999998</v>
      </c>
      <c r="I672">
        <v>28.197790000000001</v>
      </c>
      <c r="J672" t="s">
        <v>225</v>
      </c>
      <c r="K672">
        <v>82864883.925890952</v>
      </c>
      <c r="L672">
        <v>83123792.728970394</v>
      </c>
      <c r="M672">
        <v>35282934</v>
      </c>
    </row>
    <row r="673" spans="1:13" x14ac:dyDescent="0.25">
      <c r="A673" t="s">
        <v>21</v>
      </c>
      <c r="B673" t="s">
        <v>61</v>
      </c>
      <c r="C673" t="s">
        <v>202</v>
      </c>
      <c r="D673" t="s">
        <v>98</v>
      </c>
      <c r="E673" t="s">
        <v>226</v>
      </c>
      <c r="F673" t="s">
        <v>227</v>
      </c>
      <c r="G673" t="s">
        <v>228</v>
      </c>
      <c r="H673">
        <v>26.137899999999998</v>
      </c>
      <c r="I673">
        <v>28.197790000000001</v>
      </c>
      <c r="J673" t="s">
        <v>245</v>
      </c>
      <c r="K673">
        <v>15894113.754229911</v>
      </c>
      <c r="L673">
        <v>15943068.88295342</v>
      </c>
      <c r="M673">
        <v>7008677</v>
      </c>
    </row>
    <row r="674" spans="1:13" x14ac:dyDescent="0.25">
      <c r="A674" t="s">
        <v>21</v>
      </c>
      <c r="B674" t="s">
        <v>61</v>
      </c>
      <c r="C674" t="s">
        <v>202</v>
      </c>
      <c r="D674" t="s">
        <v>104</v>
      </c>
      <c r="E674" t="s">
        <v>140</v>
      </c>
      <c r="F674" t="s">
        <v>141</v>
      </c>
      <c r="G674" t="s">
        <v>107</v>
      </c>
      <c r="H674">
        <v>34.052235000000003</v>
      </c>
      <c r="I674">
        <v>-118.24368</v>
      </c>
      <c r="J674" t="s">
        <v>223</v>
      </c>
      <c r="K674">
        <v>112859612386.203</v>
      </c>
      <c r="L674">
        <v>113390013972.96651</v>
      </c>
      <c r="M674">
        <v>36133982380</v>
      </c>
    </row>
    <row r="675" spans="1:13" x14ac:dyDescent="0.25">
      <c r="A675" t="s">
        <v>21</v>
      </c>
      <c r="B675" t="s">
        <v>61</v>
      </c>
      <c r="C675" t="s">
        <v>202</v>
      </c>
      <c r="D675" t="s">
        <v>104</v>
      </c>
      <c r="E675" t="s">
        <v>140</v>
      </c>
      <c r="F675" t="s">
        <v>141</v>
      </c>
      <c r="G675" t="s">
        <v>107</v>
      </c>
      <c r="H675">
        <v>34.052235000000003</v>
      </c>
      <c r="I675">
        <v>-118.24368</v>
      </c>
      <c r="J675" t="s">
        <v>224</v>
      </c>
      <c r="K675">
        <v>116841726551.37489</v>
      </c>
      <c r="L675">
        <v>117350013413.4478</v>
      </c>
      <c r="M675">
        <v>38582595335</v>
      </c>
    </row>
    <row r="676" spans="1:13" x14ac:dyDescent="0.25">
      <c r="A676" t="s">
        <v>21</v>
      </c>
      <c r="B676" t="s">
        <v>61</v>
      </c>
      <c r="C676" t="s">
        <v>202</v>
      </c>
      <c r="D676" t="s">
        <v>104</v>
      </c>
      <c r="E676" t="s">
        <v>140</v>
      </c>
      <c r="F676" t="s">
        <v>141</v>
      </c>
      <c r="G676" t="s">
        <v>107</v>
      </c>
      <c r="H676">
        <v>34.052235000000003</v>
      </c>
      <c r="I676">
        <v>-118.24368</v>
      </c>
      <c r="J676" t="s">
        <v>225</v>
      </c>
      <c r="K676">
        <v>97981278789.911682</v>
      </c>
      <c r="L676">
        <v>98315772513.189346</v>
      </c>
      <c r="M676">
        <v>32215937499</v>
      </c>
    </row>
    <row r="677" spans="1:13" x14ac:dyDescent="0.25">
      <c r="A677" t="s">
        <v>21</v>
      </c>
      <c r="B677" t="s">
        <v>61</v>
      </c>
      <c r="C677" t="s">
        <v>202</v>
      </c>
      <c r="D677" t="s">
        <v>104</v>
      </c>
      <c r="E677" t="s">
        <v>140</v>
      </c>
      <c r="F677" t="s">
        <v>141</v>
      </c>
      <c r="G677" t="s">
        <v>107</v>
      </c>
      <c r="H677">
        <v>34.052235000000003</v>
      </c>
      <c r="I677">
        <v>-118.24368</v>
      </c>
      <c r="J677" t="s">
        <v>245</v>
      </c>
      <c r="K677">
        <v>15049305726.013889</v>
      </c>
      <c r="L677">
        <v>15102072557.434111</v>
      </c>
      <c r="M677">
        <v>5500561879</v>
      </c>
    </row>
    <row r="678" spans="1:13" x14ac:dyDescent="0.25">
      <c r="A678" t="s">
        <v>21</v>
      </c>
      <c r="B678" t="s">
        <v>61</v>
      </c>
      <c r="C678" t="s">
        <v>202</v>
      </c>
      <c r="D678" t="s">
        <v>108</v>
      </c>
      <c r="E678" t="s">
        <v>142</v>
      </c>
      <c r="F678" t="s">
        <v>143</v>
      </c>
      <c r="G678" t="s">
        <v>144</v>
      </c>
      <c r="H678">
        <v>-12.094823</v>
      </c>
      <c r="I678">
        <v>-76.973529999999997</v>
      </c>
      <c r="J678" t="s">
        <v>223</v>
      </c>
      <c r="K678">
        <v>11465038751.12373</v>
      </c>
      <c r="L678">
        <v>11499447772.74888</v>
      </c>
      <c r="M678">
        <v>4007666072</v>
      </c>
    </row>
    <row r="679" spans="1:13" x14ac:dyDescent="0.25">
      <c r="A679" t="s">
        <v>21</v>
      </c>
      <c r="B679" t="s">
        <v>61</v>
      </c>
      <c r="C679" t="s">
        <v>202</v>
      </c>
      <c r="D679" t="s">
        <v>108</v>
      </c>
      <c r="E679" t="s">
        <v>142</v>
      </c>
      <c r="F679" t="s">
        <v>143</v>
      </c>
      <c r="G679" t="s">
        <v>144</v>
      </c>
      <c r="H679">
        <v>-12.094823</v>
      </c>
      <c r="I679">
        <v>-76.973529999999997</v>
      </c>
      <c r="J679" t="s">
        <v>224</v>
      </c>
      <c r="K679">
        <v>11718952407.134781</v>
      </c>
      <c r="L679">
        <v>11753046523.42395</v>
      </c>
      <c r="M679">
        <v>4216692583</v>
      </c>
    </row>
    <row r="680" spans="1:13" x14ac:dyDescent="0.25">
      <c r="A680" t="s">
        <v>21</v>
      </c>
      <c r="B680" t="s">
        <v>61</v>
      </c>
      <c r="C680" t="s">
        <v>202</v>
      </c>
      <c r="D680" t="s">
        <v>108</v>
      </c>
      <c r="E680" t="s">
        <v>142</v>
      </c>
      <c r="F680" t="s">
        <v>143</v>
      </c>
      <c r="G680" t="s">
        <v>144</v>
      </c>
      <c r="H680">
        <v>-12.094823</v>
      </c>
      <c r="I680">
        <v>-76.973529999999997</v>
      </c>
      <c r="J680" t="s">
        <v>225</v>
      </c>
      <c r="K680">
        <v>12496477983.19976</v>
      </c>
      <c r="L680">
        <v>12530176490.82995</v>
      </c>
      <c r="M680">
        <v>4547888444</v>
      </c>
    </row>
    <row r="681" spans="1:13" x14ac:dyDescent="0.25">
      <c r="A681" t="s">
        <v>21</v>
      </c>
      <c r="B681" t="s">
        <v>61</v>
      </c>
      <c r="C681" t="s">
        <v>202</v>
      </c>
      <c r="D681" t="s">
        <v>108</v>
      </c>
      <c r="E681" t="s">
        <v>142</v>
      </c>
      <c r="F681" t="s">
        <v>143</v>
      </c>
      <c r="G681" t="s">
        <v>144</v>
      </c>
      <c r="H681">
        <v>-12.094823</v>
      </c>
      <c r="I681">
        <v>-76.973529999999997</v>
      </c>
      <c r="J681" t="s">
        <v>245</v>
      </c>
      <c r="K681">
        <v>3810492984.5760188</v>
      </c>
      <c r="L681">
        <v>3821626146.3547091</v>
      </c>
      <c r="M681">
        <v>6600807850</v>
      </c>
    </row>
    <row r="682" spans="1:13" x14ac:dyDescent="0.25">
      <c r="A682" t="s">
        <v>21</v>
      </c>
      <c r="B682" t="s">
        <v>61</v>
      </c>
      <c r="C682" t="s">
        <v>202</v>
      </c>
      <c r="D682" t="s">
        <v>98</v>
      </c>
      <c r="E682" t="s">
        <v>145</v>
      </c>
      <c r="F682" t="s">
        <v>146</v>
      </c>
      <c r="G682" t="s">
        <v>147</v>
      </c>
      <c r="H682">
        <v>51.508513999999998</v>
      </c>
      <c r="I682">
        <v>-1.0756999999999999E-2</v>
      </c>
      <c r="J682" t="s">
        <v>223</v>
      </c>
      <c r="K682">
        <v>15306804119.174561</v>
      </c>
      <c r="L682">
        <v>15333253448.631451</v>
      </c>
      <c r="M682">
        <v>5334436039</v>
      </c>
    </row>
    <row r="683" spans="1:13" x14ac:dyDescent="0.25">
      <c r="A683" t="s">
        <v>21</v>
      </c>
      <c r="B683" t="s">
        <v>61</v>
      </c>
      <c r="C683" t="s">
        <v>202</v>
      </c>
      <c r="D683" t="s">
        <v>98</v>
      </c>
      <c r="E683" t="s">
        <v>145</v>
      </c>
      <c r="F683" t="s">
        <v>146</v>
      </c>
      <c r="G683" t="s">
        <v>147</v>
      </c>
      <c r="H683">
        <v>51.508513999999998</v>
      </c>
      <c r="I683">
        <v>-1.0756999999999999E-2</v>
      </c>
      <c r="J683" t="s">
        <v>224</v>
      </c>
      <c r="K683">
        <v>17165425857.45944</v>
      </c>
      <c r="L683">
        <v>17196861851.42091</v>
      </c>
      <c r="M683">
        <v>6135029142</v>
      </c>
    </row>
    <row r="684" spans="1:13" x14ac:dyDescent="0.25">
      <c r="A684" t="s">
        <v>21</v>
      </c>
      <c r="B684" t="s">
        <v>61</v>
      </c>
      <c r="C684" t="s">
        <v>202</v>
      </c>
      <c r="D684" t="s">
        <v>98</v>
      </c>
      <c r="E684" t="s">
        <v>145</v>
      </c>
      <c r="F684" t="s">
        <v>146</v>
      </c>
      <c r="G684" t="s">
        <v>147</v>
      </c>
      <c r="H684">
        <v>51.508513999999998</v>
      </c>
      <c r="I684">
        <v>-1.0756999999999999E-2</v>
      </c>
      <c r="J684" t="s">
        <v>225</v>
      </c>
      <c r="K684">
        <v>15590902696.787621</v>
      </c>
      <c r="L684">
        <v>15615728594.743401</v>
      </c>
      <c r="M684">
        <v>5590073437</v>
      </c>
    </row>
    <row r="685" spans="1:13" x14ac:dyDescent="0.25">
      <c r="A685" t="s">
        <v>21</v>
      </c>
      <c r="B685" t="s">
        <v>61</v>
      </c>
      <c r="C685" t="s">
        <v>202</v>
      </c>
      <c r="D685" t="s">
        <v>98</v>
      </c>
      <c r="E685" t="s">
        <v>145</v>
      </c>
      <c r="F685" t="s">
        <v>146</v>
      </c>
      <c r="G685" t="s">
        <v>147</v>
      </c>
      <c r="H685">
        <v>51.508513999999998</v>
      </c>
      <c r="I685">
        <v>-1.0756999999999999E-2</v>
      </c>
      <c r="J685" t="s">
        <v>245</v>
      </c>
      <c r="K685">
        <v>2480258286.8062382</v>
      </c>
      <c r="L685">
        <v>2484615205.0709858</v>
      </c>
      <c r="M685">
        <v>916854338</v>
      </c>
    </row>
    <row r="686" spans="1:13" x14ac:dyDescent="0.25">
      <c r="A686" t="s">
        <v>21</v>
      </c>
      <c r="B686" t="s">
        <v>61</v>
      </c>
      <c r="C686" t="s">
        <v>202</v>
      </c>
      <c r="D686" t="s">
        <v>98</v>
      </c>
      <c r="E686" t="s">
        <v>148</v>
      </c>
      <c r="F686" t="s">
        <v>149</v>
      </c>
      <c r="G686" t="s">
        <v>150</v>
      </c>
      <c r="H686">
        <v>40.416800000000002</v>
      </c>
      <c r="I686">
        <v>-3.7038000000000002</v>
      </c>
      <c r="J686" t="s">
        <v>223</v>
      </c>
      <c r="K686">
        <v>10477117827.32444</v>
      </c>
      <c r="L686">
        <v>10517821357.698709</v>
      </c>
      <c r="M686">
        <v>3530726521</v>
      </c>
    </row>
    <row r="687" spans="1:13" x14ac:dyDescent="0.25">
      <c r="A687" t="s">
        <v>21</v>
      </c>
      <c r="B687" t="s">
        <v>61</v>
      </c>
      <c r="C687" t="s">
        <v>202</v>
      </c>
      <c r="D687" t="s">
        <v>98</v>
      </c>
      <c r="E687" t="s">
        <v>148</v>
      </c>
      <c r="F687" t="s">
        <v>149</v>
      </c>
      <c r="G687" t="s">
        <v>150</v>
      </c>
      <c r="H687">
        <v>40.416800000000002</v>
      </c>
      <c r="I687">
        <v>-3.7038000000000002</v>
      </c>
      <c r="J687" t="s">
        <v>224</v>
      </c>
      <c r="K687">
        <v>8861530828.1468029</v>
      </c>
      <c r="L687">
        <v>8896275411.3020172</v>
      </c>
      <c r="M687">
        <v>3104000363</v>
      </c>
    </row>
    <row r="688" spans="1:13" x14ac:dyDescent="0.25">
      <c r="A688" t="s">
        <v>21</v>
      </c>
      <c r="B688" t="s">
        <v>61</v>
      </c>
      <c r="C688" t="s">
        <v>202</v>
      </c>
      <c r="D688" t="s">
        <v>98</v>
      </c>
      <c r="E688" t="s">
        <v>148</v>
      </c>
      <c r="F688" t="s">
        <v>149</v>
      </c>
      <c r="G688" t="s">
        <v>150</v>
      </c>
      <c r="H688">
        <v>40.416800000000002</v>
      </c>
      <c r="I688">
        <v>-3.7038000000000002</v>
      </c>
      <c r="J688" t="s">
        <v>225</v>
      </c>
      <c r="K688">
        <v>7685829955.0510607</v>
      </c>
      <c r="L688">
        <v>7712218118.7781439</v>
      </c>
      <c r="M688">
        <v>2688203656</v>
      </c>
    </row>
    <row r="689" spans="1:13" x14ac:dyDescent="0.25">
      <c r="A689" t="s">
        <v>21</v>
      </c>
      <c r="B689" t="s">
        <v>61</v>
      </c>
      <c r="C689" t="s">
        <v>202</v>
      </c>
      <c r="D689" t="s">
        <v>98</v>
      </c>
      <c r="E689" t="s">
        <v>148</v>
      </c>
      <c r="F689" t="s">
        <v>149</v>
      </c>
      <c r="G689" t="s">
        <v>150</v>
      </c>
      <c r="H689">
        <v>40.416800000000002</v>
      </c>
      <c r="I689">
        <v>-3.7038000000000002</v>
      </c>
      <c r="J689" t="s">
        <v>245</v>
      </c>
      <c r="K689">
        <v>1314752464.423058</v>
      </c>
      <c r="L689">
        <v>1319356142.854677</v>
      </c>
      <c r="M689">
        <v>461775347</v>
      </c>
    </row>
    <row r="690" spans="1:13" x14ac:dyDescent="0.25">
      <c r="A690" t="s">
        <v>21</v>
      </c>
      <c r="B690" t="s">
        <v>61</v>
      </c>
      <c r="C690" t="s">
        <v>202</v>
      </c>
      <c r="D690" t="s">
        <v>98</v>
      </c>
      <c r="E690" t="s">
        <v>214</v>
      </c>
      <c r="F690" t="s">
        <v>215</v>
      </c>
      <c r="G690" t="s">
        <v>147</v>
      </c>
      <c r="H690">
        <v>53.480800000000002</v>
      </c>
      <c r="I690">
        <v>2.2425999999999999</v>
      </c>
      <c r="J690" t="s">
        <v>223</v>
      </c>
      <c r="K690">
        <v>1766347264.0183439</v>
      </c>
      <c r="L690">
        <v>1769139899.159095</v>
      </c>
      <c r="M690">
        <v>580543580</v>
      </c>
    </row>
    <row r="691" spans="1:13" x14ac:dyDescent="0.25">
      <c r="A691" t="s">
        <v>21</v>
      </c>
      <c r="B691" t="s">
        <v>61</v>
      </c>
      <c r="C691" t="s">
        <v>202</v>
      </c>
      <c r="D691" t="s">
        <v>98</v>
      </c>
      <c r="E691" t="s">
        <v>214</v>
      </c>
      <c r="F691" t="s">
        <v>215</v>
      </c>
      <c r="G691" t="s">
        <v>147</v>
      </c>
      <c r="H691">
        <v>53.480800000000002</v>
      </c>
      <c r="I691">
        <v>2.2425999999999999</v>
      </c>
      <c r="J691" t="s">
        <v>224</v>
      </c>
      <c r="K691">
        <v>1886473898.3513651</v>
      </c>
      <c r="L691">
        <v>1889866154.9742761</v>
      </c>
      <c r="M691">
        <v>629531375</v>
      </c>
    </row>
    <row r="692" spans="1:13" x14ac:dyDescent="0.25">
      <c r="A692" t="s">
        <v>21</v>
      </c>
      <c r="B692" t="s">
        <v>61</v>
      </c>
      <c r="C692" t="s">
        <v>202</v>
      </c>
      <c r="D692" t="s">
        <v>98</v>
      </c>
      <c r="E692" t="s">
        <v>214</v>
      </c>
      <c r="F692" t="s">
        <v>215</v>
      </c>
      <c r="G692" t="s">
        <v>147</v>
      </c>
      <c r="H692">
        <v>53.480800000000002</v>
      </c>
      <c r="I692">
        <v>2.2425999999999999</v>
      </c>
      <c r="J692" t="s">
        <v>225</v>
      </c>
      <c r="K692">
        <v>1669445341.0551679</v>
      </c>
      <c r="L692">
        <v>1671821724.7108459</v>
      </c>
      <c r="M692">
        <v>557798324</v>
      </c>
    </row>
    <row r="693" spans="1:13" x14ac:dyDescent="0.25">
      <c r="A693" t="s">
        <v>21</v>
      </c>
      <c r="B693" t="s">
        <v>61</v>
      </c>
      <c r="C693" t="s">
        <v>202</v>
      </c>
      <c r="D693" t="s">
        <v>98</v>
      </c>
      <c r="E693" t="s">
        <v>214</v>
      </c>
      <c r="F693" t="s">
        <v>215</v>
      </c>
      <c r="G693" t="s">
        <v>147</v>
      </c>
      <c r="H693">
        <v>53.480800000000002</v>
      </c>
      <c r="I693">
        <v>2.2425999999999999</v>
      </c>
      <c r="J693" t="s">
        <v>245</v>
      </c>
      <c r="K693">
        <v>272620636.39374262</v>
      </c>
      <c r="L693">
        <v>273050244.5149442</v>
      </c>
      <c r="M693">
        <v>93476051</v>
      </c>
    </row>
    <row r="694" spans="1:13" x14ac:dyDescent="0.25">
      <c r="A694" t="s">
        <v>21</v>
      </c>
      <c r="B694" t="s">
        <v>61</v>
      </c>
      <c r="C694" t="s">
        <v>202</v>
      </c>
      <c r="D694" t="s">
        <v>136</v>
      </c>
      <c r="E694" t="s">
        <v>151</v>
      </c>
      <c r="F694" t="s">
        <v>152</v>
      </c>
      <c r="G694" t="s">
        <v>153</v>
      </c>
      <c r="H694">
        <v>-37.668999999999997</v>
      </c>
      <c r="I694">
        <v>144.84100000000001</v>
      </c>
      <c r="J694" t="s">
        <v>223</v>
      </c>
      <c r="K694">
        <v>857666.45649773779</v>
      </c>
      <c r="L694">
        <v>862084.47875618981</v>
      </c>
      <c r="M694">
        <v>1046595</v>
      </c>
    </row>
    <row r="695" spans="1:13" x14ac:dyDescent="0.25">
      <c r="A695" t="s">
        <v>21</v>
      </c>
      <c r="B695" t="s">
        <v>61</v>
      </c>
      <c r="C695" t="s">
        <v>202</v>
      </c>
      <c r="D695" t="s">
        <v>136</v>
      </c>
      <c r="E695" t="s">
        <v>151</v>
      </c>
      <c r="F695" t="s">
        <v>152</v>
      </c>
      <c r="G695" t="s">
        <v>153</v>
      </c>
      <c r="H695">
        <v>-37.668999999999997</v>
      </c>
      <c r="I695">
        <v>144.84100000000001</v>
      </c>
      <c r="J695" t="s">
        <v>224</v>
      </c>
      <c r="K695">
        <v>1132578.6710173611</v>
      </c>
      <c r="L695">
        <v>1132867.6403702041</v>
      </c>
      <c r="M695">
        <v>1378686</v>
      </c>
    </row>
    <row r="696" spans="1:13" x14ac:dyDescent="0.25">
      <c r="A696" t="s">
        <v>21</v>
      </c>
      <c r="B696" t="s">
        <v>61</v>
      </c>
      <c r="C696" t="s">
        <v>202</v>
      </c>
      <c r="D696" t="s">
        <v>136</v>
      </c>
      <c r="E696" t="s">
        <v>151</v>
      </c>
      <c r="F696" t="s">
        <v>152</v>
      </c>
      <c r="G696" t="s">
        <v>153</v>
      </c>
      <c r="H696">
        <v>-37.668999999999997</v>
      </c>
      <c r="I696">
        <v>144.84100000000001</v>
      </c>
      <c r="J696" t="s">
        <v>225</v>
      </c>
      <c r="K696">
        <v>1416905.8005267519</v>
      </c>
      <c r="L696">
        <v>1416905.8005267519</v>
      </c>
      <c r="M696">
        <v>1468274</v>
      </c>
    </row>
    <row r="697" spans="1:13" x14ac:dyDescent="0.25">
      <c r="A697" t="s">
        <v>21</v>
      </c>
      <c r="B697" t="s">
        <v>61</v>
      </c>
      <c r="C697" t="s">
        <v>202</v>
      </c>
      <c r="D697" t="s">
        <v>136</v>
      </c>
      <c r="E697" t="s">
        <v>151</v>
      </c>
      <c r="F697" t="s">
        <v>152</v>
      </c>
      <c r="G697" t="s">
        <v>153</v>
      </c>
      <c r="H697">
        <v>-37.668999999999997</v>
      </c>
      <c r="I697">
        <v>144.84100000000001</v>
      </c>
      <c r="J697" t="s">
        <v>245</v>
      </c>
      <c r="K697">
        <v>309867.97901982511</v>
      </c>
      <c r="L697">
        <v>309867.97901982511</v>
      </c>
      <c r="M697">
        <v>602122</v>
      </c>
    </row>
    <row r="698" spans="1:13" x14ac:dyDescent="0.25">
      <c r="A698" t="s">
        <v>21</v>
      </c>
      <c r="B698" t="s">
        <v>61</v>
      </c>
      <c r="C698" t="s">
        <v>202</v>
      </c>
      <c r="D698" t="s">
        <v>104</v>
      </c>
      <c r="E698" t="s">
        <v>229</v>
      </c>
      <c r="F698" t="s">
        <v>230</v>
      </c>
      <c r="G698" t="s">
        <v>107</v>
      </c>
      <c r="H698">
        <v>26.103300000000001</v>
      </c>
      <c r="I698">
        <v>98.141900000000007</v>
      </c>
      <c r="J698" t="s">
        <v>223</v>
      </c>
      <c r="K698">
        <v>128106335.1186713</v>
      </c>
      <c r="L698">
        <v>128720670.0451178</v>
      </c>
      <c r="M698">
        <v>48515146</v>
      </c>
    </row>
    <row r="699" spans="1:13" x14ac:dyDescent="0.25">
      <c r="A699" t="s">
        <v>21</v>
      </c>
      <c r="B699" t="s">
        <v>61</v>
      </c>
      <c r="C699" t="s">
        <v>202</v>
      </c>
      <c r="D699" t="s">
        <v>104</v>
      </c>
      <c r="E699" t="s">
        <v>229</v>
      </c>
      <c r="F699" t="s">
        <v>230</v>
      </c>
      <c r="G699" t="s">
        <v>107</v>
      </c>
      <c r="H699">
        <v>26.103300000000001</v>
      </c>
      <c r="I699">
        <v>98.141900000000007</v>
      </c>
      <c r="J699" t="s">
        <v>224</v>
      </c>
      <c r="K699">
        <v>122533296.7621589</v>
      </c>
      <c r="L699">
        <v>123090773.82119641</v>
      </c>
      <c r="M699">
        <v>49129100</v>
      </c>
    </row>
    <row r="700" spans="1:13" x14ac:dyDescent="0.25">
      <c r="A700" t="s">
        <v>21</v>
      </c>
      <c r="B700" t="s">
        <v>61</v>
      </c>
      <c r="C700" t="s">
        <v>202</v>
      </c>
      <c r="D700" t="s">
        <v>104</v>
      </c>
      <c r="E700" t="s">
        <v>229</v>
      </c>
      <c r="F700" t="s">
        <v>230</v>
      </c>
      <c r="G700" t="s">
        <v>107</v>
      </c>
      <c r="H700">
        <v>26.103300000000001</v>
      </c>
      <c r="I700">
        <v>98.141900000000007</v>
      </c>
      <c r="J700" t="s">
        <v>225</v>
      </c>
      <c r="K700">
        <v>110737412.1929971</v>
      </c>
      <c r="L700">
        <v>111217652.8719766</v>
      </c>
      <c r="M700">
        <v>47243689</v>
      </c>
    </row>
    <row r="701" spans="1:13" x14ac:dyDescent="0.25">
      <c r="A701" t="s">
        <v>21</v>
      </c>
      <c r="B701" t="s">
        <v>61</v>
      </c>
      <c r="C701" t="s">
        <v>202</v>
      </c>
      <c r="D701" t="s">
        <v>104</v>
      </c>
      <c r="E701" t="s">
        <v>229</v>
      </c>
      <c r="F701" t="s">
        <v>230</v>
      </c>
      <c r="G701" t="s">
        <v>107</v>
      </c>
      <c r="H701">
        <v>26.103300000000001</v>
      </c>
      <c r="I701">
        <v>98.141900000000007</v>
      </c>
      <c r="J701" t="s">
        <v>245</v>
      </c>
      <c r="K701">
        <v>474657593.23013711</v>
      </c>
      <c r="L701">
        <v>476750264.7365225</v>
      </c>
      <c r="M701">
        <v>1153417829</v>
      </c>
    </row>
    <row r="702" spans="1:13" x14ac:dyDescent="0.25">
      <c r="A702" t="s">
        <v>21</v>
      </c>
      <c r="B702" t="s">
        <v>61</v>
      </c>
      <c r="C702" t="s">
        <v>202</v>
      </c>
      <c r="D702" t="s">
        <v>104</v>
      </c>
      <c r="E702" t="s">
        <v>154</v>
      </c>
      <c r="F702" t="s">
        <v>155</v>
      </c>
      <c r="G702" t="s">
        <v>107</v>
      </c>
      <c r="H702">
        <v>25.789097000000002</v>
      </c>
      <c r="I702">
        <v>-80.204040000000006</v>
      </c>
      <c r="J702" t="s">
        <v>223</v>
      </c>
      <c r="K702">
        <v>11716561604.543591</v>
      </c>
      <c r="L702">
        <v>11755905745.584419</v>
      </c>
      <c r="M702">
        <v>4482969672</v>
      </c>
    </row>
    <row r="703" spans="1:13" x14ac:dyDescent="0.25">
      <c r="A703" t="s">
        <v>21</v>
      </c>
      <c r="B703" t="s">
        <v>61</v>
      </c>
      <c r="C703" t="s">
        <v>202</v>
      </c>
      <c r="D703" t="s">
        <v>104</v>
      </c>
      <c r="E703" t="s">
        <v>154</v>
      </c>
      <c r="F703" t="s">
        <v>155</v>
      </c>
      <c r="G703" t="s">
        <v>107</v>
      </c>
      <c r="H703">
        <v>25.789097000000002</v>
      </c>
      <c r="I703">
        <v>-80.204040000000006</v>
      </c>
      <c r="J703" t="s">
        <v>224</v>
      </c>
      <c r="K703">
        <v>16186616921.25433</v>
      </c>
      <c r="L703">
        <v>16236590613.163401</v>
      </c>
      <c r="M703">
        <v>6263686357</v>
      </c>
    </row>
    <row r="704" spans="1:13" x14ac:dyDescent="0.25">
      <c r="A704" t="s">
        <v>21</v>
      </c>
      <c r="B704" t="s">
        <v>61</v>
      </c>
      <c r="C704" t="s">
        <v>202</v>
      </c>
      <c r="D704" t="s">
        <v>104</v>
      </c>
      <c r="E704" t="s">
        <v>154</v>
      </c>
      <c r="F704" t="s">
        <v>155</v>
      </c>
      <c r="G704" t="s">
        <v>107</v>
      </c>
      <c r="H704">
        <v>25.789097000000002</v>
      </c>
      <c r="I704">
        <v>-80.204040000000006</v>
      </c>
      <c r="J704" t="s">
        <v>225</v>
      </c>
      <c r="K704">
        <v>18346642277.954979</v>
      </c>
      <c r="L704">
        <v>18400673155.90229</v>
      </c>
      <c r="M704">
        <v>7715699949</v>
      </c>
    </row>
    <row r="705" spans="1:13" x14ac:dyDescent="0.25">
      <c r="A705" t="s">
        <v>21</v>
      </c>
      <c r="B705" t="s">
        <v>61</v>
      </c>
      <c r="C705" t="s">
        <v>202</v>
      </c>
      <c r="D705" t="s">
        <v>104</v>
      </c>
      <c r="E705" t="s">
        <v>154</v>
      </c>
      <c r="F705" t="s">
        <v>155</v>
      </c>
      <c r="G705" t="s">
        <v>107</v>
      </c>
      <c r="H705">
        <v>25.789097000000002</v>
      </c>
      <c r="I705">
        <v>-80.204040000000006</v>
      </c>
      <c r="J705" t="s">
        <v>245</v>
      </c>
      <c r="K705">
        <v>5178812769.6008883</v>
      </c>
      <c r="L705">
        <v>5195373888.8066587</v>
      </c>
      <c r="M705">
        <v>8729422602</v>
      </c>
    </row>
    <row r="706" spans="1:13" x14ac:dyDescent="0.25">
      <c r="A706" t="s">
        <v>21</v>
      </c>
      <c r="B706" t="s">
        <v>61</v>
      </c>
      <c r="C706" t="s">
        <v>202</v>
      </c>
      <c r="D706" t="s">
        <v>98</v>
      </c>
      <c r="E706" t="s">
        <v>156</v>
      </c>
      <c r="F706" t="s">
        <v>157</v>
      </c>
      <c r="G706" t="s">
        <v>158</v>
      </c>
      <c r="H706">
        <v>45.630099999999999</v>
      </c>
      <c r="I706">
        <v>8.7255000000000003</v>
      </c>
      <c r="J706" t="s">
        <v>223</v>
      </c>
      <c r="K706">
        <v>6824073530.8226461</v>
      </c>
      <c r="L706">
        <v>6880051434.6145096</v>
      </c>
      <c r="M706">
        <v>2671296373</v>
      </c>
    </row>
    <row r="707" spans="1:13" x14ac:dyDescent="0.25">
      <c r="A707" t="s">
        <v>21</v>
      </c>
      <c r="B707" t="s">
        <v>61</v>
      </c>
      <c r="C707" t="s">
        <v>202</v>
      </c>
      <c r="D707" t="s">
        <v>98</v>
      </c>
      <c r="E707" t="s">
        <v>156</v>
      </c>
      <c r="F707" t="s">
        <v>157</v>
      </c>
      <c r="G707" t="s">
        <v>158</v>
      </c>
      <c r="H707">
        <v>45.630099999999999</v>
      </c>
      <c r="I707">
        <v>8.7255000000000003</v>
      </c>
      <c r="J707" t="s">
        <v>224</v>
      </c>
      <c r="K707">
        <v>7492941165.916544</v>
      </c>
      <c r="L707">
        <v>7529667717.9524155</v>
      </c>
      <c r="M707">
        <v>2930139025</v>
      </c>
    </row>
    <row r="708" spans="1:13" x14ac:dyDescent="0.25">
      <c r="A708" t="s">
        <v>21</v>
      </c>
      <c r="B708" t="s">
        <v>61</v>
      </c>
      <c r="C708" t="s">
        <v>202</v>
      </c>
      <c r="D708" t="s">
        <v>98</v>
      </c>
      <c r="E708" t="s">
        <v>156</v>
      </c>
      <c r="F708" t="s">
        <v>157</v>
      </c>
      <c r="G708" t="s">
        <v>158</v>
      </c>
      <c r="H708">
        <v>45.630099999999999</v>
      </c>
      <c r="I708">
        <v>8.7255000000000003</v>
      </c>
      <c r="J708" t="s">
        <v>225</v>
      </c>
      <c r="K708">
        <v>6953635757.4928961</v>
      </c>
      <c r="L708">
        <v>6968102381.6138649</v>
      </c>
      <c r="M708">
        <v>2708165452</v>
      </c>
    </row>
    <row r="709" spans="1:13" x14ac:dyDescent="0.25">
      <c r="A709" t="s">
        <v>21</v>
      </c>
      <c r="B709" t="s">
        <v>61</v>
      </c>
      <c r="C709" t="s">
        <v>202</v>
      </c>
      <c r="D709" t="s">
        <v>98</v>
      </c>
      <c r="E709" t="s">
        <v>156</v>
      </c>
      <c r="F709" t="s">
        <v>157</v>
      </c>
      <c r="G709" t="s">
        <v>158</v>
      </c>
      <c r="H709">
        <v>45.630099999999999</v>
      </c>
      <c r="I709">
        <v>8.7255000000000003</v>
      </c>
      <c r="J709" t="s">
        <v>245</v>
      </c>
      <c r="K709">
        <v>1116508608.7855909</v>
      </c>
      <c r="L709">
        <v>1118848588.7022769</v>
      </c>
      <c r="M709">
        <v>442711195</v>
      </c>
    </row>
    <row r="710" spans="1:13" x14ac:dyDescent="0.25">
      <c r="A710" t="s">
        <v>21</v>
      </c>
      <c r="B710" t="s">
        <v>61</v>
      </c>
      <c r="C710" t="s">
        <v>202</v>
      </c>
      <c r="D710" t="s">
        <v>104</v>
      </c>
      <c r="E710" t="s">
        <v>159</v>
      </c>
      <c r="F710" t="s">
        <v>160</v>
      </c>
      <c r="G710" t="s">
        <v>107</v>
      </c>
      <c r="H710">
        <v>44.986656000000004</v>
      </c>
      <c r="I710">
        <v>-93.258133000000001</v>
      </c>
      <c r="J710" t="s">
        <v>223</v>
      </c>
      <c r="K710">
        <v>2340543689.325211</v>
      </c>
      <c r="L710">
        <v>2353290658.0317402</v>
      </c>
      <c r="M710">
        <v>827471175</v>
      </c>
    </row>
    <row r="711" spans="1:13" x14ac:dyDescent="0.25">
      <c r="A711" t="s">
        <v>21</v>
      </c>
      <c r="B711" t="s">
        <v>61</v>
      </c>
      <c r="C711" t="s">
        <v>202</v>
      </c>
      <c r="D711" t="s">
        <v>104</v>
      </c>
      <c r="E711" t="s">
        <v>159</v>
      </c>
      <c r="F711" t="s">
        <v>160</v>
      </c>
      <c r="G711" t="s">
        <v>107</v>
      </c>
      <c r="H711">
        <v>44.986656000000004</v>
      </c>
      <c r="I711">
        <v>-93.258133000000001</v>
      </c>
      <c r="J711" t="s">
        <v>224</v>
      </c>
      <c r="K711">
        <v>2538800765.3404579</v>
      </c>
      <c r="L711">
        <v>2553169433.241806</v>
      </c>
      <c r="M711">
        <v>926846264</v>
      </c>
    </row>
    <row r="712" spans="1:13" x14ac:dyDescent="0.25">
      <c r="A712" t="s">
        <v>21</v>
      </c>
      <c r="B712" t="s">
        <v>61</v>
      </c>
      <c r="C712" t="s">
        <v>202</v>
      </c>
      <c r="D712" t="s">
        <v>104</v>
      </c>
      <c r="E712" t="s">
        <v>159</v>
      </c>
      <c r="F712" t="s">
        <v>160</v>
      </c>
      <c r="G712" t="s">
        <v>107</v>
      </c>
      <c r="H712">
        <v>44.986656000000004</v>
      </c>
      <c r="I712">
        <v>-93.258133000000001</v>
      </c>
      <c r="J712" t="s">
        <v>225</v>
      </c>
      <c r="K712">
        <v>2064300960.7240369</v>
      </c>
      <c r="L712">
        <v>2075309113.888598</v>
      </c>
      <c r="M712">
        <v>750667842</v>
      </c>
    </row>
    <row r="713" spans="1:13" x14ac:dyDescent="0.25">
      <c r="A713" t="s">
        <v>21</v>
      </c>
      <c r="B713" t="s">
        <v>61</v>
      </c>
      <c r="C713" t="s">
        <v>202</v>
      </c>
      <c r="D713" t="s">
        <v>104</v>
      </c>
      <c r="E713" t="s">
        <v>159</v>
      </c>
      <c r="F713" t="s">
        <v>160</v>
      </c>
      <c r="G713" t="s">
        <v>107</v>
      </c>
      <c r="H713">
        <v>44.986656000000004</v>
      </c>
      <c r="I713">
        <v>-93.258133000000001</v>
      </c>
      <c r="J713" t="s">
        <v>245</v>
      </c>
      <c r="K713">
        <v>293478202.03863889</v>
      </c>
      <c r="L713">
        <v>294987829.08917028</v>
      </c>
      <c r="M713">
        <v>114479096</v>
      </c>
    </row>
    <row r="714" spans="1:13" x14ac:dyDescent="0.25">
      <c r="A714" t="s">
        <v>21</v>
      </c>
      <c r="B714" t="s">
        <v>61</v>
      </c>
      <c r="C714" t="s">
        <v>202</v>
      </c>
      <c r="D714" t="s">
        <v>98</v>
      </c>
      <c r="E714" t="s">
        <v>231</v>
      </c>
      <c r="F714" t="s">
        <v>232</v>
      </c>
      <c r="G714" t="s">
        <v>168</v>
      </c>
      <c r="H714">
        <v>43.296950000000002</v>
      </c>
      <c r="I714">
        <v>5.3810700000000002</v>
      </c>
      <c r="J714" t="s">
        <v>223</v>
      </c>
      <c r="K714">
        <v>2690185.0716345948</v>
      </c>
      <c r="L714">
        <v>2699576.1471261089</v>
      </c>
      <c r="M714">
        <v>1293292</v>
      </c>
    </row>
    <row r="715" spans="1:13" x14ac:dyDescent="0.25">
      <c r="A715" t="s">
        <v>21</v>
      </c>
      <c r="B715" t="s">
        <v>61</v>
      </c>
      <c r="C715" t="s">
        <v>202</v>
      </c>
      <c r="D715" t="s">
        <v>98</v>
      </c>
      <c r="E715" t="s">
        <v>231</v>
      </c>
      <c r="F715" t="s">
        <v>232</v>
      </c>
      <c r="G715" t="s">
        <v>168</v>
      </c>
      <c r="H715">
        <v>43.296950000000002</v>
      </c>
      <c r="I715">
        <v>5.3810700000000002</v>
      </c>
      <c r="J715" t="s">
        <v>224</v>
      </c>
      <c r="K715">
        <v>51078437.95360934</v>
      </c>
      <c r="L715">
        <v>51241260.638901979</v>
      </c>
      <c r="M715">
        <v>24715520</v>
      </c>
    </row>
    <row r="716" spans="1:13" x14ac:dyDescent="0.25">
      <c r="A716" t="s">
        <v>21</v>
      </c>
      <c r="B716" t="s">
        <v>61</v>
      </c>
      <c r="C716" t="s">
        <v>202</v>
      </c>
      <c r="D716" t="s">
        <v>98</v>
      </c>
      <c r="E716" t="s">
        <v>231</v>
      </c>
      <c r="F716" t="s">
        <v>232</v>
      </c>
      <c r="G716" t="s">
        <v>168</v>
      </c>
      <c r="H716">
        <v>43.296950000000002</v>
      </c>
      <c r="I716">
        <v>5.3810700000000002</v>
      </c>
      <c r="J716" t="s">
        <v>225</v>
      </c>
      <c r="K716">
        <v>46650362.01961349</v>
      </c>
      <c r="L716">
        <v>46774730.918165743</v>
      </c>
      <c r="M716">
        <v>22521262</v>
      </c>
    </row>
    <row r="717" spans="1:13" x14ac:dyDescent="0.25">
      <c r="A717" t="s">
        <v>21</v>
      </c>
      <c r="B717" t="s">
        <v>61</v>
      </c>
      <c r="C717" t="s">
        <v>202</v>
      </c>
      <c r="D717" t="s">
        <v>98</v>
      </c>
      <c r="E717" t="s">
        <v>231</v>
      </c>
      <c r="F717" t="s">
        <v>232</v>
      </c>
      <c r="G717" t="s">
        <v>168</v>
      </c>
      <c r="H717">
        <v>43.296950000000002</v>
      </c>
      <c r="I717">
        <v>5.3810700000000002</v>
      </c>
      <c r="J717" t="s">
        <v>245</v>
      </c>
      <c r="K717">
        <v>6235029.7380147651</v>
      </c>
      <c r="L717">
        <v>6256865.8474653438</v>
      </c>
      <c r="M717">
        <v>3172206</v>
      </c>
    </row>
    <row r="718" spans="1:13" x14ac:dyDescent="0.25">
      <c r="A718" t="s">
        <v>21</v>
      </c>
      <c r="B718" t="s">
        <v>61</v>
      </c>
      <c r="C718" t="s">
        <v>202</v>
      </c>
      <c r="D718" t="s">
        <v>104</v>
      </c>
      <c r="E718" t="s">
        <v>161</v>
      </c>
      <c r="F718" t="s">
        <v>162</v>
      </c>
      <c r="G718" t="s">
        <v>107</v>
      </c>
      <c r="H718">
        <v>40.705629999999999</v>
      </c>
      <c r="I718">
        <v>-73.978003999999999</v>
      </c>
      <c r="J718" t="s">
        <v>223</v>
      </c>
      <c r="K718">
        <v>7546834016.5116768</v>
      </c>
      <c r="L718">
        <v>7573587260.1162596</v>
      </c>
      <c r="M718">
        <v>2650253552</v>
      </c>
    </row>
    <row r="719" spans="1:13" x14ac:dyDescent="0.25">
      <c r="A719" t="s">
        <v>21</v>
      </c>
      <c r="B719" t="s">
        <v>61</v>
      </c>
      <c r="C719" t="s">
        <v>202</v>
      </c>
      <c r="D719" t="s">
        <v>104</v>
      </c>
      <c r="E719" t="s">
        <v>161</v>
      </c>
      <c r="F719" t="s">
        <v>162</v>
      </c>
      <c r="G719" t="s">
        <v>107</v>
      </c>
      <c r="H719">
        <v>40.705629999999999</v>
      </c>
      <c r="I719">
        <v>-73.978003999999999</v>
      </c>
      <c r="J719" t="s">
        <v>224</v>
      </c>
      <c r="K719">
        <v>8174636547.4317436</v>
      </c>
      <c r="L719">
        <v>8201733664.114006</v>
      </c>
      <c r="M719">
        <v>2841019026</v>
      </c>
    </row>
    <row r="720" spans="1:13" x14ac:dyDescent="0.25">
      <c r="A720" t="s">
        <v>21</v>
      </c>
      <c r="B720" t="s">
        <v>61</v>
      </c>
      <c r="C720" t="s">
        <v>202</v>
      </c>
      <c r="D720" t="s">
        <v>104</v>
      </c>
      <c r="E720" t="s">
        <v>161</v>
      </c>
      <c r="F720" t="s">
        <v>162</v>
      </c>
      <c r="G720" t="s">
        <v>107</v>
      </c>
      <c r="H720">
        <v>40.705629999999999</v>
      </c>
      <c r="I720">
        <v>-73.978003999999999</v>
      </c>
      <c r="J720" t="s">
        <v>225</v>
      </c>
      <c r="K720">
        <v>7913671064.4472189</v>
      </c>
      <c r="L720">
        <v>7938089451.1926718</v>
      </c>
      <c r="M720">
        <v>2891791534</v>
      </c>
    </row>
    <row r="721" spans="1:13" x14ac:dyDescent="0.25">
      <c r="A721" t="s">
        <v>21</v>
      </c>
      <c r="B721" t="s">
        <v>61</v>
      </c>
      <c r="C721" t="s">
        <v>202</v>
      </c>
      <c r="D721" t="s">
        <v>104</v>
      </c>
      <c r="E721" t="s">
        <v>161</v>
      </c>
      <c r="F721" t="s">
        <v>162</v>
      </c>
      <c r="G721" t="s">
        <v>107</v>
      </c>
      <c r="H721">
        <v>40.705629999999999</v>
      </c>
      <c r="I721">
        <v>-73.978003999999999</v>
      </c>
      <c r="J721" t="s">
        <v>245</v>
      </c>
      <c r="K721">
        <v>1304158056.6116209</v>
      </c>
      <c r="L721">
        <v>1308268838.463608</v>
      </c>
      <c r="M721">
        <v>956087829</v>
      </c>
    </row>
    <row r="722" spans="1:13" x14ac:dyDescent="0.25">
      <c r="A722" t="s">
        <v>21</v>
      </c>
      <c r="B722" t="s">
        <v>61</v>
      </c>
      <c r="C722" t="s">
        <v>202</v>
      </c>
      <c r="D722" t="s">
        <v>136</v>
      </c>
      <c r="E722" t="s">
        <v>163</v>
      </c>
      <c r="F722" t="s">
        <v>164</v>
      </c>
      <c r="G722" t="s">
        <v>165</v>
      </c>
      <c r="H722">
        <v>34.67606</v>
      </c>
      <c r="I722">
        <v>135.49619999999999</v>
      </c>
      <c r="J722" t="s">
        <v>223</v>
      </c>
      <c r="K722">
        <v>9652599643.9857388</v>
      </c>
      <c r="L722">
        <v>9674839752.1034546</v>
      </c>
      <c r="M722">
        <v>3707308329</v>
      </c>
    </row>
    <row r="723" spans="1:13" x14ac:dyDescent="0.25">
      <c r="A723" t="s">
        <v>21</v>
      </c>
      <c r="B723" t="s">
        <v>61</v>
      </c>
      <c r="C723" t="s">
        <v>202</v>
      </c>
      <c r="D723" t="s">
        <v>136</v>
      </c>
      <c r="E723" t="s">
        <v>163</v>
      </c>
      <c r="F723" t="s">
        <v>164</v>
      </c>
      <c r="G723" t="s">
        <v>165</v>
      </c>
      <c r="H723">
        <v>34.67606</v>
      </c>
      <c r="I723">
        <v>135.49619999999999</v>
      </c>
      <c r="J723" t="s">
        <v>224</v>
      </c>
      <c r="K723">
        <v>10977444079.24099</v>
      </c>
      <c r="L723">
        <v>11003158375.092039</v>
      </c>
      <c r="M723">
        <v>4354713914</v>
      </c>
    </row>
    <row r="724" spans="1:13" x14ac:dyDescent="0.25">
      <c r="A724" t="s">
        <v>21</v>
      </c>
      <c r="B724" t="s">
        <v>61</v>
      </c>
      <c r="C724" t="s">
        <v>202</v>
      </c>
      <c r="D724" t="s">
        <v>136</v>
      </c>
      <c r="E724" t="s">
        <v>163</v>
      </c>
      <c r="F724" t="s">
        <v>164</v>
      </c>
      <c r="G724" t="s">
        <v>165</v>
      </c>
      <c r="H724">
        <v>34.67606</v>
      </c>
      <c r="I724">
        <v>135.49619999999999</v>
      </c>
      <c r="J724" t="s">
        <v>225</v>
      </c>
      <c r="K724">
        <v>10733418490.623131</v>
      </c>
      <c r="L724">
        <v>10757325098.333191</v>
      </c>
      <c r="M724">
        <v>4206530783</v>
      </c>
    </row>
    <row r="725" spans="1:13" x14ac:dyDescent="0.25">
      <c r="A725" t="s">
        <v>21</v>
      </c>
      <c r="B725" t="s">
        <v>61</v>
      </c>
      <c r="C725" t="s">
        <v>202</v>
      </c>
      <c r="D725" t="s">
        <v>136</v>
      </c>
      <c r="E725" t="s">
        <v>163</v>
      </c>
      <c r="F725" t="s">
        <v>164</v>
      </c>
      <c r="G725" t="s">
        <v>165</v>
      </c>
      <c r="H725">
        <v>34.67606</v>
      </c>
      <c r="I725">
        <v>135.49619999999999</v>
      </c>
      <c r="J725" t="s">
        <v>245</v>
      </c>
      <c r="K725">
        <v>2083134416.487263</v>
      </c>
      <c r="L725">
        <v>2087669444.813637</v>
      </c>
      <c r="M725">
        <v>827161481</v>
      </c>
    </row>
    <row r="726" spans="1:13" x14ac:dyDescent="0.25">
      <c r="A726" t="s">
        <v>21</v>
      </c>
      <c r="B726" t="s">
        <v>61</v>
      </c>
      <c r="C726" t="s">
        <v>202</v>
      </c>
      <c r="D726" t="s">
        <v>98</v>
      </c>
      <c r="E726" t="s">
        <v>166</v>
      </c>
      <c r="F726" t="s">
        <v>167</v>
      </c>
      <c r="G726" t="s">
        <v>168</v>
      </c>
      <c r="H726">
        <v>48.928049999999999</v>
      </c>
      <c r="I726">
        <v>2.35189</v>
      </c>
      <c r="J726" t="s">
        <v>223</v>
      </c>
      <c r="K726">
        <v>8158741245.7930737</v>
      </c>
      <c r="L726">
        <v>8172908098.2465982</v>
      </c>
      <c r="M726">
        <v>3093990062</v>
      </c>
    </row>
    <row r="727" spans="1:13" x14ac:dyDescent="0.25">
      <c r="A727" t="s">
        <v>21</v>
      </c>
      <c r="B727" t="s">
        <v>61</v>
      </c>
      <c r="C727" t="s">
        <v>202</v>
      </c>
      <c r="D727" t="s">
        <v>98</v>
      </c>
      <c r="E727" t="s">
        <v>166</v>
      </c>
      <c r="F727" t="s">
        <v>167</v>
      </c>
      <c r="G727" t="s">
        <v>168</v>
      </c>
      <c r="H727">
        <v>48.928049999999999</v>
      </c>
      <c r="I727">
        <v>2.35189</v>
      </c>
      <c r="J727" t="s">
        <v>224</v>
      </c>
      <c r="K727">
        <v>9419594024.752306</v>
      </c>
      <c r="L727">
        <v>9436546055.2248077</v>
      </c>
      <c r="M727">
        <v>3620463006</v>
      </c>
    </row>
    <row r="728" spans="1:13" x14ac:dyDescent="0.25">
      <c r="A728" t="s">
        <v>21</v>
      </c>
      <c r="B728" t="s">
        <v>61</v>
      </c>
      <c r="C728" t="s">
        <v>202</v>
      </c>
      <c r="D728" t="s">
        <v>98</v>
      </c>
      <c r="E728" t="s">
        <v>166</v>
      </c>
      <c r="F728" t="s">
        <v>167</v>
      </c>
      <c r="G728" t="s">
        <v>168</v>
      </c>
      <c r="H728">
        <v>48.928049999999999</v>
      </c>
      <c r="I728">
        <v>2.35189</v>
      </c>
      <c r="J728" t="s">
        <v>225</v>
      </c>
      <c r="K728">
        <v>8915851460.6123486</v>
      </c>
      <c r="L728">
        <v>8929070117.2527905</v>
      </c>
      <c r="M728">
        <v>3427147175</v>
      </c>
    </row>
    <row r="729" spans="1:13" x14ac:dyDescent="0.25">
      <c r="A729" t="s">
        <v>21</v>
      </c>
      <c r="B729" t="s">
        <v>61</v>
      </c>
      <c r="C729" t="s">
        <v>202</v>
      </c>
      <c r="D729" t="s">
        <v>98</v>
      </c>
      <c r="E729" t="s">
        <v>166</v>
      </c>
      <c r="F729" t="s">
        <v>167</v>
      </c>
      <c r="G729" t="s">
        <v>168</v>
      </c>
      <c r="H729">
        <v>48.928049999999999</v>
      </c>
      <c r="I729">
        <v>2.35189</v>
      </c>
      <c r="J729" t="s">
        <v>245</v>
      </c>
      <c r="K729">
        <v>1313390678.3171921</v>
      </c>
      <c r="L729">
        <v>1315510367.7016079</v>
      </c>
      <c r="M729">
        <v>509263750</v>
      </c>
    </row>
    <row r="730" spans="1:13" x14ac:dyDescent="0.25">
      <c r="A730" t="s">
        <v>21</v>
      </c>
      <c r="B730" t="s">
        <v>61</v>
      </c>
      <c r="C730" t="s">
        <v>202</v>
      </c>
      <c r="D730" t="s">
        <v>108</v>
      </c>
      <c r="E730" t="s">
        <v>169</v>
      </c>
      <c r="F730" t="s">
        <v>170</v>
      </c>
      <c r="G730" t="s">
        <v>171</v>
      </c>
      <c r="H730">
        <v>-33.357990000000001</v>
      </c>
      <c r="I730">
        <v>-70.676259999999999</v>
      </c>
      <c r="J730" t="s">
        <v>223</v>
      </c>
      <c r="K730">
        <v>27876549371.681648</v>
      </c>
      <c r="L730">
        <v>27939984324.441639</v>
      </c>
      <c r="M730">
        <v>9874160344</v>
      </c>
    </row>
    <row r="731" spans="1:13" x14ac:dyDescent="0.25">
      <c r="A731" t="s">
        <v>21</v>
      </c>
      <c r="B731" t="s">
        <v>61</v>
      </c>
      <c r="C731" t="s">
        <v>202</v>
      </c>
      <c r="D731" t="s">
        <v>108</v>
      </c>
      <c r="E731" t="s">
        <v>169</v>
      </c>
      <c r="F731" t="s">
        <v>170</v>
      </c>
      <c r="G731" t="s">
        <v>171</v>
      </c>
      <c r="H731">
        <v>-33.357990000000001</v>
      </c>
      <c r="I731">
        <v>-70.676259999999999</v>
      </c>
      <c r="J731" t="s">
        <v>224</v>
      </c>
      <c r="K731">
        <v>25359329721.433289</v>
      </c>
      <c r="L731">
        <v>25416638711.16069</v>
      </c>
      <c r="M731">
        <v>8924718277</v>
      </c>
    </row>
    <row r="732" spans="1:13" x14ac:dyDescent="0.25">
      <c r="A732" t="s">
        <v>21</v>
      </c>
      <c r="B732" t="s">
        <v>61</v>
      </c>
      <c r="C732" t="s">
        <v>202</v>
      </c>
      <c r="D732" t="s">
        <v>108</v>
      </c>
      <c r="E732" t="s">
        <v>169</v>
      </c>
      <c r="F732" t="s">
        <v>170</v>
      </c>
      <c r="G732" t="s">
        <v>171</v>
      </c>
      <c r="H732">
        <v>-33.357990000000001</v>
      </c>
      <c r="I732">
        <v>-70.676259999999999</v>
      </c>
      <c r="J732" t="s">
        <v>225</v>
      </c>
      <c r="K732">
        <v>22642211707.499271</v>
      </c>
      <c r="L732">
        <v>22689749532.56002</v>
      </c>
      <c r="M732">
        <v>7871922233</v>
      </c>
    </row>
    <row r="733" spans="1:13" x14ac:dyDescent="0.25">
      <c r="A733" t="s">
        <v>21</v>
      </c>
      <c r="B733" t="s">
        <v>61</v>
      </c>
      <c r="C733" t="s">
        <v>202</v>
      </c>
      <c r="D733" t="s">
        <v>108</v>
      </c>
      <c r="E733" t="s">
        <v>169</v>
      </c>
      <c r="F733" t="s">
        <v>170</v>
      </c>
      <c r="G733" t="s">
        <v>171</v>
      </c>
      <c r="H733">
        <v>-33.357990000000001</v>
      </c>
      <c r="I733">
        <v>-70.676259999999999</v>
      </c>
      <c r="J733" t="s">
        <v>245</v>
      </c>
      <c r="K733">
        <v>4869471678.4140596</v>
      </c>
      <c r="L733">
        <v>4880811297.4718342</v>
      </c>
      <c r="M733">
        <v>3558904283</v>
      </c>
    </row>
    <row r="734" spans="1:13" x14ac:dyDescent="0.25">
      <c r="A734" t="s">
        <v>21</v>
      </c>
      <c r="B734" t="s">
        <v>61</v>
      </c>
      <c r="C734" t="s">
        <v>202</v>
      </c>
      <c r="D734" t="s">
        <v>104</v>
      </c>
      <c r="E734" t="s">
        <v>172</v>
      </c>
      <c r="F734" t="s">
        <v>173</v>
      </c>
      <c r="G734" t="s">
        <v>107</v>
      </c>
      <c r="H734">
        <v>47.606209999999997</v>
      </c>
      <c r="I734">
        <v>-122.33207</v>
      </c>
      <c r="J734" t="s">
        <v>223</v>
      </c>
      <c r="K734">
        <v>50762651903.422157</v>
      </c>
      <c r="L734">
        <v>51014260611.647667</v>
      </c>
      <c r="M734">
        <v>17111013559</v>
      </c>
    </row>
    <row r="735" spans="1:13" x14ac:dyDescent="0.25">
      <c r="A735" t="s">
        <v>21</v>
      </c>
      <c r="B735" t="s">
        <v>61</v>
      </c>
      <c r="C735" t="s">
        <v>202</v>
      </c>
      <c r="D735" t="s">
        <v>104</v>
      </c>
      <c r="E735" t="s">
        <v>172</v>
      </c>
      <c r="F735" t="s">
        <v>173</v>
      </c>
      <c r="G735" t="s">
        <v>107</v>
      </c>
      <c r="H735">
        <v>47.606209999999997</v>
      </c>
      <c r="I735">
        <v>-122.33207</v>
      </c>
      <c r="J735" t="s">
        <v>224</v>
      </c>
      <c r="K735">
        <v>54233027002.374718</v>
      </c>
      <c r="L735">
        <v>54443689639.416458</v>
      </c>
      <c r="M735">
        <v>18827787564</v>
      </c>
    </row>
    <row r="736" spans="1:13" x14ac:dyDescent="0.25">
      <c r="A736" t="s">
        <v>21</v>
      </c>
      <c r="B736" t="s">
        <v>61</v>
      </c>
      <c r="C736" t="s">
        <v>202</v>
      </c>
      <c r="D736" t="s">
        <v>104</v>
      </c>
      <c r="E736" t="s">
        <v>172</v>
      </c>
      <c r="F736" t="s">
        <v>173</v>
      </c>
      <c r="G736" t="s">
        <v>107</v>
      </c>
      <c r="H736">
        <v>47.606209999999997</v>
      </c>
      <c r="I736">
        <v>-122.33207</v>
      </c>
      <c r="J736" t="s">
        <v>225</v>
      </c>
      <c r="K736">
        <v>49678892331.214577</v>
      </c>
      <c r="L736">
        <v>49851739762.126938</v>
      </c>
      <c r="M736">
        <v>17113062310</v>
      </c>
    </row>
    <row r="737" spans="1:13" x14ac:dyDescent="0.25">
      <c r="A737" t="s">
        <v>21</v>
      </c>
      <c r="B737" t="s">
        <v>61</v>
      </c>
      <c r="C737" t="s">
        <v>202</v>
      </c>
      <c r="D737" t="s">
        <v>104</v>
      </c>
      <c r="E737" t="s">
        <v>172</v>
      </c>
      <c r="F737" t="s">
        <v>173</v>
      </c>
      <c r="G737" t="s">
        <v>107</v>
      </c>
      <c r="H737">
        <v>47.606209999999997</v>
      </c>
      <c r="I737">
        <v>-122.33207</v>
      </c>
      <c r="J737" t="s">
        <v>245</v>
      </c>
      <c r="K737">
        <v>7208494465.5303459</v>
      </c>
      <c r="L737">
        <v>7234784961.4638748</v>
      </c>
      <c r="M737">
        <v>2563531625</v>
      </c>
    </row>
    <row r="738" spans="1:13" x14ac:dyDescent="0.25">
      <c r="A738" t="s">
        <v>21</v>
      </c>
      <c r="B738" t="s">
        <v>61</v>
      </c>
      <c r="C738" t="s">
        <v>202</v>
      </c>
      <c r="D738" t="s">
        <v>136</v>
      </c>
      <c r="E738" t="s">
        <v>174</v>
      </c>
      <c r="F738" t="s">
        <v>175</v>
      </c>
      <c r="G738" t="s">
        <v>176</v>
      </c>
      <c r="H738">
        <v>1.3520829999999999</v>
      </c>
      <c r="I738">
        <v>103.81984</v>
      </c>
      <c r="J738" t="s">
        <v>223</v>
      </c>
      <c r="K738">
        <v>1490119417.383121</v>
      </c>
      <c r="L738">
        <v>1494127393.9973731</v>
      </c>
      <c r="M738">
        <v>605381554</v>
      </c>
    </row>
    <row r="739" spans="1:13" x14ac:dyDescent="0.25">
      <c r="A739" t="s">
        <v>21</v>
      </c>
      <c r="B739" t="s">
        <v>61</v>
      </c>
      <c r="C739" t="s">
        <v>202</v>
      </c>
      <c r="D739" t="s">
        <v>136</v>
      </c>
      <c r="E739" t="s">
        <v>174</v>
      </c>
      <c r="F739" t="s">
        <v>175</v>
      </c>
      <c r="G739" t="s">
        <v>176</v>
      </c>
      <c r="H739">
        <v>1.3520829999999999</v>
      </c>
      <c r="I739">
        <v>103.81984</v>
      </c>
      <c r="J739" t="s">
        <v>224</v>
      </c>
      <c r="K739">
        <v>2003243162.202419</v>
      </c>
      <c r="L739">
        <v>2009949004.177417</v>
      </c>
      <c r="M739">
        <v>820902727</v>
      </c>
    </row>
    <row r="740" spans="1:13" x14ac:dyDescent="0.25">
      <c r="A740" t="s">
        <v>21</v>
      </c>
      <c r="B740" t="s">
        <v>61</v>
      </c>
      <c r="C740" t="s">
        <v>202</v>
      </c>
      <c r="D740" t="s">
        <v>136</v>
      </c>
      <c r="E740" t="s">
        <v>174</v>
      </c>
      <c r="F740" t="s">
        <v>175</v>
      </c>
      <c r="G740" t="s">
        <v>176</v>
      </c>
      <c r="H740">
        <v>1.3520829999999999</v>
      </c>
      <c r="I740">
        <v>103.81984</v>
      </c>
      <c r="J740" t="s">
        <v>225</v>
      </c>
      <c r="K740">
        <v>2107190811.699949</v>
      </c>
      <c r="L740">
        <v>2113902214.9865661</v>
      </c>
      <c r="M740">
        <v>873198183</v>
      </c>
    </row>
    <row r="741" spans="1:13" x14ac:dyDescent="0.25">
      <c r="A741" t="s">
        <v>21</v>
      </c>
      <c r="B741" t="s">
        <v>61</v>
      </c>
      <c r="C741" t="s">
        <v>202</v>
      </c>
      <c r="D741" t="s">
        <v>136</v>
      </c>
      <c r="E741" t="s">
        <v>174</v>
      </c>
      <c r="F741" t="s">
        <v>175</v>
      </c>
      <c r="G741" t="s">
        <v>176</v>
      </c>
      <c r="H741">
        <v>1.3520829999999999</v>
      </c>
      <c r="I741">
        <v>103.81984</v>
      </c>
      <c r="J741" t="s">
        <v>245</v>
      </c>
      <c r="K741">
        <v>352390233.94855827</v>
      </c>
      <c r="L741">
        <v>353609397.58402032</v>
      </c>
      <c r="M741">
        <v>151292243</v>
      </c>
    </row>
    <row r="742" spans="1:13" x14ac:dyDescent="0.25">
      <c r="A742" t="s">
        <v>21</v>
      </c>
      <c r="B742" t="s">
        <v>61</v>
      </c>
      <c r="C742" t="s">
        <v>202</v>
      </c>
      <c r="D742" t="s">
        <v>104</v>
      </c>
      <c r="E742" t="s">
        <v>177</v>
      </c>
      <c r="F742" t="s">
        <v>178</v>
      </c>
      <c r="G742" t="s">
        <v>107</v>
      </c>
      <c r="H742">
        <v>37.339385999999998</v>
      </c>
      <c r="I742">
        <v>-121.89496</v>
      </c>
      <c r="J742" t="s">
        <v>223</v>
      </c>
      <c r="K742">
        <v>25783622964.009979</v>
      </c>
      <c r="L742">
        <v>25883062577.694599</v>
      </c>
      <c r="M742">
        <v>8767896266</v>
      </c>
    </row>
    <row r="743" spans="1:13" x14ac:dyDescent="0.25">
      <c r="A743" t="s">
        <v>21</v>
      </c>
      <c r="B743" t="s">
        <v>61</v>
      </c>
      <c r="C743" t="s">
        <v>202</v>
      </c>
      <c r="D743" t="s">
        <v>104</v>
      </c>
      <c r="E743" t="s">
        <v>177</v>
      </c>
      <c r="F743" t="s">
        <v>178</v>
      </c>
      <c r="G743" t="s">
        <v>107</v>
      </c>
      <c r="H743">
        <v>37.339385999999998</v>
      </c>
      <c r="I743">
        <v>-121.89496</v>
      </c>
      <c r="J743" t="s">
        <v>224</v>
      </c>
      <c r="K743">
        <v>29357538983.197418</v>
      </c>
      <c r="L743">
        <v>29460247855.959</v>
      </c>
      <c r="M743">
        <v>10196300303</v>
      </c>
    </row>
    <row r="744" spans="1:13" x14ac:dyDescent="0.25">
      <c r="A744" t="s">
        <v>21</v>
      </c>
      <c r="B744" t="s">
        <v>61</v>
      </c>
      <c r="C744" t="s">
        <v>202</v>
      </c>
      <c r="D744" t="s">
        <v>104</v>
      </c>
      <c r="E744" t="s">
        <v>177</v>
      </c>
      <c r="F744" t="s">
        <v>178</v>
      </c>
      <c r="G744" t="s">
        <v>107</v>
      </c>
      <c r="H744">
        <v>37.339385999999998</v>
      </c>
      <c r="I744">
        <v>-121.89496</v>
      </c>
      <c r="J744" t="s">
        <v>225</v>
      </c>
      <c r="K744">
        <v>31374966356.39843</v>
      </c>
      <c r="L744">
        <v>31474905399.737282</v>
      </c>
      <c r="M744">
        <v>10828821609</v>
      </c>
    </row>
    <row r="745" spans="1:13" x14ac:dyDescent="0.25">
      <c r="A745" t="s">
        <v>21</v>
      </c>
      <c r="B745" t="s">
        <v>61</v>
      </c>
      <c r="C745" t="s">
        <v>202</v>
      </c>
      <c r="D745" t="s">
        <v>104</v>
      </c>
      <c r="E745" t="s">
        <v>177</v>
      </c>
      <c r="F745" t="s">
        <v>178</v>
      </c>
      <c r="G745" t="s">
        <v>107</v>
      </c>
      <c r="H745">
        <v>37.339385999999998</v>
      </c>
      <c r="I745">
        <v>-121.89496</v>
      </c>
      <c r="J745" t="s">
        <v>245</v>
      </c>
      <c r="K745">
        <v>4763212640.8059978</v>
      </c>
      <c r="L745">
        <v>4778307332.3398027</v>
      </c>
      <c r="M745">
        <v>1732278477</v>
      </c>
    </row>
    <row r="746" spans="1:13" x14ac:dyDescent="0.25">
      <c r="A746" t="s">
        <v>21</v>
      </c>
      <c r="B746" t="s">
        <v>61</v>
      </c>
      <c r="C746" t="s">
        <v>202</v>
      </c>
      <c r="D746" t="s">
        <v>98</v>
      </c>
      <c r="E746" t="s">
        <v>181</v>
      </c>
      <c r="F746" t="s">
        <v>182</v>
      </c>
      <c r="G746" t="s">
        <v>183</v>
      </c>
      <c r="H746">
        <v>59.651943000000003</v>
      </c>
      <c r="I746">
        <v>17.933056000000001</v>
      </c>
      <c r="J746" t="s">
        <v>223</v>
      </c>
      <c r="K746">
        <v>6291146923.1022701</v>
      </c>
      <c r="L746">
        <v>6302426377.883872</v>
      </c>
      <c r="M746">
        <v>2260976801</v>
      </c>
    </row>
    <row r="747" spans="1:13" x14ac:dyDescent="0.25">
      <c r="A747" t="s">
        <v>21</v>
      </c>
      <c r="B747" t="s">
        <v>61</v>
      </c>
      <c r="C747" t="s">
        <v>202</v>
      </c>
      <c r="D747" t="s">
        <v>98</v>
      </c>
      <c r="E747" t="s">
        <v>181</v>
      </c>
      <c r="F747" t="s">
        <v>182</v>
      </c>
      <c r="G747" t="s">
        <v>183</v>
      </c>
      <c r="H747">
        <v>59.651943000000003</v>
      </c>
      <c r="I747">
        <v>17.933056000000001</v>
      </c>
      <c r="J747" t="s">
        <v>224</v>
      </c>
      <c r="K747">
        <v>7024425164.30651</v>
      </c>
      <c r="L747">
        <v>7037628524.632163</v>
      </c>
      <c r="M747">
        <v>2531709775</v>
      </c>
    </row>
    <row r="748" spans="1:13" x14ac:dyDescent="0.25">
      <c r="A748" t="s">
        <v>21</v>
      </c>
      <c r="B748" t="s">
        <v>61</v>
      </c>
      <c r="C748" t="s">
        <v>202</v>
      </c>
      <c r="D748" t="s">
        <v>98</v>
      </c>
      <c r="E748" t="s">
        <v>181</v>
      </c>
      <c r="F748" t="s">
        <v>182</v>
      </c>
      <c r="G748" t="s">
        <v>183</v>
      </c>
      <c r="H748">
        <v>59.651943000000003</v>
      </c>
      <c r="I748">
        <v>17.933056000000001</v>
      </c>
      <c r="J748" t="s">
        <v>225</v>
      </c>
      <c r="K748">
        <v>5945835649.0110989</v>
      </c>
      <c r="L748">
        <v>5955068997.795104</v>
      </c>
      <c r="M748">
        <v>2145438000</v>
      </c>
    </row>
    <row r="749" spans="1:13" x14ac:dyDescent="0.25">
      <c r="A749" t="s">
        <v>21</v>
      </c>
      <c r="B749" t="s">
        <v>61</v>
      </c>
      <c r="C749" t="s">
        <v>202</v>
      </c>
      <c r="D749" t="s">
        <v>98</v>
      </c>
      <c r="E749" t="s">
        <v>181</v>
      </c>
      <c r="F749" t="s">
        <v>182</v>
      </c>
      <c r="G749" t="s">
        <v>183</v>
      </c>
      <c r="H749">
        <v>59.651943000000003</v>
      </c>
      <c r="I749">
        <v>17.933056000000001</v>
      </c>
      <c r="J749" t="s">
        <v>245</v>
      </c>
      <c r="K749">
        <v>1017248039.92247</v>
      </c>
      <c r="L749">
        <v>1019022204.485682</v>
      </c>
      <c r="M749">
        <v>370954239</v>
      </c>
    </row>
    <row r="750" spans="1:13" x14ac:dyDescent="0.25">
      <c r="A750" t="s">
        <v>21</v>
      </c>
      <c r="B750" t="s">
        <v>61</v>
      </c>
      <c r="C750" t="s">
        <v>202</v>
      </c>
      <c r="D750" t="s">
        <v>136</v>
      </c>
      <c r="E750" t="s">
        <v>184</v>
      </c>
      <c r="F750" t="s">
        <v>185</v>
      </c>
      <c r="G750" t="s">
        <v>186</v>
      </c>
      <c r="H750">
        <v>37.566499999999998</v>
      </c>
      <c r="I750">
        <v>126.97799999999999</v>
      </c>
      <c r="J750" t="s">
        <v>223</v>
      </c>
      <c r="K750">
        <v>25034622502.13216</v>
      </c>
      <c r="L750">
        <v>25078332456.419701</v>
      </c>
      <c r="M750">
        <v>8176865912</v>
      </c>
    </row>
    <row r="751" spans="1:13" x14ac:dyDescent="0.25">
      <c r="A751" t="s">
        <v>21</v>
      </c>
      <c r="B751" t="s">
        <v>61</v>
      </c>
      <c r="C751" t="s">
        <v>202</v>
      </c>
      <c r="D751" t="s">
        <v>136</v>
      </c>
      <c r="E751" t="s">
        <v>184</v>
      </c>
      <c r="F751" t="s">
        <v>185</v>
      </c>
      <c r="G751" t="s">
        <v>186</v>
      </c>
      <c r="H751">
        <v>37.566499999999998</v>
      </c>
      <c r="I751">
        <v>126.97799999999999</v>
      </c>
      <c r="J751" t="s">
        <v>224</v>
      </c>
      <c r="K751">
        <v>23081306008.106312</v>
      </c>
      <c r="L751">
        <v>23124973107.14695</v>
      </c>
      <c r="M751">
        <v>7582346207</v>
      </c>
    </row>
    <row r="752" spans="1:13" x14ac:dyDescent="0.25">
      <c r="A752" t="s">
        <v>21</v>
      </c>
      <c r="B752" t="s">
        <v>61</v>
      </c>
      <c r="C752" t="s">
        <v>202</v>
      </c>
      <c r="D752" t="s">
        <v>136</v>
      </c>
      <c r="E752" t="s">
        <v>184</v>
      </c>
      <c r="F752" t="s">
        <v>185</v>
      </c>
      <c r="G752" t="s">
        <v>186</v>
      </c>
      <c r="H752">
        <v>37.566499999999998</v>
      </c>
      <c r="I752">
        <v>126.97799999999999</v>
      </c>
      <c r="J752" t="s">
        <v>225</v>
      </c>
      <c r="K752">
        <v>18132687034.826889</v>
      </c>
      <c r="L752">
        <v>18171538548.82439</v>
      </c>
      <c r="M752">
        <v>6392285496</v>
      </c>
    </row>
    <row r="753" spans="1:13" x14ac:dyDescent="0.25">
      <c r="A753" t="s">
        <v>21</v>
      </c>
      <c r="B753" t="s">
        <v>61</v>
      </c>
      <c r="C753" t="s">
        <v>202</v>
      </c>
      <c r="D753" t="s">
        <v>136</v>
      </c>
      <c r="E753" t="s">
        <v>184</v>
      </c>
      <c r="F753" t="s">
        <v>185</v>
      </c>
      <c r="G753" t="s">
        <v>186</v>
      </c>
      <c r="H753">
        <v>37.566499999999998</v>
      </c>
      <c r="I753">
        <v>126.97799999999999</v>
      </c>
      <c r="J753" t="s">
        <v>245</v>
      </c>
      <c r="K753">
        <v>3151514124.1171732</v>
      </c>
      <c r="L753">
        <v>3158599469.5899572</v>
      </c>
      <c r="M753">
        <v>1116916372</v>
      </c>
    </row>
    <row r="754" spans="1:13" x14ac:dyDescent="0.25">
      <c r="A754" t="s">
        <v>21</v>
      </c>
      <c r="B754" t="s">
        <v>61</v>
      </c>
      <c r="C754" t="s">
        <v>202</v>
      </c>
      <c r="D754" t="s">
        <v>108</v>
      </c>
      <c r="E754" t="s">
        <v>187</v>
      </c>
      <c r="F754" t="s">
        <v>188</v>
      </c>
      <c r="G754" t="s">
        <v>135</v>
      </c>
      <c r="H754">
        <v>-23.566147000000001</v>
      </c>
      <c r="I754">
        <v>-46.64188</v>
      </c>
      <c r="J754" t="s">
        <v>223</v>
      </c>
      <c r="K754">
        <v>74884647923.224792</v>
      </c>
      <c r="L754">
        <v>75078171450.270126</v>
      </c>
      <c r="M754">
        <v>26948053230</v>
      </c>
    </row>
    <row r="755" spans="1:13" x14ac:dyDescent="0.25">
      <c r="A755" t="s">
        <v>21</v>
      </c>
      <c r="B755" t="s">
        <v>61</v>
      </c>
      <c r="C755" t="s">
        <v>202</v>
      </c>
      <c r="D755" t="s">
        <v>108</v>
      </c>
      <c r="E755" t="s">
        <v>187</v>
      </c>
      <c r="F755" t="s">
        <v>188</v>
      </c>
      <c r="G755" t="s">
        <v>135</v>
      </c>
      <c r="H755">
        <v>-23.566147000000001</v>
      </c>
      <c r="I755">
        <v>-46.64188</v>
      </c>
      <c r="J755" t="s">
        <v>224</v>
      </c>
      <c r="K755">
        <v>76140404350.396118</v>
      </c>
      <c r="L755">
        <v>76332892891.12236</v>
      </c>
      <c r="M755">
        <v>28215654974</v>
      </c>
    </row>
    <row r="756" spans="1:13" x14ac:dyDescent="0.25">
      <c r="A756" t="s">
        <v>21</v>
      </c>
      <c r="B756" t="s">
        <v>61</v>
      </c>
      <c r="C756" t="s">
        <v>202</v>
      </c>
      <c r="D756" t="s">
        <v>108</v>
      </c>
      <c r="E756" t="s">
        <v>187</v>
      </c>
      <c r="F756" t="s">
        <v>188</v>
      </c>
      <c r="G756" t="s">
        <v>135</v>
      </c>
      <c r="H756">
        <v>-23.566147000000001</v>
      </c>
      <c r="I756">
        <v>-46.64188</v>
      </c>
      <c r="J756" t="s">
        <v>225</v>
      </c>
      <c r="K756">
        <v>79637198640.576324</v>
      </c>
      <c r="L756">
        <v>79842726061.256241</v>
      </c>
      <c r="M756">
        <v>42718445110</v>
      </c>
    </row>
    <row r="757" spans="1:13" x14ac:dyDescent="0.25">
      <c r="A757" t="s">
        <v>21</v>
      </c>
      <c r="B757" t="s">
        <v>61</v>
      </c>
      <c r="C757" t="s">
        <v>202</v>
      </c>
      <c r="D757" t="s">
        <v>108</v>
      </c>
      <c r="E757" t="s">
        <v>187</v>
      </c>
      <c r="F757" t="s">
        <v>188</v>
      </c>
      <c r="G757" t="s">
        <v>135</v>
      </c>
      <c r="H757">
        <v>-23.566147000000001</v>
      </c>
      <c r="I757">
        <v>-46.64188</v>
      </c>
      <c r="J757" t="s">
        <v>245</v>
      </c>
      <c r="K757">
        <v>15014334371.64336</v>
      </c>
      <c r="L757">
        <v>15062046301.184179</v>
      </c>
      <c r="M757">
        <v>15639083281</v>
      </c>
    </row>
    <row r="758" spans="1:13" x14ac:dyDescent="0.25">
      <c r="A758" t="s">
        <v>21</v>
      </c>
      <c r="B758" t="s">
        <v>61</v>
      </c>
      <c r="C758" t="s">
        <v>202</v>
      </c>
      <c r="D758" t="s">
        <v>104</v>
      </c>
      <c r="E758" t="s">
        <v>179</v>
      </c>
      <c r="F758" t="s">
        <v>180</v>
      </c>
      <c r="G758" t="s">
        <v>107</v>
      </c>
      <c r="H758">
        <v>38.627003000000002</v>
      </c>
      <c r="I758">
        <v>-90.199404000000001</v>
      </c>
      <c r="J758" t="s">
        <v>223</v>
      </c>
      <c r="K758">
        <v>959970114.1121794</v>
      </c>
      <c r="L758">
        <v>966558826.13231361</v>
      </c>
      <c r="M758">
        <v>325140965</v>
      </c>
    </row>
    <row r="759" spans="1:13" x14ac:dyDescent="0.25">
      <c r="A759" t="s">
        <v>21</v>
      </c>
      <c r="B759" t="s">
        <v>61</v>
      </c>
      <c r="C759" t="s">
        <v>202</v>
      </c>
      <c r="D759" t="s">
        <v>104</v>
      </c>
      <c r="E759" t="s">
        <v>179</v>
      </c>
      <c r="F759" t="s">
        <v>180</v>
      </c>
      <c r="G759" t="s">
        <v>107</v>
      </c>
      <c r="H759">
        <v>38.627003000000002</v>
      </c>
      <c r="I759">
        <v>-90.199404000000001</v>
      </c>
      <c r="J759" t="s">
        <v>224</v>
      </c>
      <c r="K759">
        <v>944553062.72216403</v>
      </c>
      <c r="L759">
        <v>948219542.69993567</v>
      </c>
      <c r="M759">
        <v>317985516</v>
      </c>
    </row>
    <row r="760" spans="1:13" x14ac:dyDescent="0.25">
      <c r="A760" t="s">
        <v>21</v>
      </c>
      <c r="B760" t="s">
        <v>61</v>
      </c>
      <c r="C760" t="s">
        <v>202</v>
      </c>
      <c r="D760" t="s">
        <v>104</v>
      </c>
      <c r="E760" t="s">
        <v>179</v>
      </c>
      <c r="F760" t="s">
        <v>180</v>
      </c>
      <c r="G760" t="s">
        <v>107</v>
      </c>
      <c r="H760">
        <v>38.627003000000002</v>
      </c>
      <c r="I760">
        <v>-90.199404000000001</v>
      </c>
      <c r="J760" t="s">
        <v>225</v>
      </c>
      <c r="K760">
        <v>711493897.85673034</v>
      </c>
      <c r="L760">
        <v>713968541.09744704</v>
      </c>
      <c r="M760">
        <v>241312686</v>
      </c>
    </row>
    <row r="761" spans="1:13" x14ac:dyDescent="0.25">
      <c r="A761" t="s">
        <v>21</v>
      </c>
      <c r="B761" t="s">
        <v>61</v>
      </c>
      <c r="C761" t="s">
        <v>202</v>
      </c>
      <c r="D761" t="s">
        <v>104</v>
      </c>
      <c r="E761" t="s">
        <v>179</v>
      </c>
      <c r="F761" t="s">
        <v>180</v>
      </c>
      <c r="G761" t="s">
        <v>107</v>
      </c>
      <c r="H761">
        <v>38.627003000000002</v>
      </c>
      <c r="I761">
        <v>-90.199404000000001</v>
      </c>
      <c r="J761" t="s">
        <v>245</v>
      </c>
      <c r="K761">
        <v>108435583.27535979</v>
      </c>
      <c r="L761">
        <v>108827928.943727</v>
      </c>
      <c r="M761">
        <v>39914047</v>
      </c>
    </row>
    <row r="762" spans="1:13" x14ac:dyDescent="0.25">
      <c r="A762" t="s">
        <v>21</v>
      </c>
      <c r="B762" t="s">
        <v>61</v>
      </c>
      <c r="C762" t="s">
        <v>202</v>
      </c>
      <c r="D762" t="s">
        <v>136</v>
      </c>
      <c r="E762" t="s">
        <v>189</v>
      </c>
      <c r="F762" t="s">
        <v>190</v>
      </c>
      <c r="G762" t="s">
        <v>153</v>
      </c>
      <c r="H762">
        <v>-33.918503000000001</v>
      </c>
      <c r="I762">
        <v>151.18892</v>
      </c>
      <c r="J762" t="s">
        <v>223</v>
      </c>
      <c r="K762">
        <v>1676213.515295296</v>
      </c>
      <c r="L762">
        <v>1687817.5263200761</v>
      </c>
      <c r="M762">
        <v>2196345</v>
      </c>
    </row>
    <row r="763" spans="1:13" x14ac:dyDescent="0.25">
      <c r="A763" t="s">
        <v>21</v>
      </c>
      <c r="B763" t="s">
        <v>61</v>
      </c>
      <c r="C763" t="s">
        <v>202</v>
      </c>
      <c r="D763" t="s">
        <v>136</v>
      </c>
      <c r="E763" t="s">
        <v>189</v>
      </c>
      <c r="F763" t="s">
        <v>190</v>
      </c>
      <c r="G763" t="s">
        <v>153</v>
      </c>
      <c r="H763">
        <v>-33.918503000000001</v>
      </c>
      <c r="I763">
        <v>151.18892</v>
      </c>
      <c r="J763" t="s">
        <v>224</v>
      </c>
      <c r="K763">
        <v>1976320.0640168809</v>
      </c>
      <c r="L763">
        <v>1986447.4274187279</v>
      </c>
      <c r="M763">
        <v>2622927</v>
      </c>
    </row>
    <row r="764" spans="1:13" x14ac:dyDescent="0.25">
      <c r="A764" t="s">
        <v>21</v>
      </c>
      <c r="B764" t="s">
        <v>61</v>
      </c>
      <c r="C764" t="s">
        <v>202</v>
      </c>
      <c r="D764" t="s">
        <v>136</v>
      </c>
      <c r="E764" t="s">
        <v>189</v>
      </c>
      <c r="F764" t="s">
        <v>190</v>
      </c>
      <c r="G764" t="s">
        <v>153</v>
      </c>
      <c r="H764">
        <v>-33.918503000000001</v>
      </c>
      <c r="I764">
        <v>151.18892</v>
      </c>
      <c r="J764" t="s">
        <v>225</v>
      </c>
      <c r="K764">
        <v>2520872.3960267939</v>
      </c>
      <c r="L764">
        <v>2534787.028886226</v>
      </c>
      <c r="M764">
        <v>2912089</v>
      </c>
    </row>
    <row r="765" spans="1:13" x14ac:dyDescent="0.25">
      <c r="A765" t="s">
        <v>21</v>
      </c>
      <c r="B765" t="s">
        <v>61</v>
      </c>
      <c r="C765" t="s">
        <v>202</v>
      </c>
      <c r="D765" t="s">
        <v>136</v>
      </c>
      <c r="E765" t="s">
        <v>189</v>
      </c>
      <c r="F765" t="s">
        <v>190</v>
      </c>
      <c r="G765" t="s">
        <v>153</v>
      </c>
      <c r="H765">
        <v>-33.918503000000001</v>
      </c>
      <c r="I765">
        <v>151.18892</v>
      </c>
      <c r="J765" t="s">
        <v>245</v>
      </c>
      <c r="K765">
        <v>636038.60057755094</v>
      </c>
      <c r="L765">
        <v>639842.10670150106</v>
      </c>
      <c r="M765">
        <v>1184189</v>
      </c>
    </row>
    <row r="766" spans="1:13" x14ac:dyDescent="0.25">
      <c r="A766" t="s">
        <v>21</v>
      </c>
      <c r="B766" t="s">
        <v>61</v>
      </c>
      <c r="C766" t="s">
        <v>202</v>
      </c>
      <c r="D766" t="s">
        <v>136</v>
      </c>
      <c r="E766" t="s">
        <v>191</v>
      </c>
      <c r="F766" t="s">
        <v>192</v>
      </c>
      <c r="G766" t="s">
        <v>165</v>
      </c>
      <c r="H766">
        <v>35.689487</v>
      </c>
      <c r="I766">
        <v>139.69171</v>
      </c>
      <c r="J766" t="s">
        <v>223</v>
      </c>
      <c r="K766">
        <v>22205616198.79414</v>
      </c>
      <c r="L766">
        <v>22466194065.600739</v>
      </c>
      <c r="M766">
        <v>8568168526</v>
      </c>
    </row>
    <row r="767" spans="1:13" x14ac:dyDescent="0.25">
      <c r="A767" t="s">
        <v>21</v>
      </c>
      <c r="B767" t="s">
        <v>61</v>
      </c>
      <c r="C767" t="s">
        <v>202</v>
      </c>
      <c r="D767" t="s">
        <v>136</v>
      </c>
      <c r="E767" t="s">
        <v>191</v>
      </c>
      <c r="F767" t="s">
        <v>192</v>
      </c>
      <c r="G767" t="s">
        <v>165</v>
      </c>
      <c r="H767">
        <v>35.689487</v>
      </c>
      <c r="I767">
        <v>139.69171</v>
      </c>
      <c r="J767" t="s">
        <v>224</v>
      </c>
      <c r="K767">
        <v>25266384120.310349</v>
      </c>
      <c r="L767">
        <v>25435717983.246811</v>
      </c>
      <c r="M767">
        <v>10074409697</v>
      </c>
    </row>
    <row r="768" spans="1:13" x14ac:dyDescent="0.25">
      <c r="A768" t="s">
        <v>21</v>
      </c>
      <c r="B768" t="s">
        <v>61</v>
      </c>
      <c r="C768" t="s">
        <v>202</v>
      </c>
      <c r="D768" t="s">
        <v>136</v>
      </c>
      <c r="E768" t="s">
        <v>191</v>
      </c>
      <c r="F768" t="s">
        <v>192</v>
      </c>
      <c r="G768" t="s">
        <v>165</v>
      </c>
      <c r="H768">
        <v>35.689487</v>
      </c>
      <c r="I768">
        <v>139.69171</v>
      </c>
      <c r="J768" t="s">
        <v>225</v>
      </c>
      <c r="K768">
        <v>24415782737.48563</v>
      </c>
      <c r="L768">
        <v>24469152828.368832</v>
      </c>
      <c r="M768">
        <v>9707199096</v>
      </c>
    </row>
    <row r="769" spans="1:13" x14ac:dyDescent="0.25">
      <c r="A769" t="s">
        <v>21</v>
      </c>
      <c r="B769" t="s">
        <v>61</v>
      </c>
      <c r="C769" t="s">
        <v>202</v>
      </c>
      <c r="D769" t="s">
        <v>136</v>
      </c>
      <c r="E769" t="s">
        <v>191</v>
      </c>
      <c r="F769" t="s">
        <v>192</v>
      </c>
      <c r="G769" t="s">
        <v>165</v>
      </c>
      <c r="H769">
        <v>35.689487</v>
      </c>
      <c r="I769">
        <v>139.69171</v>
      </c>
      <c r="J769" t="s">
        <v>245</v>
      </c>
      <c r="K769">
        <v>4591590266.255291</v>
      </c>
      <c r="L769">
        <v>4601607680.8606052</v>
      </c>
      <c r="M769">
        <v>1861193106</v>
      </c>
    </row>
    <row r="770" spans="1:13" x14ac:dyDescent="0.25">
      <c r="A770" t="s">
        <v>21</v>
      </c>
      <c r="B770" t="s">
        <v>61</v>
      </c>
      <c r="C770" t="s">
        <v>202</v>
      </c>
      <c r="D770" t="s">
        <v>104</v>
      </c>
      <c r="E770" t="s">
        <v>193</v>
      </c>
      <c r="F770" t="s">
        <v>194</v>
      </c>
      <c r="G770" t="s">
        <v>195</v>
      </c>
      <c r="H770">
        <v>43.677753000000003</v>
      </c>
      <c r="I770">
        <v>-79.630840000000006</v>
      </c>
      <c r="J770" t="s">
        <v>223</v>
      </c>
      <c r="K770">
        <v>94986615.266245604</v>
      </c>
      <c r="L770">
        <v>95448568.983157352</v>
      </c>
      <c r="M770">
        <v>43126022</v>
      </c>
    </row>
    <row r="771" spans="1:13" x14ac:dyDescent="0.25">
      <c r="A771" t="s">
        <v>21</v>
      </c>
      <c r="B771" t="s">
        <v>61</v>
      </c>
      <c r="C771" t="s">
        <v>202</v>
      </c>
      <c r="D771" t="s">
        <v>104</v>
      </c>
      <c r="E771" t="s">
        <v>193</v>
      </c>
      <c r="F771" t="s">
        <v>194</v>
      </c>
      <c r="G771" t="s">
        <v>195</v>
      </c>
      <c r="H771">
        <v>43.677753000000003</v>
      </c>
      <c r="I771">
        <v>-79.630840000000006</v>
      </c>
      <c r="J771" t="s">
        <v>224</v>
      </c>
      <c r="K771">
        <v>128627124.7289481</v>
      </c>
      <c r="L771">
        <v>129250059.827832</v>
      </c>
      <c r="M771">
        <v>64461379</v>
      </c>
    </row>
    <row r="772" spans="1:13" x14ac:dyDescent="0.25">
      <c r="A772" t="s">
        <v>21</v>
      </c>
      <c r="B772" t="s">
        <v>61</v>
      </c>
      <c r="C772" t="s">
        <v>202</v>
      </c>
      <c r="D772" t="s">
        <v>104</v>
      </c>
      <c r="E772" t="s">
        <v>193</v>
      </c>
      <c r="F772" t="s">
        <v>194</v>
      </c>
      <c r="G772" t="s">
        <v>195</v>
      </c>
      <c r="H772">
        <v>43.677753000000003</v>
      </c>
      <c r="I772">
        <v>-79.630840000000006</v>
      </c>
      <c r="J772" t="s">
        <v>225</v>
      </c>
      <c r="K772">
        <v>191987904.99398381</v>
      </c>
      <c r="L772">
        <v>192313703.66229969</v>
      </c>
      <c r="M772">
        <v>319858902</v>
      </c>
    </row>
    <row r="773" spans="1:13" x14ac:dyDescent="0.25">
      <c r="A773" t="s">
        <v>21</v>
      </c>
      <c r="B773" t="s">
        <v>61</v>
      </c>
      <c r="C773" t="s">
        <v>202</v>
      </c>
      <c r="D773" t="s">
        <v>104</v>
      </c>
      <c r="E773" t="s">
        <v>193</v>
      </c>
      <c r="F773" t="s">
        <v>194</v>
      </c>
      <c r="G773" t="s">
        <v>195</v>
      </c>
      <c r="H773">
        <v>43.677753000000003</v>
      </c>
      <c r="I773">
        <v>-79.630840000000006</v>
      </c>
      <c r="J773" t="s">
        <v>245</v>
      </c>
      <c r="K773">
        <v>293734032.58237159</v>
      </c>
      <c r="L773">
        <v>293734032.58237159</v>
      </c>
      <c r="M773">
        <v>777116696</v>
      </c>
    </row>
    <row r="774" spans="1:13" x14ac:dyDescent="0.25">
      <c r="A774" t="s">
        <v>21</v>
      </c>
      <c r="B774" t="s">
        <v>61</v>
      </c>
      <c r="C774" t="s">
        <v>202</v>
      </c>
      <c r="D774" t="s">
        <v>98</v>
      </c>
      <c r="E774" t="s">
        <v>233</v>
      </c>
      <c r="F774" t="s">
        <v>234</v>
      </c>
      <c r="G774" t="s">
        <v>235</v>
      </c>
      <c r="H774">
        <v>48.268999999999998</v>
      </c>
      <c r="I774">
        <v>-16.41047</v>
      </c>
      <c r="J774" t="s">
        <v>223</v>
      </c>
      <c r="K774">
        <v>914496513.76952326</v>
      </c>
      <c r="L774">
        <v>916301474.6643877</v>
      </c>
      <c r="M774">
        <v>329874357</v>
      </c>
    </row>
    <row r="775" spans="1:13" x14ac:dyDescent="0.25">
      <c r="A775" t="s">
        <v>21</v>
      </c>
      <c r="B775" t="s">
        <v>61</v>
      </c>
      <c r="C775" t="s">
        <v>202</v>
      </c>
      <c r="D775" t="s">
        <v>98</v>
      </c>
      <c r="E775" t="s">
        <v>233</v>
      </c>
      <c r="F775" t="s">
        <v>234</v>
      </c>
      <c r="G775" t="s">
        <v>235</v>
      </c>
      <c r="H775">
        <v>48.268999999999998</v>
      </c>
      <c r="I775">
        <v>-16.41047</v>
      </c>
      <c r="J775" t="s">
        <v>224</v>
      </c>
      <c r="K775">
        <v>1099397658.221643</v>
      </c>
      <c r="L775">
        <v>1101660127.395607</v>
      </c>
      <c r="M775">
        <v>408675418</v>
      </c>
    </row>
    <row r="776" spans="1:13" x14ac:dyDescent="0.25">
      <c r="A776" t="s">
        <v>21</v>
      </c>
      <c r="B776" t="s">
        <v>61</v>
      </c>
      <c r="C776" t="s">
        <v>202</v>
      </c>
      <c r="D776" t="s">
        <v>98</v>
      </c>
      <c r="E776" t="s">
        <v>233</v>
      </c>
      <c r="F776" t="s">
        <v>234</v>
      </c>
      <c r="G776" t="s">
        <v>235</v>
      </c>
      <c r="H776">
        <v>48.268999999999998</v>
      </c>
      <c r="I776">
        <v>-16.41047</v>
      </c>
      <c r="J776" t="s">
        <v>225</v>
      </c>
      <c r="K776">
        <v>2407544554.0350628</v>
      </c>
      <c r="L776">
        <v>2411008444.804903</v>
      </c>
      <c r="M776">
        <v>840266083</v>
      </c>
    </row>
    <row r="777" spans="1:13" x14ac:dyDescent="0.25">
      <c r="A777" t="s">
        <v>21</v>
      </c>
      <c r="B777" t="s">
        <v>61</v>
      </c>
      <c r="C777" t="s">
        <v>202</v>
      </c>
      <c r="D777" t="s">
        <v>98</v>
      </c>
      <c r="E777" t="s">
        <v>233</v>
      </c>
      <c r="F777" t="s">
        <v>234</v>
      </c>
      <c r="G777" t="s">
        <v>235</v>
      </c>
      <c r="H777">
        <v>48.268999999999998</v>
      </c>
      <c r="I777">
        <v>-16.41047</v>
      </c>
      <c r="J777" t="s">
        <v>245</v>
      </c>
      <c r="K777">
        <v>723320982.34701002</v>
      </c>
      <c r="L777">
        <v>724445213.12614596</v>
      </c>
      <c r="M777">
        <v>259368750</v>
      </c>
    </row>
    <row r="778" spans="1:13" x14ac:dyDescent="0.25">
      <c r="A778" t="s">
        <v>21</v>
      </c>
      <c r="B778" t="s">
        <v>61</v>
      </c>
      <c r="C778" t="s">
        <v>202</v>
      </c>
      <c r="D778" t="s">
        <v>98</v>
      </c>
      <c r="E778" t="s">
        <v>196</v>
      </c>
      <c r="F778" t="s">
        <v>197</v>
      </c>
      <c r="G778" t="s">
        <v>198</v>
      </c>
      <c r="H778">
        <v>52.167236000000003</v>
      </c>
      <c r="I778">
        <v>20.967891999999999</v>
      </c>
      <c r="J778" t="s">
        <v>223</v>
      </c>
      <c r="K778">
        <v>9372105334.4193935</v>
      </c>
      <c r="L778">
        <v>9389452745.2424088</v>
      </c>
      <c r="M778">
        <v>3601792244</v>
      </c>
    </row>
    <row r="779" spans="1:13" x14ac:dyDescent="0.25">
      <c r="A779" t="s">
        <v>21</v>
      </c>
      <c r="B779" t="s">
        <v>61</v>
      </c>
      <c r="C779" t="s">
        <v>202</v>
      </c>
      <c r="D779" t="s">
        <v>98</v>
      </c>
      <c r="E779" t="s">
        <v>196</v>
      </c>
      <c r="F779" t="s">
        <v>197</v>
      </c>
      <c r="G779" t="s">
        <v>198</v>
      </c>
      <c r="H779">
        <v>52.167236000000003</v>
      </c>
      <c r="I779">
        <v>20.967891999999999</v>
      </c>
      <c r="J779" t="s">
        <v>224</v>
      </c>
      <c r="K779">
        <v>10048942759.066681</v>
      </c>
      <c r="L779">
        <v>10067083055.073179</v>
      </c>
      <c r="M779">
        <v>3890147143</v>
      </c>
    </row>
    <row r="780" spans="1:13" x14ac:dyDescent="0.25">
      <c r="A780" t="s">
        <v>21</v>
      </c>
      <c r="B780" t="s">
        <v>61</v>
      </c>
      <c r="C780" t="s">
        <v>202</v>
      </c>
      <c r="D780" t="s">
        <v>98</v>
      </c>
      <c r="E780" t="s">
        <v>196</v>
      </c>
      <c r="F780" t="s">
        <v>197</v>
      </c>
      <c r="G780" t="s">
        <v>198</v>
      </c>
      <c r="H780">
        <v>52.167236000000003</v>
      </c>
      <c r="I780">
        <v>20.967891999999999</v>
      </c>
      <c r="J780" t="s">
        <v>225</v>
      </c>
      <c r="K780">
        <v>9037012195.4370327</v>
      </c>
      <c r="L780">
        <v>9051821807.5407372</v>
      </c>
      <c r="M780">
        <v>3461828151</v>
      </c>
    </row>
    <row r="781" spans="1:13" x14ac:dyDescent="0.25">
      <c r="A781" t="s">
        <v>21</v>
      </c>
      <c r="B781" t="s">
        <v>61</v>
      </c>
      <c r="C781" t="s">
        <v>202</v>
      </c>
      <c r="D781" t="s">
        <v>98</v>
      </c>
      <c r="E781" t="s">
        <v>196</v>
      </c>
      <c r="F781" t="s">
        <v>197</v>
      </c>
      <c r="G781" t="s">
        <v>198</v>
      </c>
      <c r="H781">
        <v>52.167236000000003</v>
      </c>
      <c r="I781">
        <v>20.967891999999999</v>
      </c>
      <c r="J781" t="s">
        <v>245</v>
      </c>
      <c r="K781">
        <v>1521702310.621892</v>
      </c>
      <c r="L781">
        <v>1524605591.1392519</v>
      </c>
      <c r="M781">
        <v>587588436</v>
      </c>
    </row>
    <row r="782" spans="1:13" x14ac:dyDescent="0.25">
      <c r="A782" t="s">
        <v>21</v>
      </c>
      <c r="B782" t="s">
        <v>61</v>
      </c>
      <c r="C782" t="s">
        <v>203</v>
      </c>
      <c r="D782" t="s">
        <v>98</v>
      </c>
      <c r="E782" t="s">
        <v>99</v>
      </c>
      <c r="F782" t="s">
        <v>100</v>
      </c>
      <c r="G782" t="s">
        <v>101</v>
      </c>
      <c r="H782">
        <v>52.370215999999999</v>
      </c>
      <c r="I782">
        <v>4.895168</v>
      </c>
      <c r="J782" t="s">
        <v>223</v>
      </c>
      <c r="K782">
        <v>1504640893.4109969</v>
      </c>
      <c r="L782">
        <v>1504645273.92274</v>
      </c>
      <c r="M782">
        <v>4101448210</v>
      </c>
    </row>
    <row r="783" spans="1:13" x14ac:dyDescent="0.25">
      <c r="A783" t="s">
        <v>21</v>
      </c>
      <c r="B783" t="s">
        <v>61</v>
      </c>
      <c r="C783" t="s">
        <v>203</v>
      </c>
      <c r="D783" t="s">
        <v>98</v>
      </c>
      <c r="E783" t="s">
        <v>99</v>
      </c>
      <c r="F783" t="s">
        <v>100</v>
      </c>
      <c r="G783" t="s">
        <v>101</v>
      </c>
      <c r="H783">
        <v>52.370215999999999</v>
      </c>
      <c r="I783">
        <v>4.895168</v>
      </c>
      <c r="J783" t="s">
        <v>224</v>
      </c>
      <c r="K783">
        <v>1885522858.878387</v>
      </c>
      <c r="L783">
        <v>1885628289.9382839</v>
      </c>
      <c r="M783">
        <v>4474282770</v>
      </c>
    </row>
    <row r="784" spans="1:13" x14ac:dyDescent="0.25">
      <c r="A784" t="s">
        <v>21</v>
      </c>
      <c r="B784" t="s">
        <v>61</v>
      </c>
      <c r="C784" t="s">
        <v>203</v>
      </c>
      <c r="D784" t="s">
        <v>98</v>
      </c>
      <c r="E784" t="s">
        <v>99</v>
      </c>
      <c r="F784" t="s">
        <v>100</v>
      </c>
      <c r="G784" t="s">
        <v>101</v>
      </c>
      <c r="H784">
        <v>52.370215999999999</v>
      </c>
      <c r="I784">
        <v>4.895168</v>
      </c>
      <c r="J784" t="s">
        <v>225</v>
      </c>
      <c r="K784">
        <v>1839595756.4159391</v>
      </c>
      <c r="L784">
        <v>1839606961.8492539</v>
      </c>
      <c r="M784">
        <v>4231960891</v>
      </c>
    </row>
    <row r="785" spans="1:13" x14ac:dyDescent="0.25">
      <c r="A785" t="s">
        <v>21</v>
      </c>
      <c r="B785" t="s">
        <v>61</v>
      </c>
      <c r="C785" t="s">
        <v>203</v>
      </c>
      <c r="D785" t="s">
        <v>98</v>
      </c>
      <c r="E785" t="s">
        <v>99</v>
      </c>
      <c r="F785" t="s">
        <v>100</v>
      </c>
      <c r="G785" t="s">
        <v>101</v>
      </c>
      <c r="H785">
        <v>52.370215999999999</v>
      </c>
      <c r="I785">
        <v>4.895168</v>
      </c>
      <c r="J785" t="s">
        <v>245</v>
      </c>
      <c r="K785">
        <v>315265864.63186628</v>
      </c>
      <c r="L785">
        <v>315267989.64309251</v>
      </c>
      <c r="M785">
        <v>746802091</v>
      </c>
    </row>
    <row r="786" spans="1:13" x14ac:dyDescent="0.25">
      <c r="A786" t="s">
        <v>21</v>
      </c>
      <c r="B786" t="s">
        <v>61</v>
      </c>
      <c r="C786" t="s">
        <v>203</v>
      </c>
      <c r="D786" t="s">
        <v>104</v>
      </c>
      <c r="E786" t="s">
        <v>105</v>
      </c>
      <c r="F786" t="s">
        <v>106</v>
      </c>
      <c r="G786" t="s">
        <v>107</v>
      </c>
      <c r="H786">
        <v>33.748997000000003</v>
      </c>
      <c r="I786">
        <v>-84.387985</v>
      </c>
      <c r="J786" t="s">
        <v>223</v>
      </c>
      <c r="K786">
        <v>87657.432892991113</v>
      </c>
      <c r="L786">
        <v>87662.440106404407</v>
      </c>
      <c r="M786">
        <v>66536</v>
      </c>
    </row>
    <row r="787" spans="1:13" x14ac:dyDescent="0.25">
      <c r="A787" t="s">
        <v>21</v>
      </c>
      <c r="B787" t="s">
        <v>61</v>
      </c>
      <c r="C787" t="s">
        <v>203</v>
      </c>
      <c r="D787" t="s">
        <v>104</v>
      </c>
      <c r="E787" t="s">
        <v>105</v>
      </c>
      <c r="F787" t="s">
        <v>106</v>
      </c>
      <c r="G787" t="s">
        <v>107</v>
      </c>
      <c r="H787">
        <v>33.748997000000003</v>
      </c>
      <c r="I787">
        <v>-84.387985</v>
      </c>
      <c r="J787" t="s">
        <v>224</v>
      </c>
      <c r="K787">
        <v>3455155.5377710708</v>
      </c>
      <c r="L787">
        <v>3461242.2952671279</v>
      </c>
      <c r="M787">
        <v>1825339</v>
      </c>
    </row>
    <row r="788" spans="1:13" x14ac:dyDescent="0.25">
      <c r="A788" t="s">
        <v>21</v>
      </c>
      <c r="B788" t="s">
        <v>61</v>
      </c>
      <c r="C788" t="s">
        <v>203</v>
      </c>
      <c r="D788" t="s">
        <v>104</v>
      </c>
      <c r="E788" t="s">
        <v>105</v>
      </c>
      <c r="F788" t="s">
        <v>106</v>
      </c>
      <c r="G788" t="s">
        <v>107</v>
      </c>
      <c r="H788">
        <v>33.748997000000003</v>
      </c>
      <c r="I788">
        <v>-84.387985</v>
      </c>
      <c r="J788" t="s">
        <v>225</v>
      </c>
      <c r="K788">
        <v>43102189.487168983</v>
      </c>
      <c r="L788">
        <v>43214839.541090101</v>
      </c>
      <c r="M788">
        <v>24927881</v>
      </c>
    </row>
    <row r="789" spans="1:13" x14ac:dyDescent="0.25">
      <c r="A789" t="s">
        <v>21</v>
      </c>
      <c r="B789" t="s">
        <v>61</v>
      </c>
      <c r="C789" t="s">
        <v>203</v>
      </c>
      <c r="D789" t="s">
        <v>104</v>
      </c>
      <c r="E789" t="s">
        <v>105</v>
      </c>
      <c r="F789" t="s">
        <v>106</v>
      </c>
      <c r="G789" t="s">
        <v>107</v>
      </c>
      <c r="H789">
        <v>33.748997000000003</v>
      </c>
      <c r="I789">
        <v>-84.387985</v>
      </c>
      <c r="J789" t="s">
        <v>245</v>
      </c>
      <c r="K789">
        <v>15302461.53863854</v>
      </c>
      <c r="L789">
        <v>15319354.052506991</v>
      </c>
      <c r="M789">
        <v>21942106</v>
      </c>
    </row>
    <row r="790" spans="1:13" x14ac:dyDescent="0.25">
      <c r="A790" t="s">
        <v>21</v>
      </c>
      <c r="B790" t="s">
        <v>61</v>
      </c>
      <c r="C790" t="s">
        <v>203</v>
      </c>
      <c r="D790" t="s">
        <v>108</v>
      </c>
      <c r="E790" t="s">
        <v>109</v>
      </c>
      <c r="F790" t="s">
        <v>110</v>
      </c>
      <c r="G790" t="s">
        <v>111</v>
      </c>
      <c r="H790">
        <v>4.6713839999999998</v>
      </c>
      <c r="I790">
        <v>-74.156030000000001</v>
      </c>
      <c r="J790" t="s">
        <v>223</v>
      </c>
      <c r="K790">
        <v>18807022.08265993</v>
      </c>
      <c r="L790">
        <v>18815087.065386549</v>
      </c>
      <c r="M790">
        <v>10067538</v>
      </c>
    </row>
    <row r="791" spans="1:13" x14ac:dyDescent="0.25">
      <c r="A791" t="s">
        <v>21</v>
      </c>
      <c r="B791" t="s">
        <v>61</v>
      </c>
      <c r="C791" t="s">
        <v>203</v>
      </c>
      <c r="D791" t="s">
        <v>108</v>
      </c>
      <c r="E791" t="s">
        <v>109</v>
      </c>
      <c r="F791" t="s">
        <v>110</v>
      </c>
      <c r="G791" t="s">
        <v>111</v>
      </c>
      <c r="H791">
        <v>4.6713839999999998</v>
      </c>
      <c r="I791">
        <v>-74.156030000000001</v>
      </c>
      <c r="J791" t="s">
        <v>224</v>
      </c>
      <c r="K791">
        <v>202801042.4895485</v>
      </c>
      <c r="L791">
        <v>202813304.23771179</v>
      </c>
      <c r="M791">
        <v>295731576</v>
      </c>
    </row>
    <row r="792" spans="1:13" x14ac:dyDescent="0.25">
      <c r="A792" t="s">
        <v>21</v>
      </c>
      <c r="B792" t="s">
        <v>61</v>
      </c>
      <c r="C792" t="s">
        <v>203</v>
      </c>
      <c r="D792" t="s">
        <v>108</v>
      </c>
      <c r="E792" t="s">
        <v>109</v>
      </c>
      <c r="F792" t="s">
        <v>110</v>
      </c>
      <c r="G792" t="s">
        <v>111</v>
      </c>
      <c r="H792">
        <v>4.6713839999999998</v>
      </c>
      <c r="I792">
        <v>-74.156030000000001</v>
      </c>
      <c r="J792" t="s">
        <v>225</v>
      </c>
      <c r="K792">
        <v>184877421.56991959</v>
      </c>
      <c r="L792">
        <v>184883551.9692494</v>
      </c>
      <c r="M792">
        <v>373088893</v>
      </c>
    </row>
    <row r="793" spans="1:13" x14ac:dyDescent="0.25">
      <c r="A793" t="s">
        <v>21</v>
      </c>
      <c r="B793" t="s">
        <v>61</v>
      </c>
      <c r="C793" t="s">
        <v>203</v>
      </c>
      <c r="D793" t="s">
        <v>108</v>
      </c>
      <c r="E793" t="s">
        <v>109</v>
      </c>
      <c r="F793" t="s">
        <v>110</v>
      </c>
      <c r="G793" t="s">
        <v>111</v>
      </c>
      <c r="H793">
        <v>4.6713839999999998</v>
      </c>
      <c r="I793">
        <v>-74.156030000000001</v>
      </c>
      <c r="J793" t="s">
        <v>245</v>
      </c>
      <c r="K793">
        <v>68482463.504074261</v>
      </c>
      <c r="L793">
        <v>68485644.342874661</v>
      </c>
      <c r="M793">
        <v>128318457</v>
      </c>
    </row>
    <row r="794" spans="1:13" x14ac:dyDescent="0.25">
      <c r="A794" t="s">
        <v>21</v>
      </c>
      <c r="B794" t="s">
        <v>61</v>
      </c>
      <c r="C794" t="s">
        <v>203</v>
      </c>
      <c r="D794" t="s">
        <v>104</v>
      </c>
      <c r="E794" t="s">
        <v>112</v>
      </c>
      <c r="F794" t="s">
        <v>113</v>
      </c>
      <c r="G794" t="s">
        <v>107</v>
      </c>
      <c r="H794">
        <v>42.360100000000003</v>
      </c>
      <c r="I794">
        <v>-71.058899999999994</v>
      </c>
      <c r="J794" t="s">
        <v>223</v>
      </c>
      <c r="K794">
        <v>12707.315551170001</v>
      </c>
      <c r="L794">
        <v>12707.315551170001</v>
      </c>
      <c r="M794">
        <v>16725</v>
      </c>
    </row>
    <row r="795" spans="1:13" x14ac:dyDescent="0.25">
      <c r="A795" t="s">
        <v>21</v>
      </c>
      <c r="B795" t="s">
        <v>61</v>
      </c>
      <c r="C795" t="s">
        <v>203</v>
      </c>
      <c r="D795" t="s">
        <v>104</v>
      </c>
      <c r="E795" t="s">
        <v>112</v>
      </c>
      <c r="F795" t="s">
        <v>113</v>
      </c>
      <c r="G795" t="s">
        <v>107</v>
      </c>
      <c r="H795">
        <v>42.360100000000003</v>
      </c>
      <c r="I795">
        <v>-71.058899999999994</v>
      </c>
      <c r="J795" t="s">
        <v>224</v>
      </c>
      <c r="K795">
        <v>182262.30131015161</v>
      </c>
      <c r="L795">
        <v>182567.21426156221</v>
      </c>
      <c r="M795">
        <v>292236</v>
      </c>
    </row>
    <row r="796" spans="1:13" x14ac:dyDescent="0.25">
      <c r="A796" t="s">
        <v>21</v>
      </c>
      <c r="B796" t="s">
        <v>61</v>
      </c>
      <c r="C796" t="s">
        <v>203</v>
      </c>
      <c r="D796" t="s">
        <v>104</v>
      </c>
      <c r="E796" t="s">
        <v>112</v>
      </c>
      <c r="F796" t="s">
        <v>113</v>
      </c>
      <c r="G796" t="s">
        <v>107</v>
      </c>
      <c r="H796">
        <v>42.360100000000003</v>
      </c>
      <c r="I796">
        <v>-71.058899999999994</v>
      </c>
      <c r="J796" t="s">
        <v>225</v>
      </c>
      <c r="K796">
        <v>4580106.2469107145</v>
      </c>
      <c r="L796">
        <v>4585836.0521453051</v>
      </c>
      <c r="M796">
        <v>10141751</v>
      </c>
    </row>
    <row r="797" spans="1:13" x14ac:dyDescent="0.25">
      <c r="A797" t="s">
        <v>21</v>
      </c>
      <c r="B797" t="s">
        <v>61</v>
      </c>
      <c r="C797" t="s">
        <v>203</v>
      </c>
      <c r="D797" t="s">
        <v>104</v>
      </c>
      <c r="E797" t="s">
        <v>112</v>
      </c>
      <c r="F797" t="s">
        <v>113</v>
      </c>
      <c r="G797" t="s">
        <v>107</v>
      </c>
      <c r="H797">
        <v>42.360100000000003</v>
      </c>
      <c r="I797">
        <v>-71.058899999999994</v>
      </c>
      <c r="J797" t="s">
        <v>245</v>
      </c>
      <c r="K797">
        <v>6977482.8832104634</v>
      </c>
      <c r="L797">
        <v>6979225.1916497033</v>
      </c>
      <c r="M797">
        <v>15083726</v>
      </c>
    </row>
    <row r="798" spans="1:13" x14ac:dyDescent="0.25">
      <c r="A798" t="s">
        <v>21</v>
      </c>
      <c r="B798" t="s">
        <v>61</v>
      </c>
      <c r="C798" t="s">
        <v>203</v>
      </c>
      <c r="D798" t="s">
        <v>104</v>
      </c>
      <c r="E798" t="s">
        <v>114</v>
      </c>
      <c r="F798" t="s">
        <v>115</v>
      </c>
      <c r="G798" t="s">
        <v>107</v>
      </c>
      <c r="H798">
        <v>41.878112999999999</v>
      </c>
      <c r="I798">
        <v>-87.629800000000003</v>
      </c>
      <c r="J798" t="s">
        <v>223</v>
      </c>
      <c r="K798">
        <v>100742.3915514402</v>
      </c>
      <c r="L798">
        <v>100753.0908981869</v>
      </c>
      <c r="M798">
        <v>108195</v>
      </c>
    </row>
    <row r="799" spans="1:13" x14ac:dyDescent="0.25">
      <c r="A799" t="s">
        <v>21</v>
      </c>
      <c r="B799" t="s">
        <v>61</v>
      </c>
      <c r="C799" t="s">
        <v>203</v>
      </c>
      <c r="D799" t="s">
        <v>104</v>
      </c>
      <c r="E799" t="s">
        <v>114</v>
      </c>
      <c r="F799" t="s">
        <v>115</v>
      </c>
      <c r="G799" t="s">
        <v>107</v>
      </c>
      <c r="H799">
        <v>41.878112999999999</v>
      </c>
      <c r="I799">
        <v>-87.629800000000003</v>
      </c>
      <c r="J799" t="s">
        <v>224</v>
      </c>
      <c r="K799">
        <v>185507.44401891081</v>
      </c>
      <c r="L799">
        <v>186266.3175372101</v>
      </c>
      <c r="M799">
        <v>299139</v>
      </c>
    </row>
    <row r="800" spans="1:13" x14ac:dyDescent="0.25">
      <c r="A800" t="s">
        <v>21</v>
      </c>
      <c r="B800" t="s">
        <v>61</v>
      </c>
      <c r="C800" t="s">
        <v>203</v>
      </c>
      <c r="D800" t="s">
        <v>104</v>
      </c>
      <c r="E800" t="s">
        <v>114</v>
      </c>
      <c r="F800" t="s">
        <v>115</v>
      </c>
      <c r="G800" t="s">
        <v>107</v>
      </c>
      <c r="H800">
        <v>41.878112999999999</v>
      </c>
      <c r="I800">
        <v>-87.629800000000003</v>
      </c>
      <c r="J800" t="s">
        <v>225</v>
      </c>
      <c r="K800">
        <v>4181693.5593832759</v>
      </c>
      <c r="L800">
        <v>4187629.072721147</v>
      </c>
      <c r="M800">
        <v>9240263</v>
      </c>
    </row>
    <row r="801" spans="1:13" x14ac:dyDescent="0.25">
      <c r="A801" t="s">
        <v>21</v>
      </c>
      <c r="B801" t="s">
        <v>61</v>
      </c>
      <c r="C801" t="s">
        <v>203</v>
      </c>
      <c r="D801" t="s">
        <v>104</v>
      </c>
      <c r="E801" t="s">
        <v>114</v>
      </c>
      <c r="F801" t="s">
        <v>115</v>
      </c>
      <c r="G801" t="s">
        <v>107</v>
      </c>
      <c r="H801">
        <v>41.878112999999999</v>
      </c>
      <c r="I801">
        <v>-87.629800000000003</v>
      </c>
      <c r="J801" t="s">
        <v>245</v>
      </c>
      <c r="K801">
        <v>9544428.5478764307</v>
      </c>
      <c r="L801">
        <v>9554576.7727487292</v>
      </c>
      <c r="M801">
        <v>20024010</v>
      </c>
    </row>
    <row r="802" spans="1:13" x14ac:dyDescent="0.25">
      <c r="A802" t="s">
        <v>21</v>
      </c>
      <c r="B802" t="s">
        <v>61</v>
      </c>
      <c r="C802" t="s">
        <v>203</v>
      </c>
      <c r="D802" t="s">
        <v>104</v>
      </c>
      <c r="E802" t="s">
        <v>116</v>
      </c>
      <c r="F802" t="s">
        <v>117</v>
      </c>
      <c r="G802" t="s">
        <v>107</v>
      </c>
      <c r="H802">
        <v>32.780140000000003</v>
      </c>
      <c r="I802">
        <v>-96.800449999999998</v>
      </c>
      <c r="J802" t="s">
        <v>223</v>
      </c>
      <c r="K802">
        <v>1546382051.915791</v>
      </c>
      <c r="L802">
        <v>1546468857.2997661</v>
      </c>
      <c r="M802">
        <v>2412765686</v>
      </c>
    </row>
    <row r="803" spans="1:13" x14ac:dyDescent="0.25">
      <c r="A803" t="s">
        <v>21</v>
      </c>
      <c r="B803" t="s">
        <v>61</v>
      </c>
      <c r="C803" t="s">
        <v>203</v>
      </c>
      <c r="D803" t="s">
        <v>104</v>
      </c>
      <c r="E803" t="s">
        <v>116</v>
      </c>
      <c r="F803" t="s">
        <v>117</v>
      </c>
      <c r="G803" t="s">
        <v>107</v>
      </c>
      <c r="H803">
        <v>32.780140000000003</v>
      </c>
      <c r="I803">
        <v>-96.800449999999998</v>
      </c>
      <c r="J803" t="s">
        <v>224</v>
      </c>
      <c r="K803">
        <v>1177100956.4624641</v>
      </c>
      <c r="L803">
        <v>1177160301.622669</v>
      </c>
      <c r="M803">
        <v>2454612478</v>
      </c>
    </row>
    <row r="804" spans="1:13" x14ac:dyDescent="0.25">
      <c r="A804" t="s">
        <v>21</v>
      </c>
      <c r="B804" t="s">
        <v>61</v>
      </c>
      <c r="C804" t="s">
        <v>203</v>
      </c>
      <c r="D804" t="s">
        <v>104</v>
      </c>
      <c r="E804" t="s">
        <v>116</v>
      </c>
      <c r="F804" t="s">
        <v>117</v>
      </c>
      <c r="G804" t="s">
        <v>107</v>
      </c>
      <c r="H804">
        <v>32.780140000000003</v>
      </c>
      <c r="I804">
        <v>-96.800449999999998</v>
      </c>
      <c r="J804" t="s">
        <v>225</v>
      </c>
      <c r="K804">
        <v>1102108225.4324</v>
      </c>
      <c r="L804">
        <v>1102258502.242449</v>
      </c>
      <c r="M804">
        <v>2318809561</v>
      </c>
    </row>
    <row r="805" spans="1:13" x14ac:dyDescent="0.25">
      <c r="A805" t="s">
        <v>21</v>
      </c>
      <c r="B805" t="s">
        <v>61</v>
      </c>
      <c r="C805" t="s">
        <v>203</v>
      </c>
      <c r="D805" t="s">
        <v>104</v>
      </c>
      <c r="E805" t="s">
        <v>116</v>
      </c>
      <c r="F805" t="s">
        <v>117</v>
      </c>
      <c r="G805" t="s">
        <v>107</v>
      </c>
      <c r="H805">
        <v>32.780140000000003</v>
      </c>
      <c r="I805">
        <v>-96.800449999999998</v>
      </c>
      <c r="J805" t="s">
        <v>245</v>
      </c>
      <c r="K805">
        <v>216894784.4216803</v>
      </c>
      <c r="L805">
        <v>216968547.13282919</v>
      </c>
      <c r="M805">
        <v>484203610</v>
      </c>
    </row>
    <row r="806" spans="1:13" x14ac:dyDescent="0.25">
      <c r="A806" t="s">
        <v>21</v>
      </c>
      <c r="B806" t="s">
        <v>61</v>
      </c>
      <c r="C806" t="s">
        <v>203</v>
      </c>
      <c r="D806" t="s">
        <v>104</v>
      </c>
      <c r="E806" t="s">
        <v>120</v>
      </c>
      <c r="F806" t="s">
        <v>121</v>
      </c>
      <c r="G806" t="s">
        <v>107</v>
      </c>
      <c r="H806">
        <v>37.431572000000003</v>
      </c>
      <c r="I806">
        <v>-78.656890000000004</v>
      </c>
      <c r="J806" t="s">
        <v>223</v>
      </c>
      <c r="K806">
        <v>8011526.7988648349</v>
      </c>
      <c r="L806">
        <v>8011876.9312084736</v>
      </c>
      <c r="M806">
        <v>6905386</v>
      </c>
    </row>
    <row r="807" spans="1:13" x14ac:dyDescent="0.25">
      <c r="A807" t="s">
        <v>21</v>
      </c>
      <c r="B807" t="s">
        <v>61</v>
      </c>
      <c r="C807" t="s">
        <v>203</v>
      </c>
      <c r="D807" t="s">
        <v>104</v>
      </c>
      <c r="E807" t="s">
        <v>120</v>
      </c>
      <c r="F807" t="s">
        <v>121</v>
      </c>
      <c r="G807" t="s">
        <v>107</v>
      </c>
      <c r="H807">
        <v>37.431572000000003</v>
      </c>
      <c r="I807">
        <v>-78.656890000000004</v>
      </c>
      <c r="J807" t="s">
        <v>224</v>
      </c>
      <c r="K807">
        <v>10308917.884881539</v>
      </c>
      <c r="L807">
        <v>10329727.440658079</v>
      </c>
      <c r="M807">
        <v>11524429</v>
      </c>
    </row>
    <row r="808" spans="1:13" x14ac:dyDescent="0.25">
      <c r="A808" t="s">
        <v>21</v>
      </c>
      <c r="B808" t="s">
        <v>61</v>
      </c>
      <c r="C808" t="s">
        <v>203</v>
      </c>
      <c r="D808" t="s">
        <v>104</v>
      </c>
      <c r="E808" t="s">
        <v>120</v>
      </c>
      <c r="F808" t="s">
        <v>121</v>
      </c>
      <c r="G808" t="s">
        <v>107</v>
      </c>
      <c r="H808">
        <v>37.431572000000003</v>
      </c>
      <c r="I808">
        <v>-78.656890000000004</v>
      </c>
      <c r="J808" t="s">
        <v>225</v>
      </c>
      <c r="K808">
        <v>30692838.964408621</v>
      </c>
      <c r="L808">
        <v>30794093.85896391</v>
      </c>
      <c r="M808">
        <v>53547934</v>
      </c>
    </row>
    <row r="809" spans="1:13" x14ac:dyDescent="0.25">
      <c r="A809" t="s">
        <v>21</v>
      </c>
      <c r="B809" t="s">
        <v>61</v>
      </c>
      <c r="C809" t="s">
        <v>203</v>
      </c>
      <c r="D809" t="s">
        <v>104</v>
      </c>
      <c r="E809" t="s">
        <v>120</v>
      </c>
      <c r="F809" t="s">
        <v>121</v>
      </c>
      <c r="G809" t="s">
        <v>107</v>
      </c>
      <c r="H809">
        <v>37.431572000000003</v>
      </c>
      <c r="I809">
        <v>-78.656890000000004</v>
      </c>
      <c r="J809" t="s">
        <v>245</v>
      </c>
      <c r="K809">
        <v>34153377.61811097</v>
      </c>
      <c r="L809">
        <v>34297833.196638823</v>
      </c>
      <c r="M809">
        <v>64435488</v>
      </c>
    </row>
    <row r="810" spans="1:13" x14ac:dyDescent="0.25">
      <c r="A810" t="s">
        <v>21</v>
      </c>
      <c r="B810" t="s">
        <v>61</v>
      </c>
      <c r="C810" t="s">
        <v>203</v>
      </c>
      <c r="D810" t="s">
        <v>104</v>
      </c>
      <c r="E810" t="s">
        <v>122</v>
      </c>
      <c r="F810" t="s">
        <v>123</v>
      </c>
      <c r="G810" t="s">
        <v>107</v>
      </c>
      <c r="H810">
        <v>39.856102</v>
      </c>
      <c r="I810">
        <v>-104.675934</v>
      </c>
      <c r="J810" t="s">
        <v>223</v>
      </c>
      <c r="K810">
        <v>40778.658597116562</v>
      </c>
      <c r="L810">
        <v>40785.43955019518</v>
      </c>
      <c r="M810">
        <v>45410</v>
      </c>
    </row>
    <row r="811" spans="1:13" x14ac:dyDescent="0.25">
      <c r="A811" t="s">
        <v>21</v>
      </c>
      <c r="B811" t="s">
        <v>61</v>
      </c>
      <c r="C811" t="s">
        <v>203</v>
      </c>
      <c r="D811" t="s">
        <v>104</v>
      </c>
      <c r="E811" t="s">
        <v>122</v>
      </c>
      <c r="F811" t="s">
        <v>123</v>
      </c>
      <c r="G811" t="s">
        <v>107</v>
      </c>
      <c r="H811">
        <v>39.856102</v>
      </c>
      <c r="I811">
        <v>-104.675934</v>
      </c>
      <c r="J811" t="s">
        <v>224</v>
      </c>
      <c r="K811">
        <v>111028.1473981772</v>
      </c>
      <c r="L811">
        <v>111266.3407761203</v>
      </c>
      <c r="M811">
        <v>140424</v>
      </c>
    </row>
    <row r="812" spans="1:13" x14ac:dyDescent="0.25">
      <c r="A812" t="s">
        <v>21</v>
      </c>
      <c r="B812" t="s">
        <v>61</v>
      </c>
      <c r="C812" t="s">
        <v>203</v>
      </c>
      <c r="D812" t="s">
        <v>104</v>
      </c>
      <c r="E812" t="s">
        <v>122</v>
      </c>
      <c r="F812" t="s">
        <v>123</v>
      </c>
      <c r="G812" t="s">
        <v>107</v>
      </c>
      <c r="H812">
        <v>39.856102</v>
      </c>
      <c r="I812">
        <v>-104.675934</v>
      </c>
      <c r="J812" t="s">
        <v>225</v>
      </c>
      <c r="K812">
        <v>1084337.025554704</v>
      </c>
      <c r="L812">
        <v>1089362.1321344641</v>
      </c>
      <c r="M812">
        <v>2379586</v>
      </c>
    </row>
    <row r="813" spans="1:13" x14ac:dyDescent="0.25">
      <c r="A813" t="s">
        <v>21</v>
      </c>
      <c r="B813" t="s">
        <v>61</v>
      </c>
      <c r="C813" t="s">
        <v>203</v>
      </c>
      <c r="D813" t="s">
        <v>104</v>
      </c>
      <c r="E813" t="s">
        <v>122</v>
      </c>
      <c r="F813" t="s">
        <v>123</v>
      </c>
      <c r="G813" t="s">
        <v>107</v>
      </c>
      <c r="H813">
        <v>39.856102</v>
      </c>
      <c r="I813">
        <v>-104.675934</v>
      </c>
      <c r="J813" t="s">
        <v>245</v>
      </c>
      <c r="K813">
        <v>4877013.3475799328</v>
      </c>
      <c r="L813">
        <v>4882549.2644228498</v>
      </c>
      <c r="M813">
        <v>10607971</v>
      </c>
    </row>
    <row r="814" spans="1:13" x14ac:dyDescent="0.25">
      <c r="A814" t="s">
        <v>21</v>
      </c>
      <c r="B814" t="s">
        <v>61</v>
      </c>
      <c r="C814" t="s">
        <v>203</v>
      </c>
      <c r="D814" t="s">
        <v>104</v>
      </c>
      <c r="E814" t="s">
        <v>118</v>
      </c>
      <c r="F814" t="s">
        <v>119</v>
      </c>
      <c r="G814" t="s">
        <v>107</v>
      </c>
      <c r="H814">
        <v>42.331400000000002</v>
      </c>
      <c r="I814">
        <v>-83.0458</v>
      </c>
      <c r="J814" t="s">
        <v>223</v>
      </c>
      <c r="K814">
        <v>405.25801231256997</v>
      </c>
      <c r="L814">
        <v>405.25801231256997</v>
      </c>
      <c r="M814">
        <v>564</v>
      </c>
    </row>
    <row r="815" spans="1:13" x14ac:dyDescent="0.25">
      <c r="A815" t="s">
        <v>21</v>
      </c>
      <c r="B815" t="s">
        <v>61</v>
      </c>
      <c r="C815" t="s">
        <v>203</v>
      </c>
      <c r="D815" t="s">
        <v>104</v>
      </c>
      <c r="E815" t="s">
        <v>118</v>
      </c>
      <c r="F815" t="s">
        <v>119</v>
      </c>
      <c r="G815" t="s">
        <v>107</v>
      </c>
      <c r="H815">
        <v>42.331400000000002</v>
      </c>
      <c r="I815">
        <v>-83.0458</v>
      </c>
      <c r="J815" t="s">
        <v>224</v>
      </c>
      <c r="K815">
        <v>15369.971609486071</v>
      </c>
      <c r="L815">
        <v>15486.767379997569</v>
      </c>
      <c r="M815">
        <v>37977</v>
      </c>
    </row>
    <row r="816" spans="1:13" x14ac:dyDescent="0.25">
      <c r="A816" t="s">
        <v>21</v>
      </c>
      <c r="B816" t="s">
        <v>61</v>
      </c>
      <c r="C816" t="s">
        <v>203</v>
      </c>
      <c r="D816" t="s">
        <v>104</v>
      </c>
      <c r="E816" t="s">
        <v>118</v>
      </c>
      <c r="F816" t="s">
        <v>119</v>
      </c>
      <c r="G816" t="s">
        <v>107</v>
      </c>
      <c r="H816">
        <v>42.331400000000002</v>
      </c>
      <c r="I816">
        <v>-83.0458</v>
      </c>
      <c r="J816" t="s">
        <v>225</v>
      </c>
      <c r="K816">
        <v>424304.73179233389</v>
      </c>
      <c r="L816">
        <v>425669.24494452571</v>
      </c>
      <c r="M816">
        <v>1033873</v>
      </c>
    </row>
    <row r="817" spans="1:13" x14ac:dyDescent="0.25">
      <c r="A817" t="s">
        <v>21</v>
      </c>
      <c r="B817" t="s">
        <v>61</v>
      </c>
      <c r="C817" t="s">
        <v>203</v>
      </c>
      <c r="D817" t="s">
        <v>104</v>
      </c>
      <c r="E817" t="s">
        <v>118</v>
      </c>
      <c r="F817" t="s">
        <v>119</v>
      </c>
      <c r="G817" t="s">
        <v>107</v>
      </c>
      <c r="H817">
        <v>42.331400000000002</v>
      </c>
      <c r="I817">
        <v>-83.0458</v>
      </c>
      <c r="J817" t="s">
        <v>245</v>
      </c>
      <c r="K817">
        <v>1462761.249248676</v>
      </c>
      <c r="L817">
        <v>1464156.0092707351</v>
      </c>
      <c r="M817">
        <v>3361857</v>
      </c>
    </row>
    <row r="818" spans="1:13" x14ac:dyDescent="0.25">
      <c r="A818" t="s">
        <v>21</v>
      </c>
      <c r="B818" t="s">
        <v>61</v>
      </c>
      <c r="C818" t="s">
        <v>203</v>
      </c>
      <c r="D818" t="s">
        <v>98</v>
      </c>
      <c r="E818" t="s">
        <v>124</v>
      </c>
      <c r="F818" t="s">
        <v>125</v>
      </c>
      <c r="G818" t="s">
        <v>126</v>
      </c>
      <c r="H818">
        <v>53.349800000000002</v>
      </c>
      <c r="I818">
        <v>6.2603</v>
      </c>
      <c r="J818" t="s">
        <v>223</v>
      </c>
      <c r="K818">
        <v>1.623920076E-3</v>
      </c>
      <c r="L818">
        <v>1.623920076E-3</v>
      </c>
      <c r="M818">
        <v>1</v>
      </c>
    </row>
    <row r="819" spans="1:13" x14ac:dyDescent="0.25">
      <c r="A819" t="s">
        <v>21</v>
      </c>
      <c r="B819" t="s">
        <v>61</v>
      </c>
      <c r="C819" t="s">
        <v>203</v>
      </c>
      <c r="D819" t="s">
        <v>98</v>
      </c>
      <c r="E819" t="s">
        <v>124</v>
      </c>
      <c r="F819" t="s">
        <v>125</v>
      </c>
      <c r="G819" t="s">
        <v>126</v>
      </c>
      <c r="H819">
        <v>53.349800000000002</v>
      </c>
      <c r="I819">
        <v>6.2603</v>
      </c>
      <c r="J819" t="s">
        <v>224</v>
      </c>
      <c r="K819">
        <v>0</v>
      </c>
      <c r="L819">
        <v>0</v>
      </c>
      <c r="M819">
        <v>0</v>
      </c>
    </row>
    <row r="820" spans="1:13" x14ac:dyDescent="0.25">
      <c r="A820" t="s">
        <v>21</v>
      </c>
      <c r="B820" t="s">
        <v>61</v>
      </c>
      <c r="C820" t="s">
        <v>203</v>
      </c>
      <c r="D820" t="s">
        <v>98</v>
      </c>
      <c r="E820" t="s">
        <v>124</v>
      </c>
      <c r="F820" t="s">
        <v>125</v>
      </c>
      <c r="G820" t="s">
        <v>126</v>
      </c>
      <c r="H820">
        <v>53.349800000000002</v>
      </c>
      <c r="I820">
        <v>6.2603</v>
      </c>
      <c r="J820" t="s">
        <v>225</v>
      </c>
      <c r="K820">
        <v>0</v>
      </c>
      <c r="L820">
        <v>0</v>
      </c>
      <c r="M820">
        <v>0</v>
      </c>
    </row>
    <row r="821" spans="1:13" x14ac:dyDescent="0.25">
      <c r="A821" t="s">
        <v>21</v>
      </c>
      <c r="B821" t="s">
        <v>61</v>
      </c>
      <c r="C821" t="s">
        <v>203</v>
      </c>
      <c r="D821" t="s">
        <v>98</v>
      </c>
      <c r="E821" t="s">
        <v>124</v>
      </c>
      <c r="F821" t="s">
        <v>125</v>
      </c>
      <c r="G821" t="s">
        <v>126</v>
      </c>
      <c r="H821">
        <v>53.349800000000002</v>
      </c>
      <c r="I821">
        <v>6.2603</v>
      </c>
      <c r="J821" t="s">
        <v>245</v>
      </c>
      <c r="K821">
        <v>0</v>
      </c>
      <c r="L821">
        <v>0</v>
      </c>
      <c r="M821">
        <v>0</v>
      </c>
    </row>
    <row r="822" spans="1:13" x14ac:dyDescent="0.25">
      <c r="A822" t="s">
        <v>21</v>
      </c>
      <c r="B822" t="s">
        <v>61</v>
      </c>
      <c r="C822" t="s">
        <v>203</v>
      </c>
      <c r="D822" t="s">
        <v>108</v>
      </c>
      <c r="E822" t="s">
        <v>127</v>
      </c>
      <c r="F822" t="s">
        <v>128</v>
      </c>
      <c r="G822" t="s">
        <v>129</v>
      </c>
      <c r="H822">
        <v>-34.590249999999997</v>
      </c>
      <c r="I822">
        <v>-58.467162999999999</v>
      </c>
      <c r="J822" t="s">
        <v>223</v>
      </c>
      <c r="K822">
        <v>154984835.6632109</v>
      </c>
      <c r="L822">
        <v>154985562.97141051</v>
      </c>
      <c r="M822">
        <v>146616192</v>
      </c>
    </row>
    <row r="823" spans="1:13" x14ac:dyDescent="0.25">
      <c r="A823" t="s">
        <v>21</v>
      </c>
      <c r="B823" t="s">
        <v>61</v>
      </c>
      <c r="C823" t="s">
        <v>203</v>
      </c>
      <c r="D823" t="s">
        <v>108</v>
      </c>
      <c r="E823" t="s">
        <v>127</v>
      </c>
      <c r="F823" t="s">
        <v>128</v>
      </c>
      <c r="G823" t="s">
        <v>129</v>
      </c>
      <c r="H823">
        <v>-34.590249999999997</v>
      </c>
      <c r="I823">
        <v>-58.467162999999999</v>
      </c>
      <c r="J823" t="s">
        <v>224</v>
      </c>
      <c r="K823">
        <v>209415901.58879539</v>
      </c>
      <c r="L823">
        <v>209430605.31799629</v>
      </c>
      <c r="M823">
        <v>201043133</v>
      </c>
    </row>
    <row r="824" spans="1:13" x14ac:dyDescent="0.25">
      <c r="A824" t="s">
        <v>21</v>
      </c>
      <c r="B824" t="s">
        <v>61</v>
      </c>
      <c r="C824" t="s">
        <v>203</v>
      </c>
      <c r="D824" t="s">
        <v>108</v>
      </c>
      <c r="E824" t="s">
        <v>127</v>
      </c>
      <c r="F824" t="s">
        <v>128</v>
      </c>
      <c r="G824" t="s">
        <v>129</v>
      </c>
      <c r="H824">
        <v>-34.590249999999997</v>
      </c>
      <c r="I824">
        <v>-58.467162999999999</v>
      </c>
      <c r="J824" t="s">
        <v>225</v>
      </c>
      <c r="K824">
        <v>236973194.9784615</v>
      </c>
      <c r="L824">
        <v>236980408.47252449</v>
      </c>
      <c r="M824">
        <v>271557844</v>
      </c>
    </row>
    <row r="825" spans="1:13" x14ac:dyDescent="0.25">
      <c r="A825" t="s">
        <v>21</v>
      </c>
      <c r="B825" t="s">
        <v>61</v>
      </c>
      <c r="C825" t="s">
        <v>203</v>
      </c>
      <c r="D825" t="s">
        <v>108</v>
      </c>
      <c r="E825" t="s">
        <v>127</v>
      </c>
      <c r="F825" t="s">
        <v>128</v>
      </c>
      <c r="G825" t="s">
        <v>129</v>
      </c>
      <c r="H825">
        <v>-34.590249999999997</v>
      </c>
      <c r="I825">
        <v>-58.467162999999999</v>
      </c>
      <c r="J825" t="s">
        <v>245</v>
      </c>
      <c r="K825">
        <v>63183025.850707553</v>
      </c>
      <c r="L825">
        <v>63184872.017963193</v>
      </c>
      <c r="M825">
        <v>95463088</v>
      </c>
    </row>
    <row r="826" spans="1:13" x14ac:dyDescent="0.25">
      <c r="A826" t="s">
        <v>21</v>
      </c>
      <c r="B826" t="s">
        <v>61</v>
      </c>
      <c r="C826" t="s">
        <v>203</v>
      </c>
      <c r="D826" t="s">
        <v>98</v>
      </c>
      <c r="E826" t="s">
        <v>130</v>
      </c>
      <c r="F826" t="s">
        <v>131</v>
      </c>
      <c r="G826" t="s">
        <v>132</v>
      </c>
      <c r="H826">
        <v>50.110923999999997</v>
      </c>
      <c r="I826">
        <v>8.6821269999999995</v>
      </c>
      <c r="J826" t="s">
        <v>223</v>
      </c>
      <c r="K826">
        <v>4.3095240475619994</v>
      </c>
      <c r="L826">
        <v>4.3095240475619994</v>
      </c>
      <c r="M826">
        <v>29</v>
      </c>
    </row>
    <row r="827" spans="1:13" x14ac:dyDescent="0.25">
      <c r="A827" t="s">
        <v>21</v>
      </c>
      <c r="B827" t="s">
        <v>61</v>
      </c>
      <c r="C827" t="s">
        <v>203</v>
      </c>
      <c r="D827" t="s">
        <v>98</v>
      </c>
      <c r="E827" t="s">
        <v>130</v>
      </c>
      <c r="F827" t="s">
        <v>131</v>
      </c>
      <c r="G827" t="s">
        <v>132</v>
      </c>
      <c r="H827">
        <v>50.110923999999997</v>
      </c>
      <c r="I827">
        <v>8.6821269999999995</v>
      </c>
      <c r="J827" t="s">
        <v>224</v>
      </c>
      <c r="K827">
        <v>16483.96500491707</v>
      </c>
      <c r="L827">
        <v>17337.82966791678</v>
      </c>
      <c r="M827">
        <v>68979</v>
      </c>
    </row>
    <row r="828" spans="1:13" x14ac:dyDescent="0.25">
      <c r="A828" t="s">
        <v>21</v>
      </c>
      <c r="B828" t="s">
        <v>61</v>
      </c>
      <c r="C828" t="s">
        <v>203</v>
      </c>
      <c r="D828" t="s">
        <v>98</v>
      </c>
      <c r="E828" t="s">
        <v>130</v>
      </c>
      <c r="F828" t="s">
        <v>131</v>
      </c>
      <c r="G828" t="s">
        <v>132</v>
      </c>
      <c r="H828">
        <v>50.110923999999997</v>
      </c>
      <c r="I828">
        <v>8.6821269999999995</v>
      </c>
      <c r="J828" t="s">
        <v>225</v>
      </c>
      <c r="K828">
        <v>7.0999953023459996</v>
      </c>
      <c r="L828">
        <v>7.0999953023459996</v>
      </c>
      <c r="M828">
        <v>20</v>
      </c>
    </row>
    <row r="829" spans="1:13" x14ac:dyDescent="0.25">
      <c r="A829" t="s">
        <v>21</v>
      </c>
      <c r="B829" t="s">
        <v>61</v>
      </c>
      <c r="C829" t="s">
        <v>203</v>
      </c>
      <c r="D829" t="s">
        <v>98</v>
      </c>
      <c r="E829" t="s">
        <v>130</v>
      </c>
      <c r="F829" t="s">
        <v>131</v>
      </c>
      <c r="G829" t="s">
        <v>132</v>
      </c>
      <c r="H829">
        <v>50.110923999999997</v>
      </c>
      <c r="I829">
        <v>8.6821269999999995</v>
      </c>
      <c r="J829" t="s">
        <v>245</v>
      </c>
      <c r="K829">
        <v>129.10019944653001</v>
      </c>
      <c r="L829">
        <v>170.707369160094</v>
      </c>
      <c r="M829">
        <v>874</v>
      </c>
    </row>
    <row r="830" spans="1:13" x14ac:dyDescent="0.25">
      <c r="A830" t="s">
        <v>21</v>
      </c>
      <c r="B830" t="s">
        <v>61</v>
      </c>
      <c r="C830" t="s">
        <v>203</v>
      </c>
      <c r="D830" t="s">
        <v>108</v>
      </c>
      <c r="E830" t="s">
        <v>133</v>
      </c>
      <c r="F830" t="s">
        <v>134</v>
      </c>
      <c r="G830" t="s">
        <v>135</v>
      </c>
      <c r="H830">
        <v>-22.874300000000002</v>
      </c>
      <c r="I830">
        <v>-43.266449999999999</v>
      </c>
      <c r="J830" t="s">
        <v>223</v>
      </c>
      <c r="K830">
        <v>250628358.34878281</v>
      </c>
      <c r="L830">
        <v>250629196.51217419</v>
      </c>
      <c r="M830">
        <v>417158957</v>
      </c>
    </row>
    <row r="831" spans="1:13" x14ac:dyDescent="0.25">
      <c r="A831" t="s">
        <v>21</v>
      </c>
      <c r="B831" t="s">
        <v>61</v>
      </c>
      <c r="C831" t="s">
        <v>203</v>
      </c>
      <c r="D831" t="s">
        <v>108</v>
      </c>
      <c r="E831" t="s">
        <v>133</v>
      </c>
      <c r="F831" t="s">
        <v>134</v>
      </c>
      <c r="G831" t="s">
        <v>135</v>
      </c>
      <c r="H831">
        <v>-22.874300000000002</v>
      </c>
      <c r="I831">
        <v>-43.266449999999999</v>
      </c>
      <c r="J831" t="s">
        <v>224</v>
      </c>
      <c r="K831">
        <v>328593337.48188138</v>
      </c>
      <c r="L831">
        <v>328610145.49591589</v>
      </c>
      <c r="M831">
        <v>498412553</v>
      </c>
    </row>
    <row r="832" spans="1:13" x14ac:dyDescent="0.25">
      <c r="A832" t="s">
        <v>21</v>
      </c>
      <c r="B832" t="s">
        <v>61</v>
      </c>
      <c r="C832" t="s">
        <v>203</v>
      </c>
      <c r="D832" t="s">
        <v>108</v>
      </c>
      <c r="E832" t="s">
        <v>133</v>
      </c>
      <c r="F832" t="s">
        <v>134</v>
      </c>
      <c r="G832" t="s">
        <v>135</v>
      </c>
      <c r="H832">
        <v>-22.874300000000002</v>
      </c>
      <c r="I832">
        <v>-43.266449999999999</v>
      </c>
      <c r="J832" t="s">
        <v>225</v>
      </c>
      <c r="K832">
        <v>397057256.54808712</v>
      </c>
      <c r="L832">
        <v>397069615.05724609</v>
      </c>
      <c r="M832">
        <v>655720690</v>
      </c>
    </row>
    <row r="833" spans="1:13" x14ac:dyDescent="0.25">
      <c r="A833" t="s">
        <v>21</v>
      </c>
      <c r="B833" t="s">
        <v>61</v>
      </c>
      <c r="C833" t="s">
        <v>203</v>
      </c>
      <c r="D833" t="s">
        <v>108</v>
      </c>
      <c r="E833" t="s">
        <v>133</v>
      </c>
      <c r="F833" t="s">
        <v>134</v>
      </c>
      <c r="G833" t="s">
        <v>135</v>
      </c>
      <c r="H833">
        <v>-22.874300000000002</v>
      </c>
      <c r="I833">
        <v>-43.266449999999999</v>
      </c>
      <c r="J833" t="s">
        <v>245</v>
      </c>
      <c r="K833">
        <v>91123056.551658541</v>
      </c>
      <c r="L833">
        <v>91296453.866265848</v>
      </c>
      <c r="M833">
        <v>163590518</v>
      </c>
    </row>
    <row r="834" spans="1:13" x14ac:dyDescent="0.25">
      <c r="A834" t="s">
        <v>21</v>
      </c>
      <c r="B834" t="s">
        <v>61</v>
      </c>
      <c r="C834" t="s">
        <v>203</v>
      </c>
      <c r="D834" t="s">
        <v>136</v>
      </c>
      <c r="E834" t="s">
        <v>137</v>
      </c>
      <c r="F834" t="s">
        <v>138</v>
      </c>
      <c r="G834" t="s">
        <v>139</v>
      </c>
      <c r="H834">
        <v>22.266999999999999</v>
      </c>
      <c r="I834">
        <v>114.188</v>
      </c>
      <c r="J834" t="s">
        <v>223</v>
      </c>
      <c r="K834">
        <v>0</v>
      </c>
      <c r="L834">
        <v>0</v>
      </c>
      <c r="M834">
        <v>0</v>
      </c>
    </row>
    <row r="835" spans="1:13" x14ac:dyDescent="0.25">
      <c r="A835" t="s">
        <v>21</v>
      </c>
      <c r="B835" t="s">
        <v>61</v>
      </c>
      <c r="C835" t="s">
        <v>203</v>
      </c>
      <c r="D835" t="s">
        <v>136</v>
      </c>
      <c r="E835" t="s">
        <v>137</v>
      </c>
      <c r="F835" t="s">
        <v>138</v>
      </c>
      <c r="G835" t="s">
        <v>139</v>
      </c>
      <c r="H835">
        <v>22.266999999999999</v>
      </c>
      <c r="I835">
        <v>114.188</v>
      </c>
      <c r="J835" t="s">
        <v>224</v>
      </c>
      <c r="K835">
        <v>10.415762185289999</v>
      </c>
      <c r="L835">
        <v>10.417234705409999</v>
      </c>
      <c r="M835">
        <v>668</v>
      </c>
    </row>
    <row r="836" spans="1:13" x14ac:dyDescent="0.25">
      <c r="A836" t="s">
        <v>21</v>
      </c>
      <c r="B836" t="s">
        <v>61</v>
      </c>
      <c r="C836" t="s">
        <v>203</v>
      </c>
      <c r="D836" t="s">
        <v>136</v>
      </c>
      <c r="E836" t="s">
        <v>137</v>
      </c>
      <c r="F836" t="s">
        <v>138</v>
      </c>
      <c r="G836" t="s">
        <v>139</v>
      </c>
      <c r="H836">
        <v>22.266999999999999</v>
      </c>
      <c r="I836">
        <v>114.188</v>
      </c>
      <c r="J836" t="s">
        <v>225</v>
      </c>
      <c r="K836">
        <v>994.25533995130195</v>
      </c>
      <c r="L836">
        <v>994.25773953690589</v>
      </c>
      <c r="M836">
        <v>2255</v>
      </c>
    </row>
    <row r="837" spans="1:13" x14ac:dyDescent="0.25">
      <c r="A837" t="s">
        <v>21</v>
      </c>
      <c r="B837" t="s">
        <v>61</v>
      </c>
      <c r="C837" t="s">
        <v>203</v>
      </c>
      <c r="D837" t="s">
        <v>136</v>
      </c>
      <c r="E837" t="s">
        <v>137</v>
      </c>
      <c r="F837" t="s">
        <v>138</v>
      </c>
      <c r="G837" t="s">
        <v>139</v>
      </c>
      <c r="H837">
        <v>22.266999999999999</v>
      </c>
      <c r="I837">
        <v>114.188</v>
      </c>
      <c r="J837" t="s">
        <v>245</v>
      </c>
      <c r="K837">
        <v>2003.1817037690339</v>
      </c>
      <c r="L837">
        <v>2089.7908335972361</v>
      </c>
      <c r="M837">
        <v>40974</v>
      </c>
    </row>
    <row r="838" spans="1:13" x14ac:dyDescent="0.25">
      <c r="A838" t="s">
        <v>21</v>
      </c>
      <c r="B838" t="s">
        <v>61</v>
      </c>
      <c r="C838" t="s">
        <v>203</v>
      </c>
      <c r="D838" t="s">
        <v>98</v>
      </c>
      <c r="E838" t="s">
        <v>226</v>
      </c>
      <c r="F838" t="s">
        <v>227</v>
      </c>
      <c r="G838" t="s">
        <v>228</v>
      </c>
      <c r="H838">
        <v>26.137899999999998</v>
      </c>
      <c r="I838">
        <v>28.197790000000001</v>
      </c>
      <c r="J838" t="s">
        <v>223</v>
      </c>
      <c r="K838">
        <v>4188.8417686279499</v>
      </c>
      <c r="L838">
        <v>4220.7555831202499</v>
      </c>
      <c r="M838">
        <v>13541</v>
      </c>
    </row>
    <row r="839" spans="1:13" x14ac:dyDescent="0.25">
      <c r="A839" t="s">
        <v>21</v>
      </c>
      <c r="B839" t="s">
        <v>61</v>
      </c>
      <c r="C839" t="s">
        <v>203</v>
      </c>
      <c r="D839" t="s">
        <v>98</v>
      </c>
      <c r="E839" t="s">
        <v>226</v>
      </c>
      <c r="F839" t="s">
        <v>227</v>
      </c>
      <c r="G839" t="s">
        <v>228</v>
      </c>
      <c r="H839">
        <v>26.137899999999998</v>
      </c>
      <c r="I839">
        <v>28.197790000000001</v>
      </c>
      <c r="J839" t="s">
        <v>224</v>
      </c>
      <c r="K839">
        <v>386.81226918835802</v>
      </c>
      <c r="L839">
        <v>488.91306249380989</v>
      </c>
      <c r="M839">
        <v>507</v>
      </c>
    </row>
    <row r="840" spans="1:13" x14ac:dyDescent="0.25">
      <c r="A840" t="s">
        <v>21</v>
      </c>
      <c r="B840" t="s">
        <v>61</v>
      </c>
      <c r="C840" t="s">
        <v>203</v>
      </c>
      <c r="D840" t="s">
        <v>98</v>
      </c>
      <c r="E840" t="s">
        <v>226</v>
      </c>
      <c r="F840" t="s">
        <v>227</v>
      </c>
      <c r="G840" t="s">
        <v>228</v>
      </c>
      <c r="H840">
        <v>26.137899999999998</v>
      </c>
      <c r="I840">
        <v>28.197790000000001</v>
      </c>
      <c r="J840" t="s">
        <v>225</v>
      </c>
      <c r="K840">
        <v>440.07677612912403</v>
      </c>
      <c r="L840">
        <v>666.48004219460393</v>
      </c>
      <c r="M840">
        <v>2124</v>
      </c>
    </row>
    <row r="841" spans="1:13" x14ac:dyDescent="0.25">
      <c r="A841" t="s">
        <v>21</v>
      </c>
      <c r="B841" t="s">
        <v>61</v>
      </c>
      <c r="C841" t="s">
        <v>203</v>
      </c>
      <c r="D841" t="s">
        <v>98</v>
      </c>
      <c r="E841" t="s">
        <v>226</v>
      </c>
      <c r="F841" t="s">
        <v>227</v>
      </c>
      <c r="G841" t="s">
        <v>228</v>
      </c>
      <c r="H841">
        <v>26.137899999999998</v>
      </c>
      <c r="I841">
        <v>28.197790000000001</v>
      </c>
      <c r="J841" t="s">
        <v>245</v>
      </c>
      <c r="K841">
        <v>912.83345882379592</v>
      </c>
      <c r="L841">
        <v>1042.71704312211</v>
      </c>
      <c r="M841">
        <v>1127</v>
      </c>
    </row>
    <row r="842" spans="1:13" x14ac:dyDescent="0.25">
      <c r="A842" t="s">
        <v>21</v>
      </c>
      <c r="B842" t="s">
        <v>61</v>
      </c>
      <c r="C842" t="s">
        <v>203</v>
      </c>
      <c r="D842" t="s">
        <v>104</v>
      </c>
      <c r="E842" t="s">
        <v>140</v>
      </c>
      <c r="F842" t="s">
        <v>141</v>
      </c>
      <c r="G842" t="s">
        <v>107</v>
      </c>
      <c r="H842">
        <v>34.052235000000003</v>
      </c>
      <c r="I842">
        <v>-118.24368</v>
      </c>
      <c r="J842" t="s">
        <v>223</v>
      </c>
      <c r="K842">
        <v>745650.47049313213</v>
      </c>
      <c r="L842">
        <v>746661.22231007006</v>
      </c>
      <c r="M842">
        <v>820572</v>
      </c>
    </row>
    <row r="843" spans="1:13" x14ac:dyDescent="0.25">
      <c r="A843" t="s">
        <v>21</v>
      </c>
      <c r="B843" t="s">
        <v>61</v>
      </c>
      <c r="C843" t="s">
        <v>203</v>
      </c>
      <c r="D843" t="s">
        <v>104</v>
      </c>
      <c r="E843" t="s">
        <v>140</v>
      </c>
      <c r="F843" t="s">
        <v>141</v>
      </c>
      <c r="G843" t="s">
        <v>107</v>
      </c>
      <c r="H843">
        <v>34.052235000000003</v>
      </c>
      <c r="I843">
        <v>-118.24368</v>
      </c>
      <c r="J843" t="s">
        <v>224</v>
      </c>
      <c r="K843">
        <v>868851.62311147468</v>
      </c>
      <c r="L843">
        <v>871317.869708566</v>
      </c>
      <c r="M843">
        <v>1050264</v>
      </c>
    </row>
    <row r="844" spans="1:13" x14ac:dyDescent="0.25">
      <c r="A844" t="s">
        <v>21</v>
      </c>
      <c r="B844" t="s">
        <v>61</v>
      </c>
      <c r="C844" t="s">
        <v>203</v>
      </c>
      <c r="D844" t="s">
        <v>104</v>
      </c>
      <c r="E844" t="s">
        <v>140</v>
      </c>
      <c r="F844" t="s">
        <v>141</v>
      </c>
      <c r="G844" t="s">
        <v>107</v>
      </c>
      <c r="H844">
        <v>34.052235000000003</v>
      </c>
      <c r="I844">
        <v>-118.24368</v>
      </c>
      <c r="J844" t="s">
        <v>225</v>
      </c>
      <c r="K844">
        <v>5286921.8842189321</v>
      </c>
      <c r="L844">
        <v>5308130.1731446236</v>
      </c>
      <c r="M844">
        <v>11619183</v>
      </c>
    </row>
    <row r="845" spans="1:13" x14ac:dyDescent="0.25">
      <c r="A845" t="s">
        <v>21</v>
      </c>
      <c r="B845" t="s">
        <v>61</v>
      </c>
      <c r="C845" t="s">
        <v>203</v>
      </c>
      <c r="D845" t="s">
        <v>104</v>
      </c>
      <c r="E845" t="s">
        <v>140</v>
      </c>
      <c r="F845" t="s">
        <v>141</v>
      </c>
      <c r="G845" t="s">
        <v>107</v>
      </c>
      <c r="H845">
        <v>34.052235000000003</v>
      </c>
      <c r="I845">
        <v>-118.24368</v>
      </c>
      <c r="J845" t="s">
        <v>245</v>
      </c>
      <c r="K845">
        <v>16055668.08173199</v>
      </c>
      <c r="L845">
        <v>16083491.93156541</v>
      </c>
      <c r="M845">
        <v>31720336</v>
      </c>
    </row>
    <row r="846" spans="1:13" x14ac:dyDescent="0.25">
      <c r="A846" t="s">
        <v>21</v>
      </c>
      <c r="B846" t="s">
        <v>61</v>
      </c>
      <c r="C846" t="s">
        <v>203</v>
      </c>
      <c r="D846" t="s">
        <v>108</v>
      </c>
      <c r="E846" t="s">
        <v>142</v>
      </c>
      <c r="F846" t="s">
        <v>143</v>
      </c>
      <c r="G846" t="s">
        <v>144</v>
      </c>
      <c r="H846">
        <v>-12.094823</v>
      </c>
      <c r="I846">
        <v>-76.973529999999997</v>
      </c>
      <c r="J846" t="s">
        <v>223</v>
      </c>
      <c r="K846">
        <v>64890263.26301869</v>
      </c>
      <c r="L846">
        <v>64890855.430146031</v>
      </c>
      <c r="M846">
        <v>254760493</v>
      </c>
    </row>
    <row r="847" spans="1:13" x14ac:dyDescent="0.25">
      <c r="A847" t="s">
        <v>21</v>
      </c>
      <c r="B847" t="s">
        <v>61</v>
      </c>
      <c r="C847" t="s">
        <v>203</v>
      </c>
      <c r="D847" t="s">
        <v>108</v>
      </c>
      <c r="E847" t="s">
        <v>142</v>
      </c>
      <c r="F847" t="s">
        <v>143</v>
      </c>
      <c r="G847" t="s">
        <v>144</v>
      </c>
      <c r="H847">
        <v>-12.094823</v>
      </c>
      <c r="I847">
        <v>-76.973529999999997</v>
      </c>
      <c r="J847" t="s">
        <v>224</v>
      </c>
      <c r="K847">
        <v>103503405.4646624</v>
      </c>
      <c r="L847">
        <v>103506371.21299119</v>
      </c>
      <c r="M847">
        <v>342992636</v>
      </c>
    </row>
    <row r="848" spans="1:13" x14ac:dyDescent="0.25">
      <c r="A848" t="s">
        <v>21</v>
      </c>
      <c r="B848" t="s">
        <v>61</v>
      </c>
      <c r="C848" t="s">
        <v>203</v>
      </c>
      <c r="D848" t="s">
        <v>108</v>
      </c>
      <c r="E848" t="s">
        <v>142</v>
      </c>
      <c r="F848" t="s">
        <v>143</v>
      </c>
      <c r="G848" t="s">
        <v>144</v>
      </c>
      <c r="H848">
        <v>-12.094823</v>
      </c>
      <c r="I848">
        <v>-76.973529999999997</v>
      </c>
      <c r="J848" t="s">
        <v>225</v>
      </c>
      <c r="K848">
        <v>105804378.06330121</v>
      </c>
      <c r="L848">
        <v>105833236.202297</v>
      </c>
      <c r="M848">
        <v>387975564</v>
      </c>
    </row>
    <row r="849" spans="1:13" x14ac:dyDescent="0.25">
      <c r="A849" t="s">
        <v>21</v>
      </c>
      <c r="B849" t="s">
        <v>61</v>
      </c>
      <c r="C849" t="s">
        <v>203</v>
      </c>
      <c r="D849" t="s">
        <v>108</v>
      </c>
      <c r="E849" t="s">
        <v>142</v>
      </c>
      <c r="F849" t="s">
        <v>143</v>
      </c>
      <c r="G849" t="s">
        <v>144</v>
      </c>
      <c r="H849">
        <v>-12.094823</v>
      </c>
      <c r="I849">
        <v>-76.973529999999997</v>
      </c>
      <c r="J849" t="s">
        <v>245</v>
      </c>
      <c r="K849">
        <v>45893289.173113286</v>
      </c>
      <c r="L849">
        <v>45895216.40266791</v>
      </c>
      <c r="M849">
        <v>118228590</v>
      </c>
    </row>
    <row r="850" spans="1:13" x14ac:dyDescent="0.25">
      <c r="A850" t="s">
        <v>21</v>
      </c>
      <c r="B850" t="s">
        <v>61</v>
      </c>
      <c r="C850" t="s">
        <v>203</v>
      </c>
      <c r="D850" t="s">
        <v>98</v>
      </c>
      <c r="E850" t="s">
        <v>145</v>
      </c>
      <c r="F850" t="s">
        <v>146</v>
      </c>
      <c r="G850" t="s">
        <v>147</v>
      </c>
      <c r="H850">
        <v>51.508513999999998</v>
      </c>
      <c r="I850">
        <v>-1.0756999999999999E-2</v>
      </c>
      <c r="J850" t="s">
        <v>223</v>
      </c>
      <c r="K850">
        <v>44307.952524147593</v>
      </c>
      <c r="L850">
        <v>44318.72142465628</v>
      </c>
      <c r="M850">
        <v>55601</v>
      </c>
    </row>
    <row r="851" spans="1:13" x14ac:dyDescent="0.25">
      <c r="A851" t="s">
        <v>21</v>
      </c>
      <c r="B851" t="s">
        <v>61</v>
      </c>
      <c r="C851" t="s">
        <v>203</v>
      </c>
      <c r="D851" t="s">
        <v>98</v>
      </c>
      <c r="E851" t="s">
        <v>145</v>
      </c>
      <c r="F851" t="s">
        <v>146</v>
      </c>
      <c r="G851" t="s">
        <v>147</v>
      </c>
      <c r="H851">
        <v>51.508513999999998</v>
      </c>
      <c r="I851">
        <v>-1.0756999999999999E-2</v>
      </c>
      <c r="J851" t="s">
        <v>224</v>
      </c>
      <c r="K851">
        <v>262591.67541807122</v>
      </c>
      <c r="L851">
        <v>263458.48877592687</v>
      </c>
      <c r="M851">
        <v>397028</v>
      </c>
    </row>
    <row r="852" spans="1:13" x14ac:dyDescent="0.25">
      <c r="A852" t="s">
        <v>21</v>
      </c>
      <c r="B852" t="s">
        <v>61</v>
      </c>
      <c r="C852" t="s">
        <v>203</v>
      </c>
      <c r="D852" t="s">
        <v>98</v>
      </c>
      <c r="E852" t="s">
        <v>145</v>
      </c>
      <c r="F852" t="s">
        <v>146</v>
      </c>
      <c r="G852" t="s">
        <v>147</v>
      </c>
      <c r="H852">
        <v>51.508513999999998</v>
      </c>
      <c r="I852">
        <v>-1.0756999999999999E-2</v>
      </c>
      <c r="J852" t="s">
        <v>225</v>
      </c>
      <c r="K852">
        <v>53302.947669580622</v>
      </c>
      <c r="L852">
        <v>53379.561176249379</v>
      </c>
      <c r="M852">
        <v>155419</v>
      </c>
    </row>
    <row r="853" spans="1:13" x14ac:dyDescent="0.25">
      <c r="A853" t="s">
        <v>21</v>
      </c>
      <c r="B853" t="s">
        <v>61</v>
      </c>
      <c r="C853" t="s">
        <v>203</v>
      </c>
      <c r="D853" t="s">
        <v>98</v>
      </c>
      <c r="E853" t="s">
        <v>145</v>
      </c>
      <c r="F853" t="s">
        <v>146</v>
      </c>
      <c r="G853" t="s">
        <v>147</v>
      </c>
      <c r="H853">
        <v>51.508513999999998</v>
      </c>
      <c r="I853">
        <v>-1.0756999999999999E-2</v>
      </c>
      <c r="J853" t="s">
        <v>245</v>
      </c>
      <c r="K853">
        <v>12747.96595300956</v>
      </c>
      <c r="L853">
        <v>12762.800510605181</v>
      </c>
      <c r="M853">
        <v>49098</v>
      </c>
    </row>
    <row r="854" spans="1:13" x14ac:dyDescent="0.25">
      <c r="A854" t="s">
        <v>21</v>
      </c>
      <c r="B854" t="s">
        <v>61</v>
      </c>
      <c r="C854" t="s">
        <v>203</v>
      </c>
      <c r="D854" t="s">
        <v>98</v>
      </c>
      <c r="E854" t="s">
        <v>148</v>
      </c>
      <c r="F854" t="s">
        <v>149</v>
      </c>
      <c r="G854" t="s">
        <v>150</v>
      </c>
      <c r="H854">
        <v>40.416800000000002</v>
      </c>
      <c r="I854">
        <v>-3.7038000000000002</v>
      </c>
      <c r="J854" t="s">
        <v>223</v>
      </c>
      <c r="K854">
        <v>32359.25558663726</v>
      </c>
      <c r="L854">
        <v>32359.25558663726</v>
      </c>
      <c r="M854">
        <v>38683</v>
      </c>
    </row>
    <row r="855" spans="1:13" x14ac:dyDescent="0.25">
      <c r="A855" t="s">
        <v>21</v>
      </c>
      <c r="B855" t="s">
        <v>61</v>
      </c>
      <c r="C855" t="s">
        <v>203</v>
      </c>
      <c r="D855" t="s">
        <v>98</v>
      </c>
      <c r="E855" t="s">
        <v>148</v>
      </c>
      <c r="F855" t="s">
        <v>149</v>
      </c>
      <c r="G855" t="s">
        <v>150</v>
      </c>
      <c r="H855">
        <v>40.416800000000002</v>
      </c>
      <c r="I855">
        <v>-3.7038000000000002</v>
      </c>
      <c r="J855" t="s">
        <v>224</v>
      </c>
      <c r="K855">
        <v>45.206607227766</v>
      </c>
      <c r="L855">
        <v>45.206607227766</v>
      </c>
      <c r="M855">
        <v>34</v>
      </c>
    </row>
    <row r="856" spans="1:13" x14ac:dyDescent="0.25">
      <c r="A856" t="s">
        <v>21</v>
      </c>
      <c r="B856" t="s">
        <v>61</v>
      </c>
      <c r="C856" t="s">
        <v>203</v>
      </c>
      <c r="D856" t="s">
        <v>98</v>
      </c>
      <c r="E856" t="s">
        <v>148</v>
      </c>
      <c r="F856" t="s">
        <v>149</v>
      </c>
      <c r="G856" t="s">
        <v>150</v>
      </c>
      <c r="H856">
        <v>40.416800000000002</v>
      </c>
      <c r="I856">
        <v>-3.7038000000000002</v>
      </c>
      <c r="J856" t="s">
        <v>225</v>
      </c>
      <c r="K856">
        <v>102160.5527408819</v>
      </c>
      <c r="L856">
        <v>102168.2274856748</v>
      </c>
      <c r="M856">
        <v>122933</v>
      </c>
    </row>
    <row r="857" spans="1:13" x14ac:dyDescent="0.25">
      <c r="A857" t="s">
        <v>21</v>
      </c>
      <c r="B857" t="s">
        <v>61</v>
      </c>
      <c r="C857" t="s">
        <v>203</v>
      </c>
      <c r="D857" t="s">
        <v>98</v>
      </c>
      <c r="E857" t="s">
        <v>148</v>
      </c>
      <c r="F857" t="s">
        <v>149</v>
      </c>
      <c r="G857" t="s">
        <v>150</v>
      </c>
      <c r="H857">
        <v>40.416800000000002</v>
      </c>
      <c r="I857">
        <v>-3.7038000000000002</v>
      </c>
      <c r="J857" t="s">
        <v>245</v>
      </c>
      <c r="K857">
        <v>0.41786180458799999</v>
      </c>
      <c r="L857">
        <v>1.1166949658759999</v>
      </c>
      <c r="M857">
        <v>6</v>
      </c>
    </row>
    <row r="858" spans="1:13" x14ac:dyDescent="0.25">
      <c r="A858" t="s">
        <v>21</v>
      </c>
      <c r="B858" t="s">
        <v>61</v>
      </c>
      <c r="C858" t="s">
        <v>203</v>
      </c>
      <c r="D858" t="s">
        <v>98</v>
      </c>
      <c r="E858" t="s">
        <v>214</v>
      </c>
      <c r="F858" t="s">
        <v>215</v>
      </c>
      <c r="G858" t="s">
        <v>147</v>
      </c>
      <c r="H858">
        <v>53.480800000000002</v>
      </c>
      <c r="I858">
        <v>2.2425999999999999</v>
      </c>
      <c r="J858" t="s">
        <v>223</v>
      </c>
      <c r="K858">
        <v>0</v>
      </c>
      <c r="L858">
        <v>0</v>
      </c>
      <c r="M858">
        <v>0</v>
      </c>
    </row>
    <row r="859" spans="1:13" x14ac:dyDescent="0.25">
      <c r="A859" t="s">
        <v>21</v>
      </c>
      <c r="B859" t="s">
        <v>61</v>
      </c>
      <c r="C859" t="s">
        <v>203</v>
      </c>
      <c r="D859" t="s">
        <v>98</v>
      </c>
      <c r="E859" t="s">
        <v>214</v>
      </c>
      <c r="F859" t="s">
        <v>215</v>
      </c>
      <c r="G859" t="s">
        <v>147</v>
      </c>
      <c r="H859">
        <v>53.480800000000002</v>
      </c>
      <c r="I859">
        <v>2.2425999999999999</v>
      </c>
      <c r="J859" t="s">
        <v>224</v>
      </c>
      <c r="K859">
        <v>2.9761498200000002E-3</v>
      </c>
      <c r="L859">
        <v>2.9761498200000002E-3</v>
      </c>
      <c r="M859">
        <v>2</v>
      </c>
    </row>
    <row r="860" spans="1:13" x14ac:dyDescent="0.25">
      <c r="A860" t="s">
        <v>21</v>
      </c>
      <c r="B860" t="s">
        <v>61</v>
      </c>
      <c r="C860" t="s">
        <v>203</v>
      </c>
      <c r="D860" t="s">
        <v>98</v>
      </c>
      <c r="E860" t="s">
        <v>214</v>
      </c>
      <c r="F860" t="s">
        <v>215</v>
      </c>
      <c r="G860" t="s">
        <v>147</v>
      </c>
      <c r="H860">
        <v>53.480800000000002</v>
      </c>
      <c r="I860">
        <v>2.2425999999999999</v>
      </c>
      <c r="J860" t="s">
        <v>225</v>
      </c>
      <c r="K860">
        <v>0</v>
      </c>
      <c r="L860">
        <v>0</v>
      </c>
      <c r="M860">
        <v>0</v>
      </c>
    </row>
    <row r="861" spans="1:13" x14ac:dyDescent="0.25">
      <c r="A861" t="s">
        <v>21</v>
      </c>
      <c r="B861" t="s">
        <v>61</v>
      </c>
      <c r="C861" t="s">
        <v>203</v>
      </c>
      <c r="D861" t="s">
        <v>98</v>
      </c>
      <c r="E861" t="s">
        <v>214</v>
      </c>
      <c r="F861" t="s">
        <v>215</v>
      </c>
      <c r="G861" t="s">
        <v>147</v>
      </c>
      <c r="H861">
        <v>53.480800000000002</v>
      </c>
      <c r="I861">
        <v>2.2425999999999999</v>
      </c>
      <c r="J861" t="s">
        <v>245</v>
      </c>
      <c r="K861">
        <v>0</v>
      </c>
      <c r="L861">
        <v>0</v>
      </c>
      <c r="M861">
        <v>0</v>
      </c>
    </row>
    <row r="862" spans="1:13" x14ac:dyDescent="0.25">
      <c r="A862" t="s">
        <v>21</v>
      </c>
      <c r="B862" t="s">
        <v>61</v>
      </c>
      <c r="C862" t="s">
        <v>203</v>
      </c>
      <c r="D862" t="s">
        <v>136</v>
      </c>
      <c r="E862" t="s">
        <v>151</v>
      </c>
      <c r="F862" t="s">
        <v>152</v>
      </c>
      <c r="G862" t="s">
        <v>153</v>
      </c>
      <c r="H862">
        <v>-37.668999999999997</v>
      </c>
      <c r="I862">
        <v>144.84100000000001</v>
      </c>
      <c r="J862" t="s">
        <v>223</v>
      </c>
      <c r="K862">
        <v>5525.1101670817197</v>
      </c>
      <c r="L862">
        <v>5525.1101670817197</v>
      </c>
      <c r="M862">
        <v>16544</v>
      </c>
    </row>
    <row r="863" spans="1:13" x14ac:dyDescent="0.25">
      <c r="A863" t="s">
        <v>21</v>
      </c>
      <c r="B863" t="s">
        <v>61</v>
      </c>
      <c r="C863" t="s">
        <v>203</v>
      </c>
      <c r="D863" t="s">
        <v>136</v>
      </c>
      <c r="E863" t="s">
        <v>151</v>
      </c>
      <c r="F863" t="s">
        <v>152</v>
      </c>
      <c r="G863" t="s">
        <v>153</v>
      </c>
      <c r="H863">
        <v>-37.668999999999997</v>
      </c>
      <c r="I863">
        <v>144.84100000000001</v>
      </c>
      <c r="J863" t="s">
        <v>224</v>
      </c>
      <c r="K863">
        <v>6280.5287788275418</v>
      </c>
      <c r="L863">
        <v>6293.9226507363719</v>
      </c>
      <c r="M863">
        <v>15491</v>
      </c>
    </row>
    <row r="864" spans="1:13" x14ac:dyDescent="0.25">
      <c r="A864" t="s">
        <v>21</v>
      </c>
      <c r="B864" t="s">
        <v>61</v>
      </c>
      <c r="C864" t="s">
        <v>203</v>
      </c>
      <c r="D864" t="s">
        <v>136</v>
      </c>
      <c r="E864" t="s">
        <v>151</v>
      </c>
      <c r="F864" t="s">
        <v>152</v>
      </c>
      <c r="G864" t="s">
        <v>153</v>
      </c>
      <c r="H864">
        <v>-37.668999999999997</v>
      </c>
      <c r="I864">
        <v>144.84100000000001</v>
      </c>
      <c r="J864" t="s">
        <v>225</v>
      </c>
      <c r="K864">
        <v>3939.5402505760858</v>
      </c>
      <c r="L864">
        <v>3939.5402505760858</v>
      </c>
      <c r="M864">
        <v>14610</v>
      </c>
    </row>
    <row r="865" spans="1:13" x14ac:dyDescent="0.25">
      <c r="A865" t="s">
        <v>21</v>
      </c>
      <c r="B865" t="s">
        <v>61</v>
      </c>
      <c r="C865" t="s">
        <v>203</v>
      </c>
      <c r="D865" t="s">
        <v>136</v>
      </c>
      <c r="E865" t="s">
        <v>151</v>
      </c>
      <c r="F865" t="s">
        <v>152</v>
      </c>
      <c r="G865" t="s">
        <v>153</v>
      </c>
      <c r="H865">
        <v>-37.668999999999997</v>
      </c>
      <c r="I865">
        <v>144.84100000000001</v>
      </c>
      <c r="J865" t="s">
        <v>245</v>
      </c>
      <c r="K865">
        <v>3294.6008393336519</v>
      </c>
      <c r="L865">
        <v>3294.6008393336519</v>
      </c>
      <c r="M865">
        <v>10257</v>
      </c>
    </row>
    <row r="866" spans="1:13" x14ac:dyDescent="0.25">
      <c r="A866" t="s">
        <v>21</v>
      </c>
      <c r="B866" t="s">
        <v>61</v>
      </c>
      <c r="C866" t="s">
        <v>203</v>
      </c>
      <c r="D866" t="s">
        <v>104</v>
      </c>
      <c r="E866" t="s">
        <v>229</v>
      </c>
      <c r="F866" t="s">
        <v>230</v>
      </c>
      <c r="G866" t="s">
        <v>107</v>
      </c>
      <c r="H866">
        <v>26.103300000000001</v>
      </c>
      <c r="I866">
        <v>98.141900000000007</v>
      </c>
      <c r="J866" t="s">
        <v>223</v>
      </c>
      <c r="K866">
        <v>8257.4317485419451</v>
      </c>
      <c r="L866">
        <v>8259.7239003223731</v>
      </c>
      <c r="M866">
        <v>5062</v>
      </c>
    </row>
    <row r="867" spans="1:13" x14ac:dyDescent="0.25">
      <c r="A867" t="s">
        <v>21</v>
      </c>
      <c r="B867" t="s">
        <v>61</v>
      </c>
      <c r="C867" t="s">
        <v>203</v>
      </c>
      <c r="D867" t="s">
        <v>104</v>
      </c>
      <c r="E867" t="s">
        <v>229</v>
      </c>
      <c r="F867" t="s">
        <v>230</v>
      </c>
      <c r="G867" t="s">
        <v>107</v>
      </c>
      <c r="H867">
        <v>26.103300000000001</v>
      </c>
      <c r="I867">
        <v>98.141900000000007</v>
      </c>
      <c r="J867" t="s">
        <v>224</v>
      </c>
      <c r="K867">
        <v>96240.493804470985</v>
      </c>
      <c r="L867">
        <v>96293.831242637127</v>
      </c>
      <c r="M867">
        <v>93978</v>
      </c>
    </row>
    <row r="868" spans="1:13" x14ac:dyDescent="0.25">
      <c r="A868" t="s">
        <v>21</v>
      </c>
      <c r="B868" t="s">
        <v>61</v>
      </c>
      <c r="C868" t="s">
        <v>203</v>
      </c>
      <c r="D868" t="s">
        <v>104</v>
      </c>
      <c r="E868" t="s">
        <v>229</v>
      </c>
      <c r="F868" t="s">
        <v>230</v>
      </c>
      <c r="G868" t="s">
        <v>107</v>
      </c>
      <c r="H868">
        <v>26.103300000000001</v>
      </c>
      <c r="I868">
        <v>98.141900000000007</v>
      </c>
      <c r="J868" t="s">
        <v>225</v>
      </c>
      <c r="K868">
        <v>1211554.4241162729</v>
      </c>
      <c r="L868">
        <v>1213818.525947005</v>
      </c>
      <c r="M868">
        <v>2724490</v>
      </c>
    </row>
    <row r="869" spans="1:13" x14ac:dyDescent="0.25">
      <c r="A869" t="s">
        <v>21</v>
      </c>
      <c r="B869" t="s">
        <v>61</v>
      </c>
      <c r="C869" t="s">
        <v>203</v>
      </c>
      <c r="D869" t="s">
        <v>104</v>
      </c>
      <c r="E869" t="s">
        <v>229</v>
      </c>
      <c r="F869" t="s">
        <v>230</v>
      </c>
      <c r="G869" t="s">
        <v>107</v>
      </c>
      <c r="H869">
        <v>26.103300000000001</v>
      </c>
      <c r="I869">
        <v>98.141900000000007</v>
      </c>
      <c r="J869" t="s">
        <v>245</v>
      </c>
      <c r="K869">
        <v>13799362.04028791</v>
      </c>
      <c r="L869">
        <v>13827070.07064721</v>
      </c>
      <c r="M869">
        <v>25653384</v>
      </c>
    </row>
    <row r="870" spans="1:13" x14ac:dyDescent="0.25">
      <c r="A870" t="s">
        <v>21</v>
      </c>
      <c r="B870" t="s">
        <v>61</v>
      </c>
      <c r="C870" t="s">
        <v>203</v>
      </c>
      <c r="D870" t="s">
        <v>104</v>
      </c>
      <c r="E870" t="s">
        <v>154</v>
      </c>
      <c r="F870" t="s">
        <v>155</v>
      </c>
      <c r="G870" t="s">
        <v>107</v>
      </c>
      <c r="H870">
        <v>25.789097000000002</v>
      </c>
      <c r="I870">
        <v>-80.204040000000006</v>
      </c>
      <c r="J870" t="s">
        <v>223</v>
      </c>
      <c r="K870">
        <v>808433385.24220455</v>
      </c>
      <c r="L870">
        <v>808450630.00818181</v>
      </c>
      <c r="M870">
        <v>644242785</v>
      </c>
    </row>
    <row r="871" spans="1:13" x14ac:dyDescent="0.25">
      <c r="A871" t="s">
        <v>21</v>
      </c>
      <c r="B871" t="s">
        <v>61</v>
      </c>
      <c r="C871" t="s">
        <v>203</v>
      </c>
      <c r="D871" t="s">
        <v>104</v>
      </c>
      <c r="E871" t="s">
        <v>154</v>
      </c>
      <c r="F871" t="s">
        <v>155</v>
      </c>
      <c r="G871" t="s">
        <v>107</v>
      </c>
      <c r="H871">
        <v>25.789097000000002</v>
      </c>
      <c r="I871">
        <v>-80.204040000000006</v>
      </c>
      <c r="J871" t="s">
        <v>224</v>
      </c>
      <c r="K871">
        <v>1353318647.712513</v>
      </c>
      <c r="L871">
        <v>1353886107.656188</v>
      </c>
      <c r="M871">
        <v>1002786039</v>
      </c>
    </row>
    <row r="872" spans="1:13" x14ac:dyDescent="0.25">
      <c r="A872" t="s">
        <v>21</v>
      </c>
      <c r="B872" t="s">
        <v>61</v>
      </c>
      <c r="C872" t="s">
        <v>203</v>
      </c>
      <c r="D872" t="s">
        <v>104</v>
      </c>
      <c r="E872" t="s">
        <v>154</v>
      </c>
      <c r="F872" t="s">
        <v>155</v>
      </c>
      <c r="G872" t="s">
        <v>107</v>
      </c>
      <c r="H872">
        <v>25.789097000000002</v>
      </c>
      <c r="I872">
        <v>-80.204040000000006</v>
      </c>
      <c r="J872" t="s">
        <v>225</v>
      </c>
      <c r="K872">
        <v>1482841144.6763179</v>
      </c>
      <c r="L872">
        <v>1483032424.7096131</v>
      </c>
      <c r="M872">
        <v>1187818119</v>
      </c>
    </row>
    <row r="873" spans="1:13" x14ac:dyDescent="0.25">
      <c r="A873" t="s">
        <v>21</v>
      </c>
      <c r="B873" t="s">
        <v>61</v>
      </c>
      <c r="C873" t="s">
        <v>203</v>
      </c>
      <c r="D873" t="s">
        <v>104</v>
      </c>
      <c r="E873" t="s">
        <v>154</v>
      </c>
      <c r="F873" t="s">
        <v>155</v>
      </c>
      <c r="G873" t="s">
        <v>107</v>
      </c>
      <c r="H873">
        <v>25.789097000000002</v>
      </c>
      <c r="I873">
        <v>-80.204040000000006</v>
      </c>
      <c r="J873" t="s">
        <v>245</v>
      </c>
      <c r="K873">
        <v>255055239.74492079</v>
      </c>
      <c r="L873">
        <v>255079120.74084389</v>
      </c>
      <c r="M873">
        <v>253620039</v>
      </c>
    </row>
    <row r="874" spans="1:13" x14ac:dyDescent="0.25">
      <c r="A874" t="s">
        <v>21</v>
      </c>
      <c r="B874" t="s">
        <v>61</v>
      </c>
      <c r="C874" t="s">
        <v>203</v>
      </c>
      <c r="D874" t="s">
        <v>98</v>
      </c>
      <c r="E874" t="s">
        <v>156</v>
      </c>
      <c r="F874" t="s">
        <v>157</v>
      </c>
      <c r="G874" t="s">
        <v>158</v>
      </c>
      <c r="H874">
        <v>45.630099999999999</v>
      </c>
      <c r="I874">
        <v>8.7255000000000003</v>
      </c>
      <c r="J874" t="s">
        <v>223</v>
      </c>
      <c r="K874">
        <v>6.7093429734120003</v>
      </c>
      <c r="L874">
        <v>6.7093429734120003</v>
      </c>
      <c r="M874">
        <v>6</v>
      </c>
    </row>
    <row r="875" spans="1:13" x14ac:dyDescent="0.25">
      <c r="A875" t="s">
        <v>21</v>
      </c>
      <c r="B875" t="s">
        <v>61</v>
      </c>
      <c r="C875" t="s">
        <v>203</v>
      </c>
      <c r="D875" t="s">
        <v>98</v>
      </c>
      <c r="E875" t="s">
        <v>156</v>
      </c>
      <c r="F875" t="s">
        <v>157</v>
      </c>
      <c r="G875" t="s">
        <v>158</v>
      </c>
      <c r="H875">
        <v>45.630099999999999</v>
      </c>
      <c r="I875">
        <v>8.7255000000000003</v>
      </c>
      <c r="J875" t="s">
        <v>224</v>
      </c>
      <c r="K875">
        <v>9973.5187710549289</v>
      </c>
      <c r="L875">
        <v>9975.8284873042248</v>
      </c>
      <c r="M875">
        <v>9455</v>
      </c>
    </row>
    <row r="876" spans="1:13" x14ac:dyDescent="0.25">
      <c r="A876" t="s">
        <v>21</v>
      </c>
      <c r="B876" t="s">
        <v>61</v>
      </c>
      <c r="C876" t="s">
        <v>203</v>
      </c>
      <c r="D876" t="s">
        <v>98</v>
      </c>
      <c r="E876" t="s">
        <v>156</v>
      </c>
      <c r="F876" t="s">
        <v>157</v>
      </c>
      <c r="G876" t="s">
        <v>158</v>
      </c>
      <c r="H876">
        <v>45.630099999999999</v>
      </c>
      <c r="I876">
        <v>8.7255000000000003</v>
      </c>
      <c r="J876" t="s">
        <v>225</v>
      </c>
      <c r="K876">
        <v>113956.4231283082</v>
      </c>
      <c r="L876">
        <v>113977.51382970071</v>
      </c>
      <c r="M876">
        <v>110000</v>
      </c>
    </row>
    <row r="877" spans="1:13" x14ac:dyDescent="0.25">
      <c r="A877" t="s">
        <v>21</v>
      </c>
      <c r="B877" t="s">
        <v>61</v>
      </c>
      <c r="C877" t="s">
        <v>203</v>
      </c>
      <c r="D877" t="s">
        <v>98</v>
      </c>
      <c r="E877" t="s">
        <v>156</v>
      </c>
      <c r="F877" t="s">
        <v>157</v>
      </c>
      <c r="G877" t="s">
        <v>158</v>
      </c>
      <c r="H877">
        <v>45.630099999999999</v>
      </c>
      <c r="I877">
        <v>8.7255000000000003</v>
      </c>
      <c r="J877" t="s">
        <v>245</v>
      </c>
      <c r="K877">
        <v>6.9453070637399996</v>
      </c>
      <c r="L877">
        <v>6.9453070637399996</v>
      </c>
      <c r="M877">
        <v>3</v>
      </c>
    </row>
    <row r="878" spans="1:13" x14ac:dyDescent="0.25">
      <c r="A878" t="s">
        <v>21</v>
      </c>
      <c r="B878" t="s">
        <v>61</v>
      </c>
      <c r="C878" t="s">
        <v>203</v>
      </c>
      <c r="D878" t="s">
        <v>104</v>
      </c>
      <c r="E878" t="s">
        <v>159</v>
      </c>
      <c r="F878" t="s">
        <v>160</v>
      </c>
      <c r="G878" t="s">
        <v>107</v>
      </c>
      <c r="H878">
        <v>44.986656000000004</v>
      </c>
      <c r="I878">
        <v>-93.258133000000001</v>
      </c>
      <c r="J878" t="s">
        <v>223</v>
      </c>
      <c r="K878">
        <v>0</v>
      </c>
      <c r="L878">
        <v>0</v>
      </c>
      <c r="M878">
        <v>0</v>
      </c>
    </row>
    <row r="879" spans="1:13" x14ac:dyDescent="0.25">
      <c r="A879" t="s">
        <v>21</v>
      </c>
      <c r="B879" t="s">
        <v>61</v>
      </c>
      <c r="C879" t="s">
        <v>203</v>
      </c>
      <c r="D879" t="s">
        <v>104</v>
      </c>
      <c r="E879" t="s">
        <v>159</v>
      </c>
      <c r="F879" t="s">
        <v>160</v>
      </c>
      <c r="G879" t="s">
        <v>107</v>
      </c>
      <c r="H879">
        <v>44.986656000000004</v>
      </c>
      <c r="I879">
        <v>-93.258133000000001</v>
      </c>
      <c r="J879" t="s">
        <v>224</v>
      </c>
      <c r="K879">
        <v>11965.09868478884</v>
      </c>
      <c r="L879">
        <v>12018.909032124389</v>
      </c>
      <c r="M879">
        <v>39952</v>
      </c>
    </row>
    <row r="880" spans="1:13" x14ac:dyDescent="0.25">
      <c r="A880" t="s">
        <v>21</v>
      </c>
      <c r="B880" t="s">
        <v>61</v>
      </c>
      <c r="C880" t="s">
        <v>203</v>
      </c>
      <c r="D880" t="s">
        <v>104</v>
      </c>
      <c r="E880" t="s">
        <v>159</v>
      </c>
      <c r="F880" t="s">
        <v>160</v>
      </c>
      <c r="G880" t="s">
        <v>107</v>
      </c>
      <c r="H880">
        <v>44.986656000000004</v>
      </c>
      <c r="I880">
        <v>-93.258133000000001</v>
      </c>
      <c r="J880" t="s">
        <v>225</v>
      </c>
      <c r="K880">
        <v>363878.64096900157</v>
      </c>
      <c r="L880">
        <v>364656.1357050481</v>
      </c>
      <c r="M880">
        <v>887422</v>
      </c>
    </row>
    <row r="881" spans="1:13" x14ac:dyDescent="0.25">
      <c r="A881" t="s">
        <v>21</v>
      </c>
      <c r="B881" t="s">
        <v>61</v>
      </c>
      <c r="C881" t="s">
        <v>203</v>
      </c>
      <c r="D881" t="s">
        <v>104</v>
      </c>
      <c r="E881" t="s">
        <v>159</v>
      </c>
      <c r="F881" t="s">
        <v>160</v>
      </c>
      <c r="G881" t="s">
        <v>107</v>
      </c>
      <c r="H881">
        <v>44.986656000000004</v>
      </c>
      <c r="I881">
        <v>-93.258133000000001</v>
      </c>
      <c r="J881" t="s">
        <v>245</v>
      </c>
      <c r="K881">
        <v>1831859.4213658341</v>
      </c>
      <c r="L881">
        <v>1833432.9516394839</v>
      </c>
      <c r="M881">
        <v>4223458</v>
      </c>
    </row>
    <row r="882" spans="1:13" x14ac:dyDescent="0.25">
      <c r="A882" t="s">
        <v>21</v>
      </c>
      <c r="B882" t="s">
        <v>61</v>
      </c>
      <c r="C882" t="s">
        <v>203</v>
      </c>
      <c r="D882" t="s">
        <v>98</v>
      </c>
      <c r="E882" t="s">
        <v>231</v>
      </c>
      <c r="F882" t="s">
        <v>232</v>
      </c>
      <c r="G882" t="s">
        <v>168</v>
      </c>
      <c r="H882">
        <v>43.296950000000002</v>
      </c>
      <c r="I882">
        <v>5.3810700000000002</v>
      </c>
      <c r="J882" t="s">
        <v>223</v>
      </c>
      <c r="K882">
        <v>0</v>
      </c>
      <c r="L882">
        <v>0</v>
      </c>
      <c r="M882">
        <v>0</v>
      </c>
    </row>
    <row r="883" spans="1:13" x14ac:dyDescent="0.25">
      <c r="A883" t="s">
        <v>21</v>
      </c>
      <c r="B883" t="s">
        <v>61</v>
      </c>
      <c r="C883" t="s">
        <v>203</v>
      </c>
      <c r="D883" t="s">
        <v>98</v>
      </c>
      <c r="E883" t="s">
        <v>231</v>
      </c>
      <c r="F883" t="s">
        <v>232</v>
      </c>
      <c r="G883" t="s">
        <v>168</v>
      </c>
      <c r="H883">
        <v>43.296950000000002</v>
      </c>
      <c r="I883">
        <v>5.3810700000000002</v>
      </c>
      <c r="J883" t="s">
        <v>224</v>
      </c>
      <c r="K883">
        <v>0</v>
      </c>
      <c r="L883">
        <v>0</v>
      </c>
      <c r="M883">
        <v>0</v>
      </c>
    </row>
    <row r="884" spans="1:13" x14ac:dyDescent="0.25">
      <c r="A884" t="s">
        <v>21</v>
      </c>
      <c r="B884" t="s">
        <v>61</v>
      </c>
      <c r="C884" t="s">
        <v>203</v>
      </c>
      <c r="D884" t="s">
        <v>98</v>
      </c>
      <c r="E884" t="s">
        <v>231</v>
      </c>
      <c r="F884" t="s">
        <v>232</v>
      </c>
      <c r="G884" t="s">
        <v>168</v>
      </c>
      <c r="H884">
        <v>43.296950000000002</v>
      </c>
      <c r="I884">
        <v>5.3810700000000002</v>
      </c>
      <c r="J884" t="s">
        <v>225</v>
      </c>
      <c r="K884">
        <v>78.740869966938007</v>
      </c>
      <c r="L884">
        <v>78.740869966938007</v>
      </c>
      <c r="M884">
        <v>64</v>
      </c>
    </row>
    <row r="885" spans="1:13" x14ac:dyDescent="0.25">
      <c r="A885" t="s">
        <v>21</v>
      </c>
      <c r="B885" t="s">
        <v>61</v>
      </c>
      <c r="C885" t="s">
        <v>203</v>
      </c>
      <c r="D885" t="s">
        <v>98</v>
      </c>
      <c r="E885" t="s">
        <v>231</v>
      </c>
      <c r="F885" t="s">
        <v>232</v>
      </c>
      <c r="G885" t="s">
        <v>168</v>
      </c>
      <c r="H885">
        <v>43.296950000000002</v>
      </c>
      <c r="I885">
        <v>5.3810700000000002</v>
      </c>
      <c r="J885" t="s">
        <v>245</v>
      </c>
      <c r="K885">
        <v>0</v>
      </c>
      <c r="L885">
        <v>0</v>
      </c>
      <c r="M885">
        <v>0</v>
      </c>
    </row>
    <row r="886" spans="1:13" x14ac:dyDescent="0.25">
      <c r="A886" t="s">
        <v>21</v>
      </c>
      <c r="B886" t="s">
        <v>61</v>
      </c>
      <c r="C886" t="s">
        <v>203</v>
      </c>
      <c r="D886" t="s">
        <v>104</v>
      </c>
      <c r="E886" t="s">
        <v>161</v>
      </c>
      <c r="F886" t="s">
        <v>162</v>
      </c>
      <c r="G886" t="s">
        <v>107</v>
      </c>
      <c r="H886">
        <v>40.705629999999999</v>
      </c>
      <c r="I886">
        <v>-73.978003999999999</v>
      </c>
      <c r="J886" t="s">
        <v>223</v>
      </c>
      <c r="K886">
        <v>65704970.30705817</v>
      </c>
      <c r="L886">
        <v>65706963.389448479</v>
      </c>
      <c r="M886">
        <v>33915965</v>
      </c>
    </row>
    <row r="887" spans="1:13" x14ac:dyDescent="0.25">
      <c r="A887" t="s">
        <v>21</v>
      </c>
      <c r="B887" t="s">
        <v>61</v>
      </c>
      <c r="C887" t="s">
        <v>203</v>
      </c>
      <c r="D887" t="s">
        <v>104</v>
      </c>
      <c r="E887" t="s">
        <v>161</v>
      </c>
      <c r="F887" t="s">
        <v>162</v>
      </c>
      <c r="G887" t="s">
        <v>107</v>
      </c>
      <c r="H887">
        <v>40.705629999999999</v>
      </c>
      <c r="I887">
        <v>-73.978003999999999</v>
      </c>
      <c r="J887" t="s">
        <v>224</v>
      </c>
      <c r="K887">
        <v>102008649.4299705</v>
      </c>
      <c r="L887">
        <v>102154391.3204861</v>
      </c>
      <c r="M887">
        <v>54335549</v>
      </c>
    </row>
    <row r="888" spans="1:13" x14ac:dyDescent="0.25">
      <c r="A888" t="s">
        <v>21</v>
      </c>
      <c r="B888" t="s">
        <v>61</v>
      </c>
      <c r="C888" t="s">
        <v>203</v>
      </c>
      <c r="D888" t="s">
        <v>104</v>
      </c>
      <c r="E888" t="s">
        <v>161</v>
      </c>
      <c r="F888" t="s">
        <v>162</v>
      </c>
      <c r="G888" t="s">
        <v>107</v>
      </c>
      <c r="H888">
        <v>40.705629999999999</v>
      </c>
      <c r="I888">
        <v>-73.978003999999999</v>
      </c>
      <c r="J888" t="s">
        <v>225</v>
      </c>
      <c r="K888">
        <v>141157970.87053251</v>
      </c>
      <c r="L888">
        <v>141335643.33734581</v>
      </c>
      <c r="M888">
        <v>101254979</v>
      </c>
    </row>
    <row r="889" spans="1:13" x14ac:dyDescent="0.25">
      <c r="A889" t="s">
        <v>21</v>
      </c>
      <c r="B889" t="s">
        <v>61</v>
      </c>
      <c r="C889" t="s">
        <v>203</v>
      </c>
      <c r="D889" t="s">
        <v>104</v>
      </c>
      <c r="E889" t="s">
        <v>161</v>
      </c>
      <c r="F889" t="s">
        <v>162</v>
      </c>
      <c r="G889" t="s">
        <v>107</v>
      </c>
      <c r="H889">
        <v>40.705629999999999</v>
      </c>
      <c r="I889">
        <v>-73.978003999999999</v>
      </c>
      <c r="J889" t="s">
        <v>245</v>
      </c>
      <c r="K889">
        <v>43355583.812544547</v>
      </c>
      <c r="L889">
        <v>43452620.023760073</v>
      </c>
      <c r="M889">
        <v>58076673</v>
      </c>
    </row>
    <row r="890" spans="1:13" x14ac:dyDescent="0.25">
      <c r="A890" t="s">
        <v>21</v>
      </c>
      <c r="B890" t="s">
        <v>61</v>
      </c>
      <c r="C890" t="s">
        <v>203</v>
      </c>
      <c r="D890" t="s">
        <v>136</v>
      </c>
      <c r="E890" t="s">
        <v>163</v>
      </c>
      <c r="F890" t="s">
        <v>164</v>
      </c>
      <c r="G890" t="s">
        <v>165</v>
      </c>
      <c r="H890">
        <v>34.67606</v>
      </c>
      <c r="I890">
        <v>135.49619999999999</v>
      </c>
      <c r="J890" t="s">
        <v>223</v>
      </c>
      <c r="K890">
        <v>8850.0353018052356</v>
      </c>
      <c r="L890">
        <v>8850.0326564539482</v>
      </c>
      <c r="M890">
        <v>13272</v>
      </c>
    </row>
    <row r="891" spans="1:13" x14ac:dyDescent="0.25">
      <c r="A891" t="s">
        <v>21</v>
      </c>
      <c r="B891" t="s">
        <v>61</v>
      </c>
      <c r="C891" t="s">
        <v>203</v>
      </c>
      <c r="D891" t="s">
        <v>136</v>
      </c>
      <c r="E891" t="s">
        <v>163</v>
      </c>
      <c r="F891" t="s">
        <v>164</v>
      </c>
      <c r="G891" t="s">
        <v>165</v>
      </c>
      <c r="H891">
        <v>34.67606</v>
      </c>
      <c r="I891">
        <v>135.49619999999999</v>
      </c>
      <c r="J891" t="s">
        <v>224</v>
      </c>
      <c r="K891">
        <v>6308.5899269353986</v>
      </c>
      <c r="L891">
        <v>6308.6107942046756</v>
      </c>
      <c r="M891">
        <v>20503</v>
      </c>
    </row>
    <row r="892" spans="1:13" x14ac:dyDescent="0.25">
      <c r="A892" t="s">
        <v>21</v>
      </c>
      <c r="B892" t="s">
        <v>61</v>
      </c>
      <c r="C892" t="s">
        <v>203</v>
      </c>
      <c r="D892" t="s">
        <v>136</v>
      </c>
      <c r="E892" t="s">
        <v>163</v>
      </c>
      <c r="F892" t="s">
        <v>164</v>
      </c>
      <c r="G892" t="s">
        <v>165</v>
      </c>
      <c r="H892">
        <v>34.67606</v>
      </c>
      <c r="I892">
        <v>135.49619999999999</v>
      </c>
      <c r="J892" t="s">
        <v>225</v>
      </c>
      <c r="K892">
        <v>8485.3737203588753</v>
      </c>
      <c r="L892">
        <v>8485.392493953419</v>
      </c>
      <c r="M892">
        <v>20730</v>
      </c>
    </row>
    <row r="893" spans="1:13" x14ac:dyDescent="0.25">
      <c r="A893" t="s">
        <v>21</v>
      </c>
      <c r="B893" t="s">
        <v>61</v>
      </c>
      <c r="C893" t="s">
        <v>203</v>
      </c>
      <c r="D893" t="s">
        <v>136</v>
      </c>
      <c r="E893" t="s">
        <v>163</v>
      </c>
      <c r="F893" t="s">
        <v>164</v>
      </c>
      <c r="G893" t="s">
        <v>165</v>
      </c>
      <c r="H893">
        <v>34.67606</v>
      </c>
      <c r="I893">
        <v>135.49619999999999</v>
      </c>
      <c r="J893" t="s">
        <v>245</v>
      </c>
      <c r="K893">
        <v>11279.887811278901</v>
      </c>
      <c r="L893">
        <v>11279.899308342679</v>
      </c>
      <c r="M893">
        <v>17891</v>
      </c>
    </row>
    <row r="894" spans="1:13" x14ac:dyDescent="0.25">
      <c r="A894" t="s">
        <v>21</v>
      </c>
      <c r="B894" t="s">
        <v>61</v>
      </c>
      <c r="C894" t="s">
        <v>203</v>
      </c>
      <c r="D894" t="s">
        <v>98</v>
      </c>
      <c r="E894" t="s">
        <v>166</v>
      </c>
      <c r="F894" t="s">
        <v>167</v>
      </c>
      <c r="G894" t="s">
        <v>168</v>
      </c>
      <c r="H894">
        <v>48.928049999999999</v>
      </c>
      <c r="I894">
        <v>2.35189</v>
      </c>
      <c r="J894" t="s">
        <v>223</v>
      </c>
      <c r="K894">
        <v>7.5976842892140004</v>
      </c>
      <c r="L894">
        <v>7.5976842892140004</v>
      </c>
      <c r="M894">
        <v>8</v>
      </c>
    </row>
    <row r="895" spans="1:13" x14ac:dyDescent="0.25">
      <c r="A895" t="s">
        <v>21</v>
      </c>
      <c r="B895" t="s">
        <v>61</v>
      </c>
      <c r="C895" t="s">
        <v>203</v>
      </c>
      <c r="D895" t="s">
        <v>98</v>
      </c>
      <c r="E895" t="s">
        <v>166</v>
      </c>
      <c r="F895" t="s">
        <v>167</v>
      </c>
      <c r="G895" t="s">
        <v>168</v>
      </c>
      <c r="H895">
        <v>48.928049999999999</v>
      </c>
      <c r="I895">
        <v>2.35189</v>
      </c>
      <c r="J895" t="s">
        <v>224</v>
      </c>
      <c r="K895">
        <v>73.029210187140009</v>
      </c>
      <c r="L895">
        <v>73.029210187140009</v>
      </c>
      <c r="M895">
        <v>88</v>
      </c>
    </row>
    <row r="896" spans="1:13" x14ac:dyDescent="0.25">
      <c r="A896" t="s">
        <v>21</v>
      </c>
      <c r="B896" t="s">
        <v>61</v>
      </c>
      <c r="C896" t="s">
        <v>203</v>
      </c>
      <c r="D896" t="s">
        <v>98</v>
      </c>
      <c r="E896" t="s">
        <v>166</v>
      </c>
      <c r="F896" t="s">
        <v>167</v>
      </c>
      <c r="G896" t="s">
        <v>168</v>
      </c>
      <c r="H896">
        <v>48.928049999999999</v>
      </c>
      <c r="I896">
        <v>2.35189</v>
      </c>
      <c r="J896" t="s">
        <v>225</v>
      </c>
      <c r="K896">
        <v>0.367982777988</v>
      </c>
      <c r="L896">
        <v>0.367982777988</v>
      </c>
      <c r="M896">
        <v>12</v>
      </c>
    </row>
    <row r="897" spans="1:13" x14ac:dyDescent="0.25">
      <c r="A897" t="s">
        <v>21</v>
      </c>
      <c r="B897" t="s">
        <v>61</v>
      </c>
      <c r="C897" t="s">
        <v>203</v>
      </c>
      <c r="D897" t="s">
        <v>98</v>
      </c>
      <c r="E897" t="s">
        <v>166</v>
      </c>
      <c r="F897" t="s">
        <v>167</v>
      </c>
      <c r="G897" t="s">
        <v>168</v>
      </c>
      <c r="H897">
        <v>48.928049999999999</v>
      </c>
      <c r="I897">
        <v>2.35189</v>
      </c>
      <c r="J897" t="s">
        <v>245</v>
      </c>
      <c r="K897">
        <v>13.916065911864001</v>
      </c>
      <c r="L897">
        <v>13.916065911864001</v>
      </c>
      <c r="M897">
        <v>9</v>
      </c>
    </row>
    <row r="898" spans="1:13" x14ac:dyDescent="0.25">
      <c r="A898" t="s">
        <v>21</v>
      </c>
      <c r="B898" t="s">
        <v>61</v>
      </c>
      <c r="C898" t="s">
        <v>203</v>
      </c>
      <c r="D898" t="s">
        <v>108</v>
      </c>
      <c r="E898" t="s">
        <v>169</v>
      </c>
      <c r="F898" t="s">
        <v>170</v>
      </c>
      <c r="G898" t="s">
        <v>171</v>
      </c>
      <c r="H898">
        <v>-33.357990000000001</v>
      </c>
      <c r="I898">
        <v>-70.676259999999999</v>
      </c>
      <c r="J898" t="s">
        <v>223</v>
      </c>
      <c r="K898">
        <v>707935407.59045267</v>
      </c>
      <c r="L898">
        <v>707935759.34460402</v>
      </c>
      <c r="M898">
        <v>532731824</v>
      </c>
    </row>
    <row r="899" spans="1:13" x14ac:dyDescent="0.25">
      <c r="A899" t="s">
        <v>21</v>
      </c>
      <c r="B899" t="s">
        <v>61</v>
      </c>
      <c r="C899" t="s">
        <v>203</v>
      </c>
      <c r="D899" t="s">
        <v>108</v>
      </c>
      <c r="E899" t="s">
        <v>169</v>
      </c>
      <c r="F899" t="s">
        <v>170</v>
      </c>
      <c r="G899" t="s">
        <v>171</v>
      </c>
      <c r="H899">
        <v>-33.357990000000001</v>
      </c>
      <c r="I899">
        <v>-70.676259999999999</v>
      </c>
      <c r="J899" t="s">
        <v>224</v>
      </c>
      <c r="K899">
        <v>833041858.46268535</v>
      </c>
      <c r="L899">
        <v>833043719.77185917</v>
      </c>
      <c r="M899">
        <v>602864120</v>
      </c>
    </row>
    <row r="900" spans="1:13" x14ac:dyDescent="0.25">
      <c r="A900" t="s">
        <v>21</v>
      </c>
      <c r="B900" t="s">
        <v>61</v>
      </c>
      <c r="C900" t="s">
        <v>203</v>
      </c>
      <c r="D900" t="s">
        <v>108</v>
      </c>
      <c r="E900" t="s">
        <v>169</v>
      </c>
      <c r="F900" t="s">
        <v>170</v>
      </c>
      <c r="G900" t="s">
        <v>171</v>
      </c>
      <c r="H900">
        <v>-33.357990000000001</v>
      </c>
      <c r="I900">
        <v>-70.676259999999999</v>
      </c>
      <c r="J900" t="s">
        <v>225</v>
      </c>
      <c r="K900">
        <v>777188277.63369858</v>
      </c>
      <c r="L900">
        <v>777200018.70551276</v>
      </c>
      <c r="M900">
        <v>577208097</v>
      </c>
    </row>
    <row r="901" spans="1:13" x14ac:dyDescent="0.25">
      <c r="A901" t="s">
        <v>21</v>
      </c>
      <c r="B901" t="s">
        <v>61</v>
      </c>
      <c r="C901" t="s">
        <v>203</v>
      </c>
      <c r="D901" t="s">
        <v>108</v>
      </c>
      <c r="E901" t="s">
        <v>169</v>
      </c>
      <c r="F901" t="s">
        <v>170</v>
      </c>
      <c r="G901" t="s">
        <v>171</v>
      </c>
      <c r="H901">
        <v>-33.357990000000001</v>
      </c>
      <c r="I901">
        <v>-70.676259999999999</v>
      </c>
      <c r="J901" t="s">
        <v>245</v>
      </c>
      <c r="K901">
        <v>164279249.1996381</v>
      </c>
      <c r="L901">
        <v>164285108.27062899</v>
      </c>
      <c r="M901">
        <v>141596276</v>
      </c>
    </row>
    <row r="902" spans="1:13" x14ac:dyDescent="0.25">
      <c r="A902" t="s">
        <v>21</v>
      </c>
      <c r="B902" t="s">
        <v>61</v>
      </c>
      <c r="C902" t="s">
        <v>203</v>
      </c>
      <c r="D902" t="s">
        <v>104</v>
      </c>
      <c r="E902" t="s">
        <v>172</v>
      </c>
      <c r="F902" t="s">
        <v>173</v>
      </c>
      <c r="G902" t="s">
        <v>107</v>
      </c>
      <c r="H902">
        <v>47.606209999999997</v>
      </c>
      <c r="I902">
        <v>-122.33207</v>
      </c>
      <c r="J902" t="s">
        <v>223</v>
      </c>
      <c r="K902">
        <v>671224.04202566121</v>
      </c>
      <c r="L902">
        <v>671510.15448622196</v>
      </c>
      <c r="M902">
        <v>506766</v>
      </c>
    </row>
    <row r="903" spans="1:13" x14ac:dyDescent="0.25">
      <c r="A903" t="s">
        <v>21</v>
      </c>
      <c r="B903" t="s">
        <v>61</v>
      </c>
      <c r="C903" t="s">
        <v>203</v>
      </c>
      <c r="D903" t="s">
        <v>104</v>
      </c>
      <c r="E903" t="s">
        <v>172</v>
      </c>
      <c r="F903" t="s">
        <v>173</v>
      </c>
      <c r="G903" t="s">
        <v>107</v>
      </c>
      <c r="H903">
        <v>47.606209999999997</v>
      </c>
      <c r="I903">
        <v>-122.33207</v>
      </c>
      <c r="J903" t="s">
        <v>224</v>
      </c>
      <c r="K903">
        <v>922416.64299220534</v>
      </c>
      <c r="L903">
        <v>925253.50673274102</v>
      </c>
      <c r="M903">
        <v>879164</v>
      </c>
    </row>
    <row r="904" spans="1:13" x14ac:dyDescent="0.25">
      <c r="A904" t="s">
        <v>21</v>
      </c>
      <c r="B904" t="s">
        <v>61</v>
      </c>
      <c r="C904" t="s">
        <v>203</v>
      </c>
      <c r="D904" t="s">
        <v>104</v>
      </c>
      <c r="E904" t="s">
        <v>172</v>
      </c>
      <c r="F904" t="s">
        <v>173</v>
      </c>
      <c r="G904" t="s">
        <v>107</v>
      </c>
      <c r="H904">
        <v>47.606209999999997</v>
      </c>
      <c r="I904">
        <v>-122.33207</v>
      </c>
      <c r="J904" t="s">
        <v>225</v>
      </c>
      <c r="K904">
        <v>3999087.9373379438</v>
      </c>
      <c r="L904">
        <v>4038171.5664542392</v>
      </c>
      <c r="M904">
        <v>7681634</v>
      </c>
    </row>
    <row r="905" spans="1:13" x14ac:dyDescent="0.25">
      <c r="A905" t="s">
        <v>21</v>
      </c>
      <c r="B905" t="s">
        <v>61</v>
      </c>
      <c r="C905" t="s">
        <v>203</v>
      </c>
      <c r="D905" t="s">
        <v>104</v>
      </c>
      <c r="E905" t="s">
        <v>172</v>
      </c>
      <c r="F905" t="s">
        <v>173</v>
      </c>
      <c r="G905" t="s">
        <v>107</v>
      </c>
      <c r="H905">
        <v>47.606209999999997</v>
      </c>
      <c r="I905">
        <v>-122.33207</v>
      </c>
      <c r="J905" t="s">
        <v>245</v>
      </c>
      <c r="K905">
        <v>6007546.7777109472</v>
      </c>
      <c r="L905">
        <v>6023249.1472549764</v>
      </c>
      <c r="M905">
        <v>13673218</v>
      </c>
    </row>
    <row r="906" spans="1:13" x14ac:dyDescent="0.25">
      <c r="A906" t="s">
        <v>21</v>
      </c>
      <c r="B906" t="s">
        <v>61</v>
      </c>
      <c r="C906" t="s">
        <v>203</v>
      </c>
      <c r="D906" t="s">
        <v>136</v>
      </c>
      <c r="E906" t="s">
        <v>174</v>
      </c>
      <c r="F906" t="s">
        <v>175</v>
      </c>
      <c r="G906" t="s">
        <v>176</v>
      </c>
      <c r="H906">
        <v>1.3520829999999999</v>
      </c>
      <c r="I906">
        <v>103.81984</v>
      </c>
      <c r="J906" t="s">
        <v>223</v>
      </c>
      <c r="K906">
        <v>113548055.8304062</v>
      </c>
      <c r="L906">
        <v>113562589.26565421</v>
      </c>
      <c r="M906">
        <v>401503602</v>
      </c>
    </row>
    <row r="907" spans="1:13" x14ac:dyDescent="0.25">
      <c r="A907" t="s">
        <v>21</v>
      </c>
      <c r="B907" t="s">
        <v>61</v>
      </c>
      <c r="C907" t="s">
        <v>203</v>
      </c>
      <c r="D907" t="s">
        <v>136</v>
      </c>
      <c r="E907" t="s">
        <v>174</v>
      </c>
      <c r="F907" t="s">
        <v>175</v>
      </c>
      <c r="G907" t="s">
        <v>176</v>
      </c>
      <c r="H907">
        <v>1.3520829999999999</v>
      </c>
      <c r="I907">
        <v>103.81984</v>
      </c>
      <c r="J907" t="s">
        <v>224</v>
      </c>
      <c r="K907">
        <v>206249400.2274701</v>
      </c>
      <c r="L907">
        <v>206274840.30608341</v>
      </c>
      <c r="M907">
        <v>557456746</v>
      </c>
    </row>
    <row r="908" spans="1:13" x14ac:dyDescent="0.25">
      <c r="A908" t="s">
        <v>21</v>
      </c>
      <c r="B908" t="s">
        <v>61</v>
      </c>
      <c r="C908" t="s">
        <v>203</v>
      </c>
      <c r="D908" t="s">
        <v>136</v>
      </c>
      <c r="E908" t="s">
        <v>174</v>
      </c>
      <c r="F908" t="s">
        <v>175</v>
      </c>
      <c r="G908" t="s">
        <v>176</v>
      </c>
      <c r="H908">
        <v>1.3520829999999999</v>
      </c>
      <c r="I908">
        <v>103.81984</v>
      </c>
      <c r="J908" t="s">
        <v>225</v>
      </c>
      <c r="K908">
        <v>211254154.24801609</v>
      </c>
      <c r="L908">
        <v>211261266.3805998</v>
      </c>
      <c r="M908">
        <v>566729383</v>
      </c>
    </row>
    <row r="909" spans="1:13" x14ac:dyDescent="0.25">
      <c r="A909" t="s">
        <v>21</v>
      </c>
      <c r="B909" t="s">
        <v>61</v>
      </c>
      <c r="C909" t="s">
        <v>203</v>
      </c>
      <c r="D909" t="s">
        <v>136</v>
      </c>
      <c r="E909" t="s">
        <v>174</v>
      </c>
      <c r="F909" t="s">
        <v>175</v>
      </c>
      <c r="G909" t="s">
        <v>176</v>
      </c>
      <c r="H909">
        <v>1.3520829999999999</v>
      </c>
      <c r="I909">
        <v>103.81984</v>
      </c>
      <c r="J909" t="s">
        <v>245</v>
      </c>
      <c r="K909">
        <v>38686226.655835129</v>
      </c>
      <c r="L909">
        <v>38689715.709297478</v>
      </c>
      <c r="M909">
        <v>103563439</v>
      </c>
    </row>
    <row r="910" spans="1:13" x14ac:dyDescent="0.25">
      <c r="A910" t="s">
        <v>21</v>
      </c>
      <c r="B910" t="s">
        <v>61</v>
      </c>
      <c r="C910" t="s">
        <v>203</v>
      </c>
      <c r="D910" t="s">
        <v>104</v>
      </c>
      <c r="E910" t="s">
        <v>177</v>
      </c>
      <c r="F910" t="s">
        <v>178</v>
      </c>
      <c r="G910" t="s">
        <v>107</v>
      </c>
      <c r="H910">
        <v>37.339385999999998</v>
      </c>
      <c r="I910">
        <v>-121.89496</v>
      </c>
      <c r="J910" t="s">
        <v>223</v>
      </c>
      <c r="K910">
        <v>72863.28091141046</v>
      </c>
      <c r="L910">
        <v>73043.444107926611</v>
      </c>
      <c r="M910">
        <v>49821</v>
      </c>
    </row>
    <row r="911" spans="1:13" x14ac:dyDescent="0.25">
      <c r="A911" t="s">
        <v>21</v>
      </c>
      <c r="B911" t="s">
        <v>61</v>
      </c>
      <c r="C911" t="s">
        <v>203</v>
      </c>
      <c r="D911" t="s">
        <v>104</v>
      </c>
      <c r="E911" t="s">
        <v>177</v>
      </c>
      <c r="F911" t="s">
        <v>178</v>
      </c>
      <c r="G911" t="s">
        <v>107</v>
      </c>
      <c r="H911">
        <v>37.339385999999998</v>
      </c>
      <c r="I911">
        <v>-121.89496</v>
      </c>
      <c r="J911" t="s">
        <v>224</v>
      </c>
      <c r="K911">
        <v>185234.33434343291</v>
      </c>
      <c r="L911">
        <v>186289.98712634499</v>
      </c>
      <c r="M911">
        <v>271619</v>
      </c>
    </row>
    <row r="912" spans="1:13" x14ac:dyDescent="0.25">
      <c r="A912" t="s">
        <v>21</v>
      </c>
      <c r="B912" t="s">
        <v>61</v>
      </c>
      <c r="C912" t="s">
        <v>203</v>
      </c>
      <c r="D912" t="s">
        <v>104</v>
      </c>
      <c r="E912" t="s">
        <v>177</v>
      </c>
      <c r="F912" t="s">
        <v>178</v>
      </c>
      <c r="G912" t="s">
        <v>107</v>
      </c>
      <c r="H912">
        <v>37.339385999999998</v>
      </c>
      <c r="I912">
        <v>-121.89496</v>
      </c>
      <c r="J912" t="s">
        <v>225</v>
      </c>
      <c r="K912">
        <v>3877988.4413505369</v>
      </c>
      <c r="L912">
        <v>3892895.0751630948</v>
      </c>
      <c r="M912">
        <v>8973874</v>
      </c>
    </row>
    <row r="913" spans="1:13" x14ac:dyDescent="0.25">
      <c r="A913" t="s">
        <v>21</v>
      </c>
      <c r="B913" t="s">
        <v>61</v>
      </c>
      <c r="C913" t="s">
        <v>203</v>
      </c>
      <c r="D913" t="s">
        <v>104</v>
      </c>
      <c r="E913" t="s">
        <v>177</v>
      </c>
      <c r="F913" t="s">
        <v>178</v>
      </c>
      <c r="G913" t="s">
        <v>107</v>
      </c>
      <c r="H913">
        <v>37.339385999999998</v>
      </c>
      <c r="I913">
        <v>-121.89496</v>
      </c>
      <c r="J913" t="s">
        <v>245</v>
      </c>
      <c r="K913">
        <v>8825787.9745707083</v>
      </c>
      <c r="L913">
        <v>8838097.4939310607</v>
      </c>
      <c r="M913">
        <v>19161776</v>
      </c>
    </row>
    <row r="914" spans="1:13" x14ac:dyDescent="0.25">
      <c r="A914" t="s">
        <v>21</v>
      </c>
      <c r="B914" t="s">
        <v>61</v>
      </c>
      <c r="C914" t="s">
        <v>203</v>
      </c>
      <c r="D914" t="s">
        <v>98</v>
      </c>
      <c r="E914" t="s">
        <v>181</v>
      </c>
      <c r="F914" t="s">
        <v>182</v>
      </c>
      <c r="G914" t="s">
        <v>183</v>
      </c>
      <c r="H914">
        <v>59.651943000000003</v>
      </c>
      <c r="I914">
        <v>17.933056000000001</v>
      </c>
      <c r="J914" t="s">
        <v>223</v>
      </c>
      <c r="K914">
        <v>5079.1288880713073</v>
      </c>
      <c r="L914">
        <v>5079.1288880713073</v>
      </c>
      <c r="M914">
        <v>7410</v>
      </c>
    </row>
    <row r="915" spans="1:13" x14ac:dyDescent="0.25">
      <c r="A915" t="s">
        <v>21</v>
      </c>
      <c r="B915" t="s">
        <v>61</v>
      </c>
      <c r="C915" t="s">
        <v>203</v>
      </c>
      <c r="D915" t="s">
        <v>98</v>
      </c>
      <c r="E915" t="s">
        <v>181</v>
      </c>
      <c r="F915" t="s">
        <v>182</v>
      </c>
      <c r="G915" t="s">
        <v>183</v>
      </c>
      <c r="H915">
        <v>59.651943000000003</v>
      </c>
      <c r="I915">
        <v>17.933056000000001</v>
      </c>
      <c r="J915" t="s">
        <v>224</v>
      </c>
      <c r="K915">
        <v>22003.514911138001</v>
      </c>
      <c r="L915">
        <v>22003.514911138001</v>
      </c>
      <c r="M915">
        <v>33836</v>
      </c>
    </row>
    <row r="916" spans="1:13" x14ac:dyDescent="0.25">
      <c r="A916" t="s">
        <v>21</v>
      </c>
      <c r="B916" t="s">
        <v>61</v>
      </c>
      <c r="C916" t="s">
        <v>203</v>
      </c>
      <c r="D916" t="s">
        <v>98</v>
      </c>
      <c r="E916" t="s">
        <v>181</v>
      </c>
      <c r="F916" t="s">
        <v>182</v>
      </c>
      <c r="G916" t="s">
        <v>183</v>
      </c>
      <c r="H916">
        <v>59.651943000000003</v>
      </c>
      <c r="I916">
        <v>17.933056000000001</v>
      </c>
      <c r="J916" t="s">
        <v>225</v>
      </c>
      <c r="K916">
        <v>0.30816424057800001</v>
      </c>
      <c r="L916">
        <v>0.176950254054</v>
      </c>
      <c r="M916">
        <v>255</v>
      </c>
    </row>
    <row r="917" spans="1:13" x14ac:dyDescent="0.25">
      <c r="A917" t="s">
        <v>21</v>
      </c>
      <c r="B917" t="s">
        <v>61</v>
      </c>
      <c r="C917" t="s">
        <v>203</v>
      </c>
      <c r="D917" t="s">
        <v>98</v>
      </c>
      <c r="E917" t="s">
        <v>181</v>
      </c>
      <c r="F917" t="s">
        <v>182</v>
      </c>
      <c r="G917" t="s">
        <v>183</v>
      </c>
      <c r="H917">
        <v>59.651943000000003</v>
      </c>
      <c r="I917">
        <v>17.933056000000001</v>
      </c>
      <c r="J917" t="s">
        <v>245</v>
      </c>
      <c r="K917">
        <v>31.769806172508002</v>
      </c>
      <c r="L917">
        <v>31.765264173828001</v>
      </c>
      <c r="M917">
        <v>89</v>
      </c>
    </row>
    <row r="918" spans="1:13" x14ac:dyDescent="0.25">
      <c r="A918" t="s">
        <v>21</v>
      </c>
      <c r="B918" t="s">
        <v>61</v>
      </c>
      <c r="C918" t="s">
        <v>203</v>
      </c>
      <c r="D918" t="s">
        <v>136</v>
      </c>
      <c r="E918" t="s">
        <v>184</v>
      </c>
      <c r="F918" t="s">
        <v>185</v>
      </c>
      <c r="G918" t="s">
        <v>186</v>
      </c>
      <c r="H918">
        <v>37.566499999999998</v>
      </c>
      <c r="I918">
        <v>126.97799999999999</v>
      </c>
      <c r="J918" t="s">
        <v>223</v>
      </c>
      <c r="K918">
        <v>6.6923768454659989</v>
      </c>
      <c r="L918">
        <v>6.6923768454659989</v>
      </c>
      <c r="M918">
        <v>4</v>
      </c>
    </row>
    <row r="919" spans="1:13" x14ac:dyDescent="0.25">
      <c r="A919" t="s">
        <v>21</v>
      </c>
      <c r="B919" t="s">
        <v>61</v>
      </c>
      <c r="C919" t="s">
        <v>203</v>
      </c>
      <c r="D919" t="s">
        <v>136</v>
      </c>
      <c r="E919" t="s">
        <v>184</v>
      </c>
      <c r="F919" t="s">
        <v>185</v>
      </c>
      <c r="G919" t="s">
        <v>186</v>
      </c>
      <c r="H919">
        <v>37.566499999999998</v>
      </c>
      <c r="I919">
        <v>126.97799999999999</v>
      </c>
      <c r="J919" t="s">
        <v>224</v>
      </c>
      <c r="K919">
        <v>399939.06024469488</v>
      </c>
      <c r="L919">
        <v>399939.04704386322</v>
      </c>
      <c r="M919">
        <v>537846</v>
      </c>
    </row>
    <row r="920" spans="1:13" x14ac:dyDescent="0.25">
      <c r="A920" t="s">
        <v>21</v>
      </c>
      <c r="B920" t="s">
        <v>61</v>
      </c>
      <c r="C920" t="s">
        <v>203</v>
      </c>
      <c r="D920" t="s">
        <v>136</v>
      </c>
      <c r="E920" t="s">
        <v>184</v>
      </c>
      <c r="F920" t="s">
        <v>185</v>
      </c>
      <c r="G920" t="s">
        <v>186</v>
      </c>
      <c r="H920">
        <v>37.566499999999998</v>
      </c>
      <c r="I920">
        <v>126.97799999999999</v>
      </c>
      <c r="J920" t="s">
        <v>225</v>
      </c>
      <c r="K920">
        <v>400.809652431384</v>
      </c>
      <c r="L920">
        <v>411.08111386682998</v>
      </c>
      <c r="M920">
        <v>124132</v>
      </c>
    </row>
    <row r="921" spans="1:13" x14ac:dyDescent="0.25">
      <c r="A921" t="s">
        <v>21</v>
      </c>
      <c r="B921" t="s">
        <v>61</v>
      </c>
      <c r="C921" t="s">
        <v>203</v>
      </c>
      <c r="D921" t="s">
        <v>136</v>
      </c>
      <c r="E921" t="s">
        <v>184</v>
      </c>
      <c r="F921" t="s">
        <v>185</v>
      </c>
      <c r="G921" t="s">
        <v>186</v>
      </c>
      <c r="H921">
        <v>37.566499999999998</v>
      </c>
      <c r="I921">
        <v>126.97799999999999</v>
      </c>
      <c r="J921" t="s">
        <v>245</v>
      </c>
      <c r="K921">
        <v>0</v>
      </c>
      <c r="L921">
        <v>0</v>
      </c>
      <c r="M921">
        <v>0</v>
      </c>
    </row>
    <row r="922" spans="1:13" x14ac:dyDescent="0.25">
      <c r="A922" t="s">
        <v>21</v>
      </c>
      <c r="B922" t="s">
        <v>61</v>
      </c>
      <c r="C922" t="s">
        <v>203</v>
      </c>
      <c r="D922" t="s">
        <v>108</v>
      </c>
      <c r="E922" t="s">
        <v>187</v>
      </c>
      <c r="F922" t="s">
        <v>188</v>
      </c>
      <c r="G922" t="s">
        <v>135</v>
      </c>
      <c r="H922">
        <v>-23.566147000000001</v>
      </c>
      <c r="I922">
        <v>-46.64188</v>
      </c>
      <c r="J922" t="s">
        <v>223</v>
      </c>
      <c r="K922">
        <v>287360534.59760612</v>
      </c>
      <c r="L922">
        <v>287408783.73583603</v>
      </c>
      <c r="M922">
        <v>2375125985</v>
      </c>
    </row>
    <row r="923" spans="1:13" x14ac:dyDescent="0.25">
      <c r="A923" t="s">
        <v>21</v>
      </c>
      <c r="B923" t="s">
        <v>61</v>
      </c>
      <c r="C923" t="s">
        <v>203</v>
      </c>
      <c r="D923" t="s">
        <v>108</v>
      </c>
      <c r="E923" t="s">
        <v>187</v>
      </c>
      <c r="F923" t="s">
        <v>188</v>
      </c>
      <c r="G923" t="s">
        <v>135</v>
      </c>
      <c r="H923">
        <v>-23.566147000000001</v>
      </c>
      <c r="I923">
        <v>-46.64188</v>
      </c>
      <c r="J923" t="s">
        <v>224</v>
      </c>
      <c r="K923">
        <v>380661544.85354698</v>
      </c>
      <c r="L923">
        <v>380708719.43675202</v>
      </c>
      <c r="M923">
        <v>2553643448</v>
      </c>
    </row>
    <row r="924" spans="1:13" x14ac:dyDescent="0.25">
      <c r="A924" t="s">
        <v>21</v>
      </c>
      <c r="B924" t="s">
        <v>61</v>
      </c>
      <c r="C924" t="s">
        <v>203</v>
      </c>
      <c r="D924" t="s">
        <v>108</v>
      </c>
      <c r="E924" t="s">
        <v>187</v>
      </c>
      <c r="F924" t="s">
        <v>188</v>
      </c>
      <c r="G924" t="s">
        <v>135</v>
      </c>
      <c r="H924">
        <v>-23.566147000000001</v>
      </c>
      <c r="I924">
        <v>-46.64188</v>
      </c>
      <c r="J924" t="s">
        <v>225</v>
      </c>
      <c r="K924">
        <v>350054840.68738937</v>
      </c>
      <c r="L924">
        <v>350082562.83475143</v>
      </c>
      <c r="M924">
        <v>2632220017</v>
      </c>
    </row>
    <row r="925" spans="1:13" x14ac:dyDescent="0.25">
      <c r="A925" t="s">
        <v>21</v>
      </c>
      <c r="B925" t="s">
        <v>61</v>
      </c>
      <c r="C925" t="s">
        <v>203</v>
      </c>
      <c r="D925" t="s">
        <v>108</v>
      </c>
      <c r="E925" t="s">
        <v>187</v>
      </c>
      <c r="F925" t="s">
        <v>188</v>
      </c>
      <c r="G925" t="s">
        <v>135</v>
      </c>
      <c r="H925">
        <v>-23.566147000000001</v>
      </c>
      <c r="I925">
        <v>-46.64188</v>
      </c>
      <c r="J925" t="s">
        <v>245</v>
      </c>
      <c r="K925">
        <v>91809045.143930838</v>
      </c>
      <c r="L925">
        <v>91814652.13863346</v>
      </c>
      <c r="M925">
        <v>529603980</v>
      </c>
    </row>
    <row r="926" spans="1:13" x14ac:dyDescent="0.25">
      <c r="A926" t="s">
        <v>21</v>
      </c>
      <c r="B926" t="s">
        <v>61</v>
      </c>
      <c r="C926" t="s">
        <v>203</v>
      </c>
      <c r="D926" t="s">
        <v>104</v>
      </c>
      <c r="E926" t="s">
        <v>179</v>
      </c>
      <c r="F926" t="s">
        <v>180</v>
      </c>
      <c r="G926" t="s">
        <v>107</v>
      </c>
      <c r="H926">
        <v>38.627003000000002</v>
      </c>
      <c r="I926">
        <v>-90.199404000000001</v>
      </c>
      <c r="J926" t="s">
        <v>223</v>
      </c>
      <c r="K926">
        <v>1535.460295328814</v>
      </c>
      <c r="L926">
        <v>1535.460295328814</v>
      </c>
      <c r="M926">
        <v>420</v>
      </c>
    </row>
    <row r="927" spans="1:13" x14ac:dyDescent="0.25">
      <c r="A927" t="s">
        <v>21</v>
      </c>
      <c r="B927" t="s">
        <v>61</v>
      </c>
      <c r="C927" t="s">
        <v>203</v>
      </c>
      <c r="D927" t="s">
        <v>104</v>
      </c>
      <c r="E927" t="s">
        <v>179</v>
      </c>
      <c r="F927" t="s">
        <v>180</v>
      </c>
      <c r="G927" t="s">
        <v>107</v>
      </c>
      <c r="H927">
        <v>38.627003000000002</v>
      </c>
      <c r="I927">
        <v>-90.199404000000001</v>
      </c>
      <c r="J927" t="s">
        <v>224</v>
      </c>
      <c r="K927">
        <v>5384.9571507295614</v>
      </c>
      <c r="L927">
        <v>5384.9596488288353</v>
      </c>
      <c r="M927">
        <v>6322</v>
      </c>
    </row>
    <row r="928" spans="1:13" x14ac:dyDescent="0.25">
      <c r="A928" t="s">
        <v>21</v>
      </c>
      <c r="B928" t="s">
        <v>61</v>
      </c>
      <c r="C928" t="s">
        <v>203</v>
      </c>
      <c r="D928" t="s">
        <v>104</v>
      </c>
      <c r="E928" t="s">
        <v>179</v>
      </c>
      <c r="F928" t="s">
        <v>180</v>
      </c>
      <c r="G928" t="s">
        <v>107</v>
      </c>
      <c r="H928">
        <v>38.627003000000002</v>
      </c>
      <c r="I928">
        <v>-90.199404000000001</v>
      </c>
      <c r="J928" t="s">
        <v>225</v>
      </c>
      <c r="K928">
        <v>342534.60723785253</v>
      </c>
      <c r="L928">
        <v>343164.18780900649</v>
      </c>
      <c r="M928">
        <v>809308</v>
      </c>
    </row>
    <row r="929" spans="1:13" x14ac:dyDescent="0.25">
      <c r="A929" t="s">
        <v>21</v>
      </c>
      <c r="B929" t="s">
        <v>61</v>
      </c>
      <c r="C929" t="s">
        <v>203</v>
      </c>
      <c r="D929" t="s">
        <v>104</v>
      </c>
      <c r="E929" t="s">
        <v>179</v>
      </c>
      <c r="F929" t="s">
        <v>180</v>
      </c>
      <c r="G929" t="s">
        <v>107</v>
      </c>
      <c r="H929">
        <v>38.627003000000002</v>
      </c>
      <c r="I929">
        <v>-90.199404000000001</v>
      </c>
      <c r="J929" t="s">
        <v>245</v>
      </c>
      <c r="K929">
        <v>742141.60163966101</v>
      </c>
      <c r="L929">
        <v>743112.12393004529</v>
      </c>
      <c r="M929">
        <v>1994908</v>
      </c>
    </row>
    <row r="930" spans="1:13" x14ac:dyDescent="0.25">
      <c r="A930" t="s">
        <v>21</v>
      </c>
      <c r="B930" t="s">
        <v>61</v>
      </c>
      <c r="C930" t="s">
        <v>203</v>
      </c>
      <c r="D930" t="s">
        <v>136</v>
      </c>
      <c r="E930" t="s">
        <v>189</v>
      </c>
      <c r="F930" t="s">
        <v>190</v>
      </c>
      <c r="G930" t="s">
        <v>153</v>
      </c>
      <c r="H930">
        <v>-33.918503000000001</v>
      </c>
      <c r="I930">
        <v>151.18892</v>
      </c>
      <c r="J930" t="s">
        <v>223</v>
      </c>
      <c r="K930">
        <v>9599.5942841649467</v>
      </c>
      <c r="L930">
        <v>9599.5942841649467</v>
      </c>
      <c r="M930">
        <v>23129</v>
      </c>
    </row>
    <row r="931" spans="1:13" x14ac:dyDescent="0.25">
      <c r="A931" t="s">
        <v>21</v>
      </c>
      <c r="B931" t="s">
        <v>61</v>
      </c>
      <c r="C931" t="s">
        <v>203</v>
      </c>
      <c r="D931" t="s">
        <v>136</v>
      </c>
      <c r="E931" t="s">
        <v>189</v>
      </c>
      <c r="F931" t="s">
        <v>190</v>
      </c>
      <c r="G931" t="s">
        <v>153</v>
      </c>
      <c r="H931">
        <v>-33.918503000000001</v>
      </c>
      <c r="I931">
        <v>151.18892</v>
      </c>
      <c r="J931" t="s">
        <v>224</v>
      </c>
      <c r="K931">
        <v>7435.99752023781</v>
      </c>
      <c r="L931">
        <v>7531.7406156334082</v>
      </c>
      <c r="M931">
        <v>23976</v>
      </c>
    </row>
    <row r="932" spans="1:13" x14ac:dyDescent="0.25">
      <c r="A932" t="s">
        <v>21</v>
      </c>
      <c r="B932" t="s">
        <v>61</v>
      </c>
      <c r="C932" t="s">
        <v>203</v>
      </c>
      <c r="D932" t="s">
        <v>136</v>
      </c>
      <c r="E932" t="s">
        <v>189</v>
      </c>
      <c r="F932" t="s">
        <v>190</v>
      </c>
      <c r="G932" t="s">
        <v>153</v>
      </c>
      <c r="H932">
        <v>-33.918503000000001</v>
      </c>
      <c r="I932">
        <v>151.18892</v>
      </c>
      <c r="J932" t="s">
        <v>225</v>
      </c>
      <c r="K932">
        <v>9629.9304457856106</v>
      </c>
      <c r="L932">
        <v>9629.9423711246091</v>
      </c>
      <c r="M932">
        <v>30406</v>
      </c>
    </row>
    <row r="933" spans="1:13" x14ac:dyDescent="0.25">
      <c r="A933" t="s">
        <v>21</v>
      </c>
      <c r="B933" t="s">
        <v>61</v>
      </c>
      <c r="C933" t="s">
        <v>203</v>
      </c>
      <c r="D933" t="s">
        <v>136</v>
      </c>
      <c r="E933" t="s">
        <v>189</v>
      </c>
      <c r="F933" t="s">
        <v>190</v>
      </c>
      <c r="G933" t="s">
        <v>153</v>
      </c>
      <c r="H933">
        <v>-33.918503000000001</v>
      </c>
      <c r="I933">
        <v>151.18892</v>
      </c>
      <c r="J933" t="s">
        <v>245</v>
      </c>
      <c r="K933">
        <v>7944.9100834590718</v>
      </c>
      <c r="L933">
        <v>7951.0309088788617</v>
      </c>
      <c r="M933">
        <v>23385</v>
      </c>
    </row>
    <row r="934" spans="1:13" x14ac:dyDescent="0.25">
      <c r="A934" t="s">
        <v>21</v>
      </c>
      <c r="B934" t="s">
        <v>61</v>
      </c>
      <c r="C934" t="s">
        <v>203</v>
      </c>
      <c r="D934" t="s">
        <v>136</v>
      </c>
      <c r="E934" t="s">
        <v>191</v>
      </c>
      <c r="F934" t="s">
        <v>192</v>
      </c>
      <c r="G934" t="s">
        <v>165</v>
      </c>
      <c r="H934">
        <v>35.689487</v>
      </c>
      <c r="I934">
        <v>139.69171</v>
      </c>
      <c r="J934" t="s">
        <v>223</v>
      </c>
      <c r="K934">
        <v>219422268.7048285</v>
      </c>
      <c r="L934">
        <v>219422604.31102249</v>
      </c>
      <c r="M934">
        <v>1936816717</v>
      </c>
    </row>
    <row r="935" spans="1:13" x14ac:dyDescent="0.25">
      <c r="A935" t="s">
        <v>21</v>
      </c>
      <c r="B935" t="s">
        <v>61</v>
      </c>
      <c r="C935" t="s">
        <v>203</v>
      </c>
      <c r="D935" t="s">
        <v>136</v>
      </c>
      <c r="E935" t="s">
        <v>191</v>
      </c>
      <c r="F935" t="s">
        <v>192</v>
      </c>
      <c r="G935" t="s">
        <v>165</v>
      </c>
      <c r="H935">
        <v>35.689487</v>
      </c>
      <c r="I935">
        <v>139.69171</v>
      </c>
      <c r="J935" t="s">
        <v>224</v>
      </c>
      <c r="K935">
        <v>243571848.79694611</v>
      </c>
      <c r="L935">
        <v>243577821.0516499</v>
      </c>
      <c r="M935">
        <v>2190350346</v>
      </c>
    </row>
    <row r="936" spans="1:13" x14ac:dyDescent="0.25">
      <c r="A936" t="s">
        <v>21</v>
      </c>
      <c r="B936" t="s">
        <v>61</v>
      </c>
      <c r="C936" t="s">
        <v>203</v>
      </c>
      <c r="D936" t="s">
        <v>136</v>
      </c>
      <c r="E936" t="s">
        <v>191</v>
      </c>
      <c r="F936" t="s">
        <v>192</v>
      </c>
      <c r="G936" t="s">
        <v>165</v>
      </c>
      <c r="H936">
        <v>35.689487</v>
      </c>
      <c r="I936">
        <v>139.69171</v>
      </c>
      <c r="J936" t="s">
        <v>225</v>
      </c>
      <c r="K936">
        <v>164224643.2528393</v>
      </c>
      <c r="L936">
        <v>164224976.64255041</v>
      </c>
      <c r="M936">
        <v>2212347067</v>
      </c>
    </row>
    <row r="937" spans="1:13" x14ac:dyDescent="0.25">
      <c r="A937" t="s">
        <v>21</v>
      </c>
      <c r="B937" t="s">
        <v>61</v>
      </c>
      <c r="C937" t="s">
        <v>203</v>
      </c>
      <c r="D937" t="s">
        <v>136</v>
      </c>
      <c r="E937" t="s">
        <v>191</v>
      </c>
      <c r="F937" t="s">
        <v>192</v>
      </c>
      <c r="G937" t="s">
        <v>165</v>
      </c>
      <c r="H937">
        <v>35.689487</v>
      </c>
      <c r="I937">
        <v>139.69171</v>
      </c>
      <c r="J937" t="s">
        <v>245</v>
      </c>
      <c r="K937">
        <v>32746219.808361389</v>
      </c>
      <c r="L937">
        <v>32746551.10781562</v>
      </c>
      <c r="M937">
        <v>406802433</v>
      </c>
    </row>
    <row r="938" spans="1:13" x14ac:dyDescent="0.25">
      <c r="A938" t="s">
        <v>21</v>
      </c>
      <c r="B938" t="s">
        <v>61</v>
      </c>
      <c r="C938" t="s">
        <v>203</v>
      </c>
      <c r="D938" t="s">
        <v>104</v>
      </c>
      <c r="E938" t="s">
        <v>193</v>
      </c>
      <c r="F938" t="s">
        <v>194</v>
      </c>
      <c r="G938" t="s">
        <v>195</v>
      </c>
      <c r="H938">
        <v>43.677753000000003</v>
      </c>
      <c r="I938">
        <v>-79.630840000000006</v>
      </c>
      <c r="J938" t="s">
        <v>223</v>
      </c>
      <c r="K938">
        <v>516262.65160418331</v>
      </c>
      <c r="L938">
        <v>516276.94029960729</v>
      </c>
      <c r="M938">
        <v>610504</v>
      </c>
    </row>
    <row r="939" spans="1:13" x14ac:dyDescent="0.25">
      <c r="A939" t="s">
        <v>21</v>
      </c>
      <c r="B939" t="s">
        <v>61</v>
      </c>
      <c r="C939" t="s">
        <v>203</v>
      </c>
      <c r="D939" t="s">
        <v>104</v>
      </c>
      <c r="E939" t="s">
        <v>193</v>
      </c>
      <c r="F939" t="s">
        <v>194</v>
      </c>
      <c r="G939" t="s">
        <v>195</v>
      </c>
      <c r="H939">
        <v>43.677753000000003</v>
      </c>
      <c r="I939">
        <v>-79.630840000000006</v>
      </c>
      <c r="J939" t="s">
        <v>224</v>
      </c>
      <c r="K939">
        <v>1004457.470105968</v>
      </c>
      <c r="L939">
        <v>1005799.624207784</v>
      </c>
      <c r="M939">
        <v>1832293</v>
      </c>
    </row>
    <row r="940" spans="1:13" x14ac:dyDescent="0.25">
      <c r="A940" t="s">
        <v>21</v>
      </c>
      <c r="B940" t="s">
        <v>61</v>
      </c>
      <c r="C940" t="s">
        <v>203</v>
      </c>
      <c r="D940" t="s">
        <v>104</v>
      </c>
      <c r="E940" t="s">
        <v>193</v>
      </c>
      <c r="F940" t="s">
        <v>194</v>
      </c>
      <c r="G940" t="s">
        <v>195</v>
      </c>
      <c r="H940">
        <v>43.677753000000003</v>
      </c>
      <c r="I940">
        <v>-79.630840000000006</v>
      </c>
      <c r="J940" t="s">
        <v>225</v>
      </c>
      <c r="K940">
        <v>15166449.887000119</v>
      </c>
      <c r="L940">
        <v>15180120.521773079</v>
      </c>
      <c r="M940">
        <v>30281561</v>
      </c>
    </row>
    <row r="941" spans="1:13" x14ac:dyDescent="0.25">
      <c r="A941" t="s">
        <v>21</v>
      </c>
      <c r="B941" t="s">
        <v>61</v>
      </c>
      <c r="C941" t="s">
        <v>203</v>
      </c>
      <c r="D941" t="s">
        <v>104</v>
      </c>
      <c r="E941" t="s">
        <v>193</v>
      </c>
      <c r="F941" t="s">
        <v>194</v>
      </c>
      <c r="G941" t="s">
        <v>195</v>
      </c>
      <c r="H941">
        <v>43.677753000000003</v>
      </c>
      <c r="I941">
        <v>-79.630840000000006</v>
      </c>
      <c r="J941" t="s">
        <v>245</v>
      </c>
      <c r="K941">
        <v>24016519.512754709</v>
      </c>
      <c r="L941">
        <v>24019532.131450798</v>
      </c>
      <c r="M941">
        <v>44540984</v>
      </c>
    </row>
    <row r="942" spans="1:13" x14ac:dyDescent="0.25">
      <c r="A942" t="s">
        <v>21</v>
      </c>
      <c r="B942" t="s">
        <v>61</v>
      </c>
      <c r="C942" t="s">
        <v>203</v>
      </c>
      <c r="D942" t="s">
        <v>98</v>
      </c>
      <c r="E942" t="s">
        <v>233</v>
      </c>
      <c r="F942" t="s">
        <v>234</v>
      </c>
      <c r="G942" t="s">
        <v>235</v>
      </c>
      <c r="H942">
        <v>48.268999999999998</v>
      </c>
      <c r="I942">
        <v>-16.41047</v>
      </c>
      <c r="J942" t="s">
        <v>223</v>
      </c>
      <c r="K942">
        <v>1.6550296559999999E-3</v>
      </c>
      <c r="L942">
        <v>1.6550296559999999E-3</v>
      </c>
      <c r="M942">
        <v>1</v>
      </c>
    </row>
    <row r="943" spans="1:13" x14ac:dyDescent="0.25">
      <c r="A943" t="s">
        <v>21</v>
      </c>
      <c r="B943" t="s">
        <v>61</v>
      </c>
      <c r="C943" t="s">
        <v>203</v>
      </c>
      <c r="D943" t="s">
        <v>98</v>
      </c>
      <c r="E943" t="s">
        <v>233</v>
      </c>
      <c r="F943" t="s">
        <v>234</v>
      </c>
      <c r="G943" t="s">
        <v>235</v>
      </c>
      <c r="H943">
        <v>48.268999999999998</v>
      </c>
      <c r="I943">
        <v>-16.41047</v>
      </c>
      <c r="J943" t="s">
        <v>224</v>
      </c>
      <c r="K943">
        <v>108.27582820537801</v>
      </c>
      <c r="L943">
        <v>108.27582820537801</v>
      </c>
      <c r="M943">
        <v>181</v>
      </c>
    </row>
    <row r="944" spans="1:13" x14ac:dyDescent="0.25">
      <c r="A944" t="s">
        <v>21</v>
      </c>
      <c r="B944" t="s">
        <v>61</v>
      </c>
      <c r="C944" t="s">
        <v>203</v>
      </c>
      <c r="D944" t="s">
        <v>98</v>
      </c>
      <c r="E944" t="s">
        <v>233</v>
      </c>
      <c r="F944" t="s">
        <v>234</v>
      </c>
      <c r="G944" t="s">
        <v>235</v>
      </c>
      <c r="H944">
        <v>48.268999999999998</v>
      </c>
      <c r="I944">
        <v>-16.41047</v>
      </c>
      <c r="J944" t="s">
        <v>225</v>
      </c>
      <c r="K944">
        <v>2322.07667132709</v>
      </c>
      <c r="L944">
        <v>2484.507320136408</v>
      </c>
      <c r="M944">
        <v>5141</v>
      </c>
    </row>
    <row r="945" spans="1:13" x14ac:dyDescent="0.25">
      <c r="A945" t="s">
        <v>21</v>
      </c>
      <c r="B945" t="s">
        <v>61</v>
      </c>
      <c r="C945" t="s">
        <v>203</v>
      </c>
      <c r="D945" t="s">
        <v>98</v>
      </c>
      <c r="E945" t="s">
        <v>233</v>
      </c>
      <c r="F945" t="s">
        <v>234</v>
      </c>
      <c r="G945" t="s">
        <v>235</v>
      </c>
      <c r="H945">
        <v>48.268999999999998</v>
      </c>
      <c r="I945">
        <v>-16.41047</v>
      </c>
      <c r="J945" t="s">
        <v>245</v>
      </c>
      <c r="K945">
        <v>1.42585575E-3</v>
      </c>
      <c r="L945">
        <v>1.42585575E-3</v>
      </c>
      <c r="M945">
        <v>1</v>
      </c>
    </row>
    <row r="946" spans="1:13" x14ac:dyDescent="0.25">
      <c r="A946" t="s">
        <v>21</v>
      </c>
      <c r="B946" t="s">
        <v>61</v>
      </c>
      <c r="C946" t="s">
        <v>203</v>
      </c>
      <c r="D946" t="s">
        <v>98</v>
      </c>
      <c r="E946" t="s">
        <v>196</v>
      </c>
      <c r="F946" t="s">
        <v>197</v>
      </c>
      <c r="G946" t="s">
        <v>198</v>
      </c>
      <c r="H946">
        <v>52.167236000000003</v>
      </c>
      <c r="I946">
        <v>20.967891999999999</v>
      </c>
      <c r="J946" t="s">
        <v>223</v>
      </c>
      <c r="K946">
        <v>495.79378192152598</v>
      </c>
      <c r="L946">
        <v>495.79378192152598</v>
      </c>
      <c r="M946">
        <v>2298</v>
      </c>
    </row>
    <row r="947" spans="1:13" x14ac:dyDescent="0.25">
      <c r="A947" t="s">
        <v>21</v>
      </c>
      <c r="B947" t="s">
        <v>61</v>
      </c>
      <c r="C947" t="s">
        <v>203</v>
      </c>
      <c r="D947" t="s">
        <v>98</v>
      </c>
      <c r="E947" t="s">
        <v>196</v>
      </c>
      <c r="F947" t="s">
        <v>197</v>
      </c>
      <c r="G947" t="s">
        <v>198</v>
      </c>
      <c r="H947">
        <v>52.167236000000003</v>
      </c>
      <c r="I947">
        <v>20.967891999999999</v>
      </c>
      <c r="J947" t="s">
        <v>224</v>
      </c>
      <c r="K947">
        <v>12517.0379748207</v>
      </c>
      <c r="L947">
        <v>12517.10287770047</v>
      </c>
      <c r="M947">
        <v>11727</v>
      </c>
    </row>
    <row r="948" spans="1:13" x14ac:dyDescent="0.25">
      <c r="A948" t="s">
        <v>21</v>
      </c>
      <c r="B948" t="s">
        <v>61</v>
      </c>
      <c r="C948" t="s">
        <v>203</v>
      </c>
      <c r="D948" t="s">
        <v>98</v>
      </c>
      <c r="E948" t="s">
        <v>196</v>
      </c>
      <c r="F948" t="s">
        <v>197</v>
      </c>
      <c r="G948" t="s">
        <v>198</v>
      </c>
      <c r="H948">
        <v>52.167236000000003</v>
      </c>
      <c r="I948">
        <v>20.967891999999999</v>
      </c>
      <c r="J948" t="s">
        <v>225</v>
      </c>
      <c r="K948">
        <v>3.8597655905999999E-2</v>
      </c>
      <c r="L948">
        <v>3.8597655905999999E-2</v>
      </c>
      <c r="M948">
        <v>1475</v>
      </c>
    </row>
    <row r="949" spans="1:13" x14ac:dyDescent="0.25">
      <c r="A949" t="s">
        <v>21</v>
      </c>
      <c r="B949" t="s">
        <v>61</v>
      </c>
      <c r="C949" t="s">
        <v>203</v>
      </c>
      <c r="D949" t="s">
        <v>98</v>
      </c>
      <c r="E949" t="s">
        <v>196</v>
      </c>
      <c r="F949" t="s">
        <v>197</v>
      </c>
      <c r="G949" t="s">
        <v>198</v>
      </c>
      <c r="H949">
        <v>52.167236000000003</v>
      </c>
      <c r="I949">
        <v>20.967891999999999</v>
      </c>
      <c r="J949" t="s">
        <v>245</v>
      </c>
      <c r="K949">
        <v>245.610881766906</v>
      </c>
      <c r="L949">
        <v>285.67575775746002</v>
      </c>
      <c r="M949">
        <v>20339</v>
      </c>
    </row>
    <row r="950" spans="1:13" x14ac:dyDescent="0.25">
      <c r="A950" t="s">
        <v>21</v>
      </c>
      <c r="B950" t="s">
        <v>61</v>
      </c>
      <c r="C950" t="s">
        <v>204</v>
      </c>
      <c r="D950" t="s">
        <v>98</v>
      </c>
      <c r="E950" t="s">
        <v>99</v>
      </c>
      <c r="F950" t="s">
        <v>100</v>
      </c>
      <c r="G950" t="s">
        <v>101</v>
      </c>
      <c r="H950">
        <v>52.370215999999999</v>
      </c>
      <c r="I950">
        <v>4.895168</v>
      </c>
      <c r="J950" t="s">
        <v>223</v>
      </c>
      <c r="K950">
        <v>4347805667.9012089</v>
      </c>
      <c r="L950">
        <v>4351345424.0343752</v>
      </c>
      <c r="M950">
        <v>5063460096</v>
      </c>
    </row>
    <row r="951" spans="1:13" x14ac:dyDescent="0.25">
      <c r="A951" t="s">
        <v>21</v>
      </c>
      <c r="B951" t="s">
        <v>61</v>
      </c>
      <c r="C951" t="s">
        <v>204</v>
      </c>
      <c r="D951" t="s">
        <v>98</v>
      </c>
      <c r="E951" t="s">
        <v>99</v>
      </c>
      <c r="F951" t="s">
        <v>100</v>
      </c>
      <c r="G951" t="s">
        <v>101</v>
      </c>
      <c r="H951">
        <v>52.370215999999999</v>
      </c>
      <c r="I951">
        <v>4.895168</v>
      </c>
      <c r="J951" t="s">
        <v>224</v>
      </c>
      <c r="K951">
        <v>4712624975.3827801</v>
      </c>
      <c r="L951">
        <v>4716677802.2532864</v>
      </c>
      <c r="M951">
        <v>5445276422</v>
      </c>
    </row>
    <row r="952" spans="1:13" x14ac:dyDescent="0.25">
      <c r="A952" t="s">
        <v>21</v>
      </c>
      <c r="B952" t="s">
        <v>61</v>
      </c>
      <c r="C952" t="s">
        <v>204</v>
      </c>
      <c r="D952" t="s">
        <v>98</v>
      </c>
      <c r="E952" t="s">
        <v>99</v>
      </c>
      <c r="F952" t="s">
        <v>100</v>
      </c>
      <c r="G952" t="s">
        <v>101</v>
      </c>
      <c r="H952">
        <v>52.370215999999999</v>
      </c>
      <c r="I952">
        <v>4.895168</v>
      </c>
      <c r="J952" t="s">
        <v>225</v>
      </c>
      <c r="K952">
        <v>4690254763.2380886</v>
      </c>
      <c r="L952">
        <v>4693921415.2755365</v>
      </c>
      <c r="M952">
        <v>5214472117</v>
      </c>
    </row>
    <row r="953" spans="1:13" x14ac:dyDescent="0.25">
      <c r="A953" t="s">
        <v>21</v>
      </c>
      <c r="B953" t="s">
        <v>61</v>
      </c>
      <c r="C953" t="s">
        <v>204</v>
      </c>
      <c r="D953" t="s">
        <v>98</v>
      </c>
      <c r="E953" t="s">
        <v>99</v>
      </c>
      <c r="F953" t="s">
        <v>100</v>
      </c>
      <c r="G953" t="s">
        <v>101</v>
      </c>
      <c r="H953">
        <v>52.370215999999999</v>
      </c>
      <c r="I953">
        <v>4.895168</v>
      </c>
      <c r="J953" t="s">
        <v>245</v>
      </c>
      <c r="K953">
        <v>765206898.22048581</v>
      </c>
      <c r="L953">
        <v>765807162.35952365</v>
      </c>
      <c r="M953">
        <v>902497910</v>
      </c>
    </row>
    <row r="954" spans="1:13" x14ac:dyDescent="0.25">
      <c r="A954" t="s">
        <v>21</v>
      </c>
      <c r="B954" t="s">
        <v>61</v>
      </c>
      <c r="C954" t="s">
        <v>204</v>
      </c>
      <c r="D954" t="s">
        <v>104</v>
      </c>
      <c r="E954" t="s">
        <v>105</v>
      </c>
      <c r="F954" t="s">
        <v>106</v>
      </c>
      <c r="G954" t="s">
        <v>107</v>
      </c>
      <c r="H954">
        <v>33.748997000000003</v>
      </c>
      <c r="I954">
        <v>-84.387985</v>
      </c>
      <c r="J954" t="s">
        <v>223</v>
      </c>
      <c r="K954">
        <v>5260341119.4268293</v>
      </c>
      <c r="L954">
        <v>5274091143.320715</v>
      </c>
      <c r="M954">
        <v>1916227908</v>
      </c>
    </row>
    <row r="955" spans="1:13" x14ac:dyDescent="0.25">
      <c r="A955" t="s">
        <v>21</v>
      </c>
      <c r="B955" t="s">
        <v>61</v>
      </c>
      <c r="C955" t="s">
        <v>204</v>
      </c>
      <c r="D955" t="s">
        <v>104</v>
      </c>
      <c r="E955" t="s">
        <v>105</v>
      </c>
      <c r="F955" t="s">
        <v>106</v>
      </c>
      <c r="G955" t="s">
        <v>107</v>
      </c>
      <c r="H955">
        <v>33.748997000000003</v>
      </c>
      <c r="I955">
        <v>-84.387985</v>
      </c>
      <c r="J955" t="s">
        <v>224</v>
      </c>
      <c r="K955">
        <v>5093818905.8263741</v>
      </c>
      <c r="L955">
        <v>5106474204.1511278</v>
      </c>
      <c r="M955">
        <v>1906797723</v>
      </c>
    </row>
    <row r="956" spans="1:13" x14ac:dyDescent="0.25">
      <c r="A956" t="s">
        <v>21</v>
      </c>
      <c r="B956" t="s">
        <v>61</v>
      </c>
      <c r="C956" t="s">
        <v>204</v>
      </c>
      <c r="D956" t="s">
        <v>104</v>
      </c>
      <c r="E956" t="s">
        <v>105</v>
      </c>
      <c r="F956" t="s">
        <v>106</v>
      </c>
      <c r="G956" t="s">
        <v>107</v>
      </c>
      <c r="H956">
        <v>33.748997000000003</v>
      </c>
      <c r="I956">
        <v>-84.387985</v>
      </c>
      <c r="J956" t="s">
        <v>225</v>
      </c>
      <c r="K956">
        <v>4380416685.3879805</v>
      </c>
      <c r="L956">
        <v>4390041296.7487555</v>
      </c>
      <c r="M956">
        <v>1627418023</v>
      </c>
    </row>
    <row r="957" spans="1:13" x14ac:dyDescent="0.25">
      <c r="A957" t="s">
        <v>21</v>
      </c>
      <c r="B957" t="s">
        <v>61</v>
      </c>
      <c r="C957" t="s">
        <v>204</v>
      </c>
      <c r="D957" t="s">
        <v>104</v>
      </c>
      <c r="E957" t="s">
        <v>105</v>
      </c>
      <c r="F957" t="s">
        <v>106</v>
      </c>
      <c r="G957" t="s">
        <v>107</v>
      </c>
      <c r="H957">
        <v>33.748997000000003</v>
      </c>
      <c r="I957">
        <v>-84.387985</v>
      </c>
      <c r="J957" t="s">
        <v>245</v>
      </c>
      <c r="K957">
        <v>654599553.04043484</v>
      </c>
      <c r="L957">
        <v>656118421.85506618</v>
      </c>
      <c r="M957">
        <v>256717923</v>
      </c>
    </row>
    <row r="958" spans="1:13" x14ac:dyDescent="0.25">
      <c r="A958" t="s">
        <v>21</v>
      </c>
      <c r="B958" t="s">
        <v>61</v>
      </c>
      <c r="C958" t="s">
        <v>204</v>
      </c>
      <c r="D958" t="s">
        <v>108</v>
      </c>
      <c r="E958" t="s">
        <v>109</v>
      </c>
      <c r="F958" t="s">
        <v>110</v>
      </c>
      <c r="G958" t="s">
        <v>111</v>
      </c>
      <c r="H958">
        <v>4.6713839999999998</v>
      </c>
      <c r="I958">
        <v>-74.156030000000001</v>
      </c>
      <c r="J958" t="s">
        <v>223</v>
      </c>
      <c r="K958">
        <v>3766696847.495625</v>
      </c>
      <c r="L958">
        <v>3778901579.2039418</v>
      </c>
      <c r="M958">
        <v>1655285315</v>
      </c>
    </row>
    <row r="959" spans="1:13" x14ac:dyDescent="0.25">
      <c r="A959" t="s">
        <v>21</v>
      </c>
      <c r="B959" t="s">
        <v>61</v>
      </c>
      <c r="C959" t="s">
        <v>204</v>
      </c>
      <c r="D959" t="s">
        <v>108</v>
      </c>
      <c r="E959" t="s">
        <v>109</v>
      </c>
      <c r="F959" t="s">
        <v>110</v>
      </c>
      <c r="G959" t="s">
        <v>111</v>
      </c>
      <c r="H959">
        <v>4.6713839999999998</v>
      </c>
      <c r="I959">
        <v>-74.156030000000001</v>
      </c>
      <c r="J959" t="s">
        <v>224</v>
      </c>
      <c r="K959">
        <v>3869538695.6832442</v>
      </c>
      <c r="L959">
        <v>3880919190.30234</v>
      </c>
      <c r="M959">
        <v>1874370270</v>
      </c>
    </row>
    <row r="960" spans="1:13" x14ac:dyDescent="0.25">
      <c r="A960" t="s">
        <v>21</v>
      </c>
      <c r="B960" t="s">
        <v>61</v>
      </c>
      <c r="C960" t="s">
        <v>204</v>
      </c>
      <c r="D960" t="s">
        <v>108</v>
      </c>
      <c r="E960" t="s">
        <v>109</v>
      </c>
      <c r="F960" t="s">
        <v>110</v>
      </c>
      <c r="G960" t="s">
        <v>111</v>
      </c>
      <c r="H960">
        <v>4.6713839999999998</v>
      </c>
      <c r="I960">
        <v>-74.156030000000001</v>
      </c>
      <c r="J960" t="s">
        <v>225</v>
      </c>
      <c r="K960">
        <v>3340342158.3673358</v>
      </c>
      <c r="L960">
        <v>3348438060.3290849</v>
      </c>
      <c r="M960">
        <v>1781465668</v>
      </c>
    </row>
    <row r="961" spans="1:13" x14ac:dyDescent="0.25">
      <c r="A961" t="s">
        <v>21</v>
      </c>
      <c r="B961" t="s">
        <v>61</v>
      </c>
      <c r="C961" t="s">
        <v>204</v>
      </c>
      <c r="D961" t="s">
        <v>108</v>
      </c>
      <c r="E961" t="s">
        <v>109</v>
      </c>
      <c r="F961" t="s">
        <v>110</v>
      </c>
      <c r="G961" t="s">
        <v>111</v>
      </c>
      <c r="H961">
        <v>4.6713839999999998</v>
      </c>
      <c r="I961">
        <v>-74.156030000000001</v>
      </c>
      <c r="J961" t="s">
        <v>245</v>
      </c>
      <c r="K961">
        <v>654670959.24730992</v>
      </c>
      <c r="L961">
        <v>656016065.45702803</v>
      </c>
      <c r="M961">
        <v>392747225</v>
      </c>
    </row>
    <row r="962" spans="1:13" x14ac:dyDescent="0.25">
      <c r="A962" t="s">
        <v>21</v>
      </c>
      <c r="B962" t="s">
        <v>61</v>
      </c>
      <c r="C962" t="s">
        <v>204</v>
      </c>
      <c r="D962" t="s">
        <v>104</v>
      </c>
      <c r="E962" t="s">
        <v>112</v>
      </c>
      <c r="F962" t="s">
        <v>113</v>
      </c>
      <c r="G962" t="s">
        <v>107</v>
      </c>
      <c r="H962">
        <v>42.360100000000003</v>
      </c>
      <c r="I962">
        <v>-71.058899999999994</v>
      </c>
      <c r="J962" t="s">
        <v>223</v>
      </c>
      <c r="K962">
        <v>643326307.82810581</v>
      </c>
      <c r="L962">
        <v>644350429.89740217</v>
      </c>
      <c r="M962">
        <v>231890578</v>
      </c>
    </row>
    <row r="963" spans="1:13" x14ac:dyDescent="0.25">
      <c r="A963" t="s">
        <v>21</v>
      </c>
      <c r="B963" t="s">
        <v>61</v>
      </c>
      <c r="C963" t="s">
        <v>204</v>
      </c>
      <c r="D963" t="s">
        <v>104</v>
      </c>
      <c r="E963" t="s">
        <v>112</v>
      </c>
      <c r="F963" t="s">
        <v>113</v>
      </c>
      <c r="G963" t="s">
        <v>107</v>
      </c>
      <c r="H963">
        <v>42.360100000000003</v>
      </c>
      <c r="I963">
        <v>-71.058899999999994</v>
      </c>
      <c r="J963" t="s">
        <v>224</v>
      </c>
      <c r="K963">
        <v>822695811.71047032</v>
      </c>
      <c r="L963">
        <v>823913216.71753287</v>
      </c>
      <c r="M963">
        <v>275724984</v>
      </c>
    </row>
    <row r="964" spans="1:13" x14ac:dyDescent="0.25">
      <c r="A964" t="s">
        <v>21</v>
      </c>
      <c r="B964" t="s">
        <v>61</v>
      </c>
      <c r="C964" t="s">
        <v>204</v>
      </c>
      <c r="D964" t="s">
        <v>104</v>
      </c>
      <c r="E964" t="s">
        <v>112</v>
      </c>
      <c r="F964" t="s">
        <v>113</v>
      </c>
      <c r="G964" t="s">
        <v>107</v>
      </c>
      <c r="H964">
        <v>42.360100000000003</v>
      </c>
      <c r="I964">
        <v>-71.058899999999994</v>
      </c>
      <c r="J964" t="s">
        <v>225</v>
      </c>
      <c r="K964">
        <v>1016924676.726521</v>
      </c>
      <c r="L964">
        <v>1018284916.340607</v>
      </c>
      <c r="M964">
        <v>344441998</v>
      </c>
    </row>
    <row r="965" spans="1:13" x14ac:dyDescent="0.25">
      <c r="A965" t="s">
        <v>21</v>
      </c>
      <c r="B965" t="s">
        <v>61</v>
      </c>
      <c r="C965" t="s">
        <v>204</v>
      </c>
      <c r="D965" t="s">
        <v>104</v>
      </c>
      <c r="E965" t="s">
        <v>112</v>
      </c>
      <c r="F965" t="s">
        <v>113</v>
      </c>
      <c r="G965" t="s">
        <v>107</v>
      </c>
      <c r="H965">
        <v>42.360100000000003</v>
      </c>
      <c r="I965">
        <v>-71.058899999999994</v>
      </c>
      <c r="J965" t="s">
        <v>245</v>
      </c>
      <c r="K965">
        <v>134103335.4952502</v>
      </c>
      <c r="L965">
        <v>134280096.92365661</v>
      </c>
      <c r="M965">
        <v>57341377</v>
      </c>
    </row>
    <row r="966" spans="1:13" x14ac:dyDescent="0.25">
      <c r="A966" t="s">
        <v>21</v>
      </c>
      <c r="B966" t="s">
        <v>61</v>
      </c>
      <c r="C966" t="s">
        <v>204</v>
      </c>
      <c r="D966" t="s">
        <v>104</v>
      </c>
      <c r="E966" t="s">
        <v>114</v>
      </c>
      <c r="F966" t="s">
        <v>115</v>
      </c>
      <c r="G966" t="s">
        <v>107</v>
      </c>
      <c r="H966">
        <v>41.878112999999999</v>
      </c>
      <c r="I966">
        <v>-87.629800000000003</v>
      </c>
      <c r="J966" t="s">
        <v>223</v>
      </c>
      <c r="K966">
        <v>8607596448.5074081</v>
      </c>
      <c r="L966">
        <v>8665585440.5780487</v>
      </c>
      <c r="M966">
        <v>3115803931</v>
      </c>
    </row>
    <row r="967" spans="1:13" x14ac:dyDescent="0.25">
      <c r="A967" t="s">
        <v>21</v>
      </c>
      <c r="B967" t="s">
        <v>61</v>
      </c>
      <c r="C967" t="s">
        <v>204</v>
      </c>
      <c r="D967" t="s">
        <v>104</v>
      </c>
      <c r="E967" t="s">
        <v>114</v>
      </c>
      <c r="F967" t="s">
        <v>115</v>
      </c>
      <c r="G967" t="s">
        <v>107</v>
      </c>
      <c r="H967">
        <v>41.878112999999999</v>
      </c>
      <c r="I967">
        <v>-87.629800000000003</v>
      </c>
      <c r="J967" t="s">
        <v>224</v>
      </c>
      <c r="K967">
        <v>9254854764.5894299</v>
      </c>
      <c r="L967">
        <v>9313392268.0249004</v>
      </c>
      <c r="M967">
        <v>3415110266</v>
      </c>
    </row>
    <row r="968" spans="1:13" x14ac:dyDescent="0.25">
      <c r="A968" t="s">
        <v>21</v>
      </c>
      <c r="B968" t="s">
        <v>61</v>
      </c>
      <c r="C968" t="s">
        <v>204</v>
      </c>
      <c r="D968" t="s">
        <v>104</v>
      </c>
      <c r="E968" t="s">
        <v>114</v>
      </c>
      <c r="F968" t="s">
        <v>115</v>
      </c>
      <c r="G968" t="s">
        <v>107</v>
      </c>
      <c r="H968">
        <v>41.878112999999999</v>
      </c>
      <c r="I968">
        <v>-87.629800000000003</v>
      </c>
      <c r="J968" t="s">
        <v>225</v>
      </c>
      <c r="K968">
        <v>8497137080.2641039</v>
      </c>
      <c r="L968">
        <v>8539243063.4768572</v>
      </c>
      <c r="M968">
        <v>3090514331</v>
      </c>
    </row>
    <row r="969" spans="1:13" x14ac:dyDescent="0.25">
      <c r="A969" t="s">
        <v>21</v>
      </c>
      <c r="B969" t="s">
        <v>61</v>
      </c>
      <c r="C969" t="s">
        <v>204</v>
      </c>
      <c r="D969" t="s">
        <v>104</v>
      </c>
      <c r="E969" t="s">
        <v>114</v>
      </c>
      <c r="F969" t="s">
        <v>115</v>
      </c>
      <c r="G969" t="s">
        <v>107</v>
      </c>
      <c r="H969">
        <v>41.878112999999999</v>
      </c>
      <c r="I969">
        <v>-87.629800000000003</v>
      </c>
      <c r="J969" t="s">
        <v>245</v>
      </c>
      <c r="K969">
        <v>1295250820.5774319</v>
      </c>
      <c r="L969">
        <v>1301064018.7088511</v>
      </c>
      <c r="M969">
        <v>483273818</v>
      </c>
    </row>
    <row r="970" spans="1:13" x14ac:dyDescent="0.25">
      <c r="A970" t="s">
        <v>21</v>
      </c>
      <c r="B970" t="s">
        <v>61</v>
      </c>
      <c r="C970" t="s">
        <v>204</v>
      </c>
      <c r="D970" t="s">
        <v>104</v>
      </c>
      <c r="E970" t="s">
        <v>116</v>
      </c>
      <c r="F970" t="s">
        <v>117</v>
      </c>
      <c r="G970" t="s">
        <v>107</v>
      </c>
      <c r="H970">
        <v>32.780140000000003</v>
      </c>
      <c r="I970">
        <v>-96.800449999999998</v>
      </c>
      <c r="J970" t="s">
        <v>223</v>
      </c>
      <c r="K970">
        <v>14428698104.98107</v>
      </c>
      <c r="L970">
        <v>14452631943.739059</v>
      </c>
      <c r="M970">
        <v>6903382115</v>
      </c>
    </row>
    <row r="971" spans="1:13" x14ac:dyDescent="0.25">
      <c r="A971" t="s">
        <v>21</v>
      </c>
      <c r="B971" t="s">
        <v>61</v>
      </c>
      <c r="C971" t="s">
        <v>204</v>
      </c>
      <c r="D971" t="s">
        <v>104</v>
      </c>
      <c r="E971" t="s">
        <v>116</v>
      </c>
      <c r="F971" t="s">
        <v>117</v>
      </c>
      <c r="G971" t="s">
        <v>107</v>
      </c>
      <c r="H971">
        <v>32.780140000000003</v>
      </c>
      <c r="I971">
        <v>-96.800449999999998</v>
      </c>
      <c r="J971" t="s">
        <v>224</v>
      </c>
      <c r="K971">
        <v>12817598871.850929</v>
      </c>
      <c r="L971">
        <v>12840531733.455231</v>
      </c>
      <c r="M971">
        <v>6659900434</v>
      </c>
    </row>
    <row r="972" spans="1:13" x14ac:dyDescent="0.25">
      <c r="A972" t="s">
        <v>21</v>
      </c>
      <c r="B972" t="s">
        <v>61</v>
      </c>
      <c r="C972" t="s">
        <v>204</v>
      </c>
      <c r="D972" t="s">
        <v>104</v>
      </c>
      <c r="E972" t="s">
        <v>116</v>
      </c>
      <c r="F972" t="s">
        <v>117</v>
      </c>
      <c r="G972" t="s">
        <v>107</v>
      </c>
      <c r="H972">
        <v>32.780140000000003</v>
      </c>
      <c r="I972">
        <v>-96.800449999999998</v>
      </c>
      <c r="J972" t="s">
        <v>225</v>
      </c>
      <c r="K972">
        <v>11226039024.452089</v>
      </c>
      <c r="L972">
        <v>11242098477.454809</v>
      </c>
      <c r="M972">
        <v>5874625880</v>
      </c>
    </row>
    <row r="973" spans="1:13" x14ac:dyDescent="0.25">
      <c r="A973" t="s">
        <v>21</v>
      </c>
      <c r="B973" t="s">
        <v>61</v>
      </c>
      <c r="C973" t="s">
        <v>204</v>
      </c>
      <c r="D973" t="s">
        <v>104</v>
      </c>
      <c r="E973" t="s">
        <v>116</v>
      </c>
      <c r="F973" t="s">
        <v>117</v>
      </c>
      <c r="G973" t="s">
        <v>107</v>
      </c>
      <c r="H973">
        <v>32.780140000000003</v>
      </c>
      <c r="I973">
        <v>-96.800449999999998</v>
      </c>
      <c r="J973" t="s">
        <v>245</v>
      </c>
      <c r="K973">
        <v>1641717071.882833</v>
      </c>
      <c r="L973">
        <v>1644050513.791579</v>
      </c>
      <c r="M973">
        <v>983271116</v>
      </c>
    </row>
    <row r="974" spans="1:13" x14ac:dyDescent="0.25">
      <c r="A974" t="s">
        <v>21</v>
      </c>
      <c r="B974" t="s">
        <v>61</v>
      </c>
      <c r="C974" t="s">
        <v>204</v>
      </c>
      <c r="D974" t="s">
        <v>104</v>
      </c>
      <c r="E974" t="s">
        <v>120</v>
      </c>
      <c r="F974" t="s">
        <v>121</v>
      </c>
      <c r="G974" t="s">
        <v>107</v>
      </c>
      <c r="H974">
        <v>37.431572000000003</v>
      </c>
      <c r="I974">
        <v>-78.656890000000004</v>
      </c>
      <c r="J974" t="s">
        <v>223</v>
      </c>
      <c r="K974">
        <v>4298422890.511507</v>
      </c>
      <c r="L974">
        <v>4305888880.5388832</v>
      </c>
      <c r="M974">
        <v>1552377475</v>
      </c>
    </row>
    <row r="975" spans="1:13" x14ac:dyDescent="0.25">
      <c r="A975" t="s">
        <v>21</v>
      </c>
      <c r="B975" t="s">
        <v>61</v>
      </c>
      <c r="C975" t="s">
        <v>204</v>
      </c>
      <c r="D975" t="s">
        <v>104</v>
      </c>
      <c r="E975" t="s">
        <v>120</v>
      </c>
      <c r="F975" t="s">
        <v>121</v>
      </c>
      <c r="G975" t="s">
        <v>107</v>
      </c>
      <c r="H975">
        <v>37.431572000000003</v>
      </c>
      <c r="I975">
        <v>-78.656890000000004</v>
      </c>
      <c r="J975" t="s">
        <v>224</v>
      </c>
      <c r="K975">
        <v>4551063203.507081</v>
      </c>
      <c r="L975">
        <v>4558476441.0009022</v>
      </c>
      <c r="M975">
        <v>1641011345</v>
      </c>
    </row>
    <row r="976" spans="1:13" x14ac:dyDescent="0.25">
      <c r="A976" t="s">
        <v>21</v>
      </c>
      <c r="B976" t="s">
        <v>61</v>
      </c>
      <c r="C976" t="s">
        <v>204</v>
      </c>
      <c r="D976" t="s">
        <v>104</v>
      </c>
      <c r="E976" t="s">
        <v>120</v>
      </c>
      <c r="F976" t="s">
        <v>121</v>
      </c>
      <c r="G976" t="s">
        <v>107</v>
      </c>
      <c r="H976">
        <v>37.431572000000003</v>
      </c>
      <c r="I976">
        <v>-78.656890000000004</v>
      </c>
      <c r="J976" t="s">
        <v>225</v>
      </c>
      <c r="K976">
        <v>4643596849.3660231</v>
      </c>
      <c r="L976">
        <v>4650671647.7463007</v>
      </c>
      <c r="M976">
        <v>1687260375</v>
      </c>
    </row>
    <row r="977" spans="1:13" x14ac:dyDescent="0.25">
      <c r="A977" t="s">
        <v>21</v>
      </c>
      <c r="B977" t="s">
        <v>61</v>
      </c>
      <c r="C977" t="s">
        <v>204</v>
      </c>
      <c r="D977" t="s">
        <v>104</v>
      </c>
      <c r="E977" t="s">
        <v>120</v>
      </c>
      <c r="F977" t="s">
        <v>121</v>
      </c>
      <c r="G977" t="s">
        <v>107</v>
      </c>
      <c r="H977">
        <v>37.431572000000003</v>
      </c>
      <c r="I977">
        <v>-78.656890000000004</v>
      </c>
      <c r="J977" t="s">
        <v>245</v>
      </c>
      <c r="K977">
        <v>633934726.20055425</v>
      </c>
      <c r="L977">
        <v>635012008.57862854</v>
      </c>
      <c r="M977">
        <v>280538025</v>
      </c>
    </row>
    <row r="978" spans="1:13" x14ac:dyDescent="0.25">
      <c r="A978" t="s">
        <v>21</v>
      </c>
      <c r="B978" t="s">
        <v>61</v>
      </c>
      <c r="C978" t="s">
        <v>204</v>
      </c>
      <c r="D978" t="s">
        <v>104</v>
      </c>
      <c r="E978" t="s">
        <v>122</v>
      </c>
      <c r="F978" t="s">
        <v>123</v>
      </c>
      <c r="G978" t="s">
        <v>107</v>
      </c>
      <c r="H978">
        <v>39.856102</v>
      </c>
      <c r="I978">
        <v>-104.675934</v>
      </c>
      <c r="J978" t="s">
        <v>223</v>
      </c>
      <c r="K978">
        <v>16805465251.628401</v>
      </c>
      <c r="L978">
        <v>16841067893.165649</v>
      </c>
      <c r="M978">
        <v>5863464062</v>
      </c>
    </row>
    <row r="979" spans="1:13" x14ac:dyDescent="0.25">
      <c r="A979" t="s">
        <v>21</v>
      </c>
      <c r="B979" t="s">
        <v>61</v>
      </c>
      <c r="C979" t="s">
        <v>204</v>
      </c>
      <c r="D979" t="s">
        <v>104</v>
      </c>
      <c r="E979" t="s">
        <v>122</v>
      </c>
      <c r="F979" t="s">
        <v>123</v>
      </c>
      <c r="G979" t="s">
        <v>107</v>
      </c>
      <c r="H979">
        <v>39.856102</v>
      </c>
      <c r="I979">
        <v>-104.675934</v>
      </c>
      <c r="J979" t="s">
        <v>224</v>
      </c>
      <c r="K979">
        <v>18583994628.615639</v>
      </c>
      <c r="L979">
        <v>18619713138.72171</v>
      </c>
      <c r="M979">
        <v>6559625106</v>
      </c>
    </row>
    <row r="980" spans="1:13" x14ac:dyDescent="0.25">
      <c r="A980" t="s">
        <v>21</v>
      </c>
      <c r="B980" t="s">
        <v>61</v>
      </c>
      <c r="C980" t="s">
        <v>204</v>
      </c>
      <c r="D980" t="s">
        <v>104</v>
      </c>
      <c r="E980" t="s">
        <v>122</v>
      </c>
      <c r="F980" t="s">
        <v>123</v>
      </c>
      <c r="G980" t="s">
        <v>107</v>
      </c>
      <c r="H980">
        <v>39.856102</v>
      </c>
      <c r="I980">
        <v>-104.675934</v>
      </c>
      <c r="J980" t="s">
        <v>225</v>
      </c>
      <c r="K980">
        <v>18133082694.114441</v>
      </c>
      <c r="L980">
        <v>18176519455.24778</v>
      </c>
      <c r="M980">
        <v>6307272639</v>
      </c>
    </row>
    <row r="981" spans="1:13" x14ac:dyDescent="0.25">
      <c r="A981" t="s">
        <v>21</v>
      </c>
      <c r="B981" t="s">
        <v>61</v>
      </c>
      <c r="C981" t="s">
        <v>204</v>
      </c>
      <c r="D981" t="s">
        <v>104</v>
      </c>
      <c r="E981" t="s">
        <v>122</v>
      </c>
      <c r="F981" t="s">
        <v>123</v>
      </c>
      <c r="G981" t="s">
        <v>107</v>
      </c>
      <c r="H981">
        <v>39.856102</v>
      </c>
      <c r="I981">
        <v>-104.675934</v>
      </c>
      <c r="J981" t="s">
        <v>245</v>
      </c>
      <c r="K981">
        <v>2648001813.3596182</v>
      </c>
      <c r="L981">
        <v>2656985203.3464088</v>
      </c>
      <c r="M981">
        <v>942050346</v>
      </c>
    </row>
    <row r="982" spans="1:13" x14ac:dyDescent="0.25">
      <c r="A982" t="s">
        <v>21</v>
      </c>
      <c r="B982" t="s">
        <v>61</v>
      </c>
      <c r="C982" t="s">
        <v>204</v>
      </c>
      <c r="D982" t="s">
        <v>104</v>
      </c>
      <c r="E982" t="s">
        <v>118</v>
      </c>
      <c r="F982" t="s">
        <v>119</v>
      </c>
      <c r="G982" t="s">
        <v>107</v>
      </c>
      <c r="H982">
        <v>42.331400000000002</v>
      </c>
      <c r="I982">
        <v>-83.0458</v>
      </c>
      <c r="J982" t="s">
        <v>223</v>
      </c>
      <c r="K982">
        <v>390078155.55713928</v>
      </c>
      <c r="L982">
        <v>391333005.19451278</v>
      </c>
      <c r="M982">
        <v>127981525</v>
      </c>
    </row>
    <row r="983" spans="1:13" x14ac:dyDescent="0.25">
      <c r="A983" t="s">
        <v>21</v>
      </c>
      <c r="B983" t="s">
        <v>61</v>
      </c>
      <c r="C983" t="s">
        <v>204</v>
      </c>
      <c r="D983" t="s">
        <v>104</v>
      </c>
      <c r="E983" t="s">
        <v>118</v>
      </c>
      <c r="F983" t="s">
        <v>119</v>
      </c>
      <c r="G983" t="s">
        <v>107</v>
      </c>
      <c r="H983">
        <v>42.331400000000002</v>
      </c>
      <c r="I983">
        <v>-83.0458</v>
      </c>
      <c r="J983" t="s">
        <v>224</v>
      </c>
      <c r="K983">
        <v>541734857.02267337</v>
      </c>
      <c r="L983">
        <v>543267665.42030752</v>
      </c>
      <c r="M983">
        <v>183479976</v>
      </c>
    </row>
    <row r="984" spans="1:13" x14ac:dyDescent="0.25">
      <c r="A984" t="s">
        <v>21</v>
      </c>
      <c r="B984" t="s">
        <v>61</v>
      </c>
      <c r="C984" t="s">
        <v>204</v>
      </c>
      <c r="D984" t="s">
        <v>104</v>
      </c>
      <c r="E984" t="s">
        <v>118</v>
      </c>
      <c r="F984" t="s">
        <v>119</v>
      </c>
      <c r="G984" t="s">
        <v>107</v>
      </c>
      <c r="H984">
        <v>42.331400000000002</v>
      </c>
      <c r="I984">
        <v>-83.0458</v>
      </c>
      <c r="J984" t="s">
        <v>225</v>
      </c>
      <c r="K984">
        <v>701454364.01299655</v>
      </c>
      <c r="L984">
        <v>703038186.24074709</v>
      </c>
      <c r="M984">
        <v>235685221</v>
      </c>
    </row>
    <row r="985" spans="1:13" x14ac:dyDescent="0.25">
      <c r="A985" t="s">
        <v>21</v>
      </c>
      <c r="B985" t="s">
        <v>61</v>
      </c>
      <c r="C985" t="s">
        <v>204</v>
      </c>
      <c r="D985" t="s">
        <v>104</v>
      </c>
      <c r="E985" t="s">
        <v>118</v>
      </c>
      <c r="F985" t="s">
        <v>119</v>
      </c>
      <c r="G985" t="s">
        <v>107</v>
      </c>
      <c r="H985">
        <v>42.331400000000002</v>
      </c>
      <c r="I985">
        <v>-83.0458</v>
      </c>
      <c r="J985" t="s">
        <v>245</v>
      </c>
      <c r="K985">
        <v>111310255.7741008</v>
      </c>
      <c r="L985">
        <v>111694845.7886562</v>
      </c>
      <c r="M985">
        <v>41015568</v>
      </c>
    </row>
    <row r="986" spans="1:13" x14ac:dyDescent="0.25">
      <c r="A986" t="s">
        <v>21</v>
      </c>
      <c r="B986" t="s">
        <v>61</v>
      </c>
      <c r="C986" t="s">
        <v>204</v>
      </c>
      <c r="D986" t="s">
        <v>98</v>
      </c>
      <c r="E986" t="s">
        <v>124</v>
      </c>
      <c r="F986" t="s">
        <v>125</v>
      </c>
      <c r="G986" t="s">
        <v>126</v>
      </c>
      <c r="H986">
        <v>53.349800000000002</v>
      </c>
      <c r="I986">
        <v>6.2603</v>
      </c>
      <c r="J986" t="s">
        <v>223</v>
      </c>
      <c r="K986">
        <v>1045363905.4405791</v>
      </c>
      <c r="L986">
        <v>1047379573.059423</v>
      </c>
      <c r="M986">
        <v>389612976</v>
      </c>
    </row>
    <row r="987" spans="1:13" x14ac:dyDescent="0.25">
      <c r="A987" t="s">
        <v>21</v>
      </c>
      <c r="B987" t="s">
        <v>61</v>
      </c>
      <c r="C987" t="s">
        <v>204</v>
      </c>
      <c r="D987" t="s">
        <v>98</v>
      </c>
      <c r="E987" t="s">
        <v>124</v>
      </c>
      <c r="F987" t="s">
        <v>125</v>
      </c>
      <c r="G987" t="s">
        <v>126</v>
      </c>
      <c r="H987">
        <v>53.349800000000002</v>
      </c>
      <c r="I987">
        <v>6.2603</v>
      </c>
      <c r="J987" t="s">
        <v>224</v>
      </c>
      <c r="K987">
        <v>537431712.34000373</v>
      </c>
      <c r="L987">
        <v>538409817.91273868</v>
      </c>
      <c r="M987">
        <v>201544163</v>
      </c>
    </row>
    <row r="988" spans="1:13" x14ac:dyDescent="0.25">
      <c r="A988" t="s">
        <v>21</v>
      </c>
      <c r="B988" t="s">
        <v>61</v>
      </c>
      <c r="C988" t="s">
        <v>204</v>
      </c>
      <c r="D988" t="s">
        <v>98</v>
      </c>
      <c r="E988" t="s">
        <v>124</v>
      </c>
      <c r="F988" t="s">
        <v>125</v>
      </c>
      <c r="G988" t="s">
        <v>126</v>
      </c>
      <c r="H988">
        <v>53.349800000000002</v>
      </c>
      <c r="I988">
        <v>6.2603</v>
      </c>
      <c r="J988" t="s">
        <v>225</v>
      </c>
      <c r="K988">
        <v>373952894.81237829</v>
      </c>
      <c r="L988">
        <v>374560886.51911652</v>
      </c>
      <c r="M988">
        <v>141680920</v>
      </c>
    </row>
    <row r="989" spans="1:13" x14ac:dyDescent="0.25">
      <c r="A989" t="s">
        <v>21</v>
      </c>
      <c r="B989" t="s">
        <v>61</v>
      </c>
      <c r="C989" t="s">
        <v>204</v>
      </c>
      <c r="D989" t="s">
        <v>98</v>
      </c>
      <c r="E989" t="s">
        <v>124</v>
      </c>
      <c r="F989" t="s">
        <v>125</v>
      </c>
      <c r="G989" t="s">
        <v>126</v>
      </c>
      <c r="H989">
        <v>53.349800000000002</v>
      </c>
      <c r="I989">
        <v>6.2603</v>
      </c>
      <c r="J989" t="s">
        <v>245</v>
      </c>
      <c r="K989">
        <v>55580587.933024533</v>
      </c>
      <c r="L989">
        <v>55668531.930251993</v>
      </c>
      <c r="M989">
        <v>21168335</v>
      </c>
    </row>
    <row r="990" spans="1:13" x14ac:dyDescent="0.25">
      <c r="A990" t="s">
        <v>21</v>
      </c>
      <c r="B990" t="s">
        <v>61</v>
      </c>
      <c r="C990" t="s">
        <v>204</v>
      </c>
      <c r="D990" t="s">
        <v>108</v>
      </c>
      <c r="E990" t="s">
        <v>127</v>
      </c>
      <c r="F990" t="s">
        <v>128</v>
      </c>
      <c r="G990" t="s">
        <v>129</v>
      </c>
      <c r="H990">
        <v>-34.590249999999997</v>
      </c>
      <c r="I990">
        <v>-58.467162999999999</v>
      </c>
      <c r="J990" t="s">
        <v>223</v>
      </c>
      <c r="K990">
        <v>3944408916.7256432</v>
      </c>
      <c r="L990">
        <v>3955137974.7964778</v>
      </c>
      <c r="M990">
        <v>1938967578</v>
      </c>
    </row>
    <row r="991" spans="1:13" x14ac:dyDescent="0.25">
      <c r="A991" t="s">
        <v>21</v>
      </c>
      <c r="B991" t="s">
        <v>61</v>
      </c>
      <c r="C991" t="s">
        <v>204</v>
      </c>
      <c r="D991" t="s">
        <v>108</v>
      </c>
      <c r="E991" t="s">
        <v>127</v>
      </c>
      <c r="F991" t="s">
        <v>128</v>
      </c>
      <c r="G991" t="s">
        <v>129</v>
      </c>
      <c r="H991">
        <v>-34.590249999999997</v>
      </c>
      <c r="I991">
        <v>-58.467162999999999</v>
      </c>
      <c r="J991" t="s">
        <v>224</v>
      </c>
      <c r="K991">
        <v>3704669663.2443571</v>
      </c>
      <c r="L991">
        <v>3712783723.6075568</v>
      </c>
      <c r="M991">
        <v>1683741832</v>
      </c>
    </row>
    <row r="992" spans="1:13" x14ac:dyDescent="0.25">
      <c r="A992" t="s">
        <v>21</v>
      </c>
      <c r="B992" t="s">
        <v>61</v>
      </c>
      <c r="C992" t="s">
        <v>204</v>
      </c>
      <c r="D992" t="s">
        <v>108</v>
      </c>
      <c r="E992" t="s">
        <v>127</v>
      </c>
      <c r="F992" t="s">
        <v>128</v>
      </c>
      <c r="G992" t="s">
        <v>129</v>
      </c>
      <c r="H992">
        <v>-34.590249999999997</v>
      </c>
      <c r="I992">
        <v>-58.467162999999999</v>
      </c>
      <c r="J992" t="s">
        <v>225</v>
      </c>
      <c r="K992">
        <v>3684900368.0043111</v>
      </c>
      <c r="L992">
        <v>3691482749.7231259</v>
      </c>
      <c r="M992">
        <v>1716346411</v>
      </c>
    </row>
    <row r="993" spans="1:13" x14ac:dyDescent="0.25">
      <c r="A993" t="s">
        <v>21</v>
      </c>
      <c r="B993" t="s">
        <v>61</v>
      </c>
      <c r="C993" t="s">
        <v>204</v>
      </c>
      <c r="D993" t="s">
        <v>108</v>
      </c>
      <c r="E993" t="s">
        <v>127</v>
      </c>
      <c r="F993" t="s">
        <v>128</v>
      </c>
      <c r="G993" t="s">
        <v>129</v>
      </c>
      <c r="H993">
        <v>-34.590249999999997</v>
      </c>
      <c r="I993">
        <v>-58.467162999999999</v>
      </c>
      <c r="J993" t="s">
        <v>245</v>
      </c>
      <c r="K993">
        <v>604611354.45887184</v>
      </c>
      <c r="L993">
        <v>605849705.79369056</v>
      </c>
      <c r="M993">
        <v>326357847</v>
      </c>
    </row>
    <row r="994" spans="1:13" x14ac:dyDescent="0.25">
      <c r="A994" t="s">
        <v>21</v>
      </c>
      <c r="B994" t="s">
        <v>61</v>
      </c>
      <c r="C994" t="s">
        <v>204</v>
      </c>
      <c r="D994" t="s">
        <v>98</v>
      </c>
      <c r="E994" t="s">
        <v>130</v>
      </c>
      <c r="F994" t="s">
        <v>131</v>
      </c>
      <c r="G994" t="s">
        <v>132</v>
      </c>
      <c r="H994">
        <v>50.110923999999997</v>
      </c>
      <c r="I994">
        <v>8.6821269999999995</v>
      </c>
      <c r="J994" t="s">
        <v>223</v>
      </c>
      <c r="K994">
        <v>10708626331.3624</v>
      </c>
      <c r="L994">
        <v>10729876357.47863</v>
      </c>
      <c r="M994">
        <v>3822778508</v>
      </c>
    </row>
    <row r="995" spans="1:13" x14ac:dyDescent="0.25">
      <c r="A995" t="s">
        <v>21</v>
      </c>
      <c r="B995" t="s">
        <v>61</v>
      </c>
      <c r="C995" t="s">
        <v>204</v>
      </c>
      <c r="D995" t="s">
        <v>98</v>
      </c>
      <c r="E995" t="s">
        <v>130</v>
      </c>
      <c r="F995" t="s">
        <v>131</v>
      </c>
      <c r="G995" t="s">
        <v>132</v>
      </c>
      <c r="H995">
        <v>50.110923999999997</v>
      </c>
      <c r="I995">
        <v>8.6821269999999995</v>
      </c>
      <c r="J995" t="s">
        <v>224</v>
      </c>
      <c r="K995">
        <v>11401864046.531191</v>
      </c>
      <c r="L995">
        <v>11421218416.315741</v>
      </c>
      <c r="M995">
        <v>4096780175</v>
      </c>
    </row>
    <row r="996" spans="1:13" x14ac:dyDescent="0.25">
      <c r="A996" t="s">
        <v>21</v>
      </c>
      <c r="B996" t="s">
        <v>61</v>
      </c>
      <c r="C996" t="s">
        <v>204</v>
      </c>
      <c r="D996" t="s">
        <v>98</v>
      </c>
      <c r="E996" t="s">
        <v>130</v>
      </c>
      <c r="F996" t="s">
        <v>131</v>
      </c>
      <c r="G996" t="s">
        <v>132</v>
      </c>
      <c r="H996">
        <v>50.110923999999997</v>
      </c>
      <c r="I996">
        <v>8.6821269999999995</v>
      </c>
      <c r="J996" t="s">
        <v>225</v>
      </c>
      <c r="K996">
        <v>10631565318.58778</v>
      </c>
      <c r="L996">
        <v>10646775066.884291</v>
      </c>
      <c r="M996">
        <v>3835674062</v>
      </c>
    </row>
    <row r="997" spans="1:13" x14ac:dyDescent="0.25">
      <c r="A997" t="s">
        <v>21</v>
      </c>
      <c r="B997" t="s">
        <v>61</v>
      </c>
      <c r="C997" t="s">
        <v>204</v>
      </c>
      <c r="D997" t="s">
        <v>98</v>
      </c>
      <c r="E997" t="s">
        <v>130</v>
      </c>
      <c r="F997" t="s">
        <v>131</v>
      </c>
      <c r="G997" t="s">
        <v>132</v>
      </c>
      <c r="H997">
        <v>50.110923999999997</v>
      </c>
      <c r="I997">
        <v>8.6821269999999995</v>
      </c>
      <c r="J997" t="s">
        <v>245</v>
      </c>
      <c r="K997">
        <v>1452053077.3105471</v>
      </c>
      <c r="L997">
        <v>1454264673.1307001</v>
      </c>
      <c r="M997">
        <v>531276745</v>
      </c>
    </row>
    <row r="998" spans="1:13" x14ac:dyDescent="0.25">
      <c r="A998" t="s">
        <v>21</v>
      </c>
      <c r="B998" t="s">
        <v>61</v>
      </c>
      <c r="C998" t="s">
        <v>204</v>
      </c>
      <c r="D998" t="s">
        <v>108</v>
      </c>
      <c r="E998" t="s">
        <v>133</v>
      </c>
      <c r="F998" t="s">
        <v>134</v>
      </c>
      <c r="G998" t="s">
        <v>135</v>
      </c>
      <c r="H998">
        <v>-22.874300000000002</v>
      </c>
      <c r="I998">
        <v>-43.266449999999999</v>
      </c>
      <c r="J998" t="s">
        <v>223</v>
      </c>
      <c r="K998">
        <v>7537458205.3879519</v>
      </c>
      <c r="L998">
        <v>7556160989.5465841</v>
      </c>
      <c r="M998">
        <v>3549867697</v>
      </c>
    </row>
    <row r="999" spans="1:13" x14ac:dyDescent="0.25">
      <c r="A999" t="s">
        <v>21</v>
      </c>
      <c r="B999" t="s">
        <v>61</v>
      </c>
      <c r="C999" t="s">
        <v>204</v>
      </c>
      <c r="D999" t="s">
        <v>108</v>
      </c>
      <c r="E999" t="s">
        <v>133</v>
      </c>
      <c r="F999" t="s">
        <v>134</v>
      </c>
      <c r="G999" t="s">
        <v>135</v>
      </c>
      <c r="H999">
        <v>-22.874300000000002</v>
      </c>
      <c r="I999">
        <v>-43.266449999999999</v>
      </c>
      <c r="J999" t="s">
        <v>224</v>
      </c>
      <c r="K999">
        <v>7949965857.4070473</v>
      </c>
      <c r="L999">
        <v>7969425011.2503204</v>
      </c>
      <c r="M999">
        <v>3751576130</v>
      </c>
    </row>
    <row r="1000" spans="1:13" x14ac:dyDescent="0.25">
      <c r="A1000" t="s">
        <v>21</v>
      </c>
      <c r="B1000" t="s">
        <v>61</v>
      </c>
      <c r="C1000" t="s">
        <v>204</v>
      </c>
      <c r="D1000" t="s">
        <v>108</v>
      </c>
      <c r="E1000" t="s">
        <v>133</v>
      </c>
      <c r="F1000" t="s">
        <v>134</v>
      </c>
      <c r="G1000" t="s">
        <v>135</v>
      </c>
      <c r="H1000">
        <v>-22.874300000000002</v>
      </c>
      <c r="I1000">
        <v>-43.266449999999999</v>
      </c>
      <c r="J1000" t="s">
        <v>225</v>
      </c>
      <c r="K1000">
        <v>9040644029.5991116</v>
      </c>
      <c r="L1000">
        <v>9059984556.9339409</v>
      </c>
      <c r="M1000">
        <v>4455125994</v>
      </c>
    </row>
    <row r="1001" spans="1:13" x14ac:dyDescent="0.25">
      <c r="A1001" t="s">
        <v>21</v>
      </c>
      <c r="B1001" t="s">
        <v>61</v>
      </c>
      <c r="C1001" t="s">
        <v>204</v>
      </c>
      <c r="D1001" t="s">
        <v>108</v>
      </c>
      <c r="E1001" t="s">
        <v>133</v>
      </c>
      <c r="F1001" t="s">
        <v>134</v>
      </c>
      <c r="G1001" t="s">
        <v>135</v>
      </c>
      <c r="H1001">
        <v>-22.874300000000002</v>
      </c>
      <c r="I1001">
        <v>-43.266449999999999</v>
      </c>
      <c r="J1001" t="s">
        <v>245</v>
      </c>
      <c r="K1001">
        <v>1436308356.7498319</v>
      </c>
      <c r="L1001">
        <v>1439651238.473161</v>
      </c>
      <c r="M1001">
        <v>772866061</v>
      </c>
    </row>
    <row r="1002" spans="1:13" x14ac:dyDescent="0.25">
      <c r="A1002" t="s">
        <v>21</v>
      </c>
      <c r="B1002" t="s">
        <v>61</v>
      </c>
      <c r="C1002" t="s">
        <v>204</v>
      </c>
      <c r="D1002" t="s">
        <v>136</v>
      </c>
      <c r="E1002" t="s">
        <v>137</v>
      </c>
      <c r="F1002" t="s">
        <v>138</v>
      </c>
      <c r="G1002" t="s">
        <v>139</v>
      </c>
      <c r="H1002">
        <v>22.266999999999999</v>
      </c>
      <c r="I1002">
        <v>114.188</v>
      </c>
      <c r="J1002" t="s">
        <v>223</v>
      </c>
      <c r="K1002">
        <v>1300553210.7887771</v>
      </c>
      <c r="L1002">
        <v>1302434497.3792181</v>
      </c>
      <c r="M1002">
        <v>410032760</v>
      </c>
    </row>
    <row r="1003" spans="1:13" x14ac:dyDescent="0.25">
      <c r="A1003" t="s">
        <v>21</v>
      </c>
      <c r="B1003" t="s">
        <v>61</v>
      </c>
      <c r="C1003" t="s">
        <v>204</v>
      </c>
      <c r="D1003" t="s">
        <v>136</v>
      </c>
      <c r="E1003" t="s">
        <v>137</v>
      </c>
      <c r="F1003" t="s">
        <v>138</v>
      </c>
      <c r="G1003" t="s">
        <v>139</v>
      </c>
      <c r="H1003">
        <v>22.266999999999999</v>
      </c>
      <c r="I1003">
        <v>114.188</v>
      </c>
      <c r="J1003" t="s">
        <v>224</v>
      </c>
      <c r="K1003">
        <v>1274258079.017436</v>
      </c>
      <c r="L1003">
        <v>1276089142.24473</v>
      </c>
      <c r="M1003">
        <v>430328645</v>
      </c>
    </row>
    <row r="1004" spans="1:13" x14ac:dyDescent="0.25">
      <c r="A1004" t="s">
        <v>21</v>
      </c>
      <c r="B1004" t="s">
        <v>61</v>
      </c>
      <c r="C1004" t="s">
        <v>204</v>
      </c>
      <c r="D1004" t="s">
        <v>136</v>
      </c>
      <c r="E1004" t="s">
        <v>137</v>
      </c>
      <c r="F1004" t="s">
        <v>138</v>
      </c>
      <c r="G1004" t="s">
        <v>139</v>
      </c>
      <c r="H1004">
        <v>22.266999999999999</v>
      </c>
      <c r="I1004">
        <v>114.188</v>
      </c>
      <c r="J1004" t="s">
        <v>225</v>
      </c>
      <c r="K1004">
        <v>1371904508.3142631</v>
      </c>
      <c r="L1004">
        <v>1373788291.0349059</v>
      </c>
      <c r="M1004">
        <v>457355934</v>
      </c>
    </row>
    <row r="1005" spans="1:13" x14ac:dyDescent="0.25">
      <c r="A1005" t="s">
        <v>21</v>
      </c>
      <c r="B1005" t="s">
        <v>61</v>
      </c>
      <c r="C1005" t="s">
        <v>204</v>
      </c>
      <c r="D1005" t="s">
        <v>136</v>
      </c>
      <c r="E1005" t="s">
        <v>137</v>
      </c>
      <c r="F1005" t="s">
        <v>138</v>
      </c>
      <c r="G1005" t="s">
        <v>139</v>
      </c>
      <c r="H1005">
        <v>22.266999999999999</v>
      </c>
      <c r="I1005">
        <v>114.188</v>
      </c>
      <c r="J1005" t="s">
        <v>245</v>
      </c>
      <c r="K1005">
        <v>195562438.57515931</v>
      </c>
      <c r="L1005">
        <v>195851638.32731959</v>
      </c>
      <c r="M1005">
        <v>64712817</v>
      </c>
    </row>
    <row r="1006" spans="1:13" x14ac:dyDescent="0.25">
      <c r="A1006" t="s">
        <v>21</v>
      </c>
      <c r="B1006" t="s">
        <v>61</v>
      </c>
      <c r="C1006" t="s">
        <v>204</v>
      </c>
      <c r="D1006" t="s">
        <v>98</v>
      </c>
      <c r="E1006" t="s">
        <v>226</v>
      </c>
      <c r="F1006" t="s">
        <v>227</v>
      </c>
      <c r="G1006" t="s">
        <v>228</v>
      </c>
      <c r="H1006">
        <v>26.137899999999998</v>
      </c>
      <c r="I1006">
        <v>28.197790000000001</v>
      </c>
      <c r="J1006" t="s">
        <v>223</v>
      </c>
      <c r="K1006">
        <v>29939027.299349882</v>
      </c>
      <c r="L1006">
        <v>30004677.67550502</v>
      </c>
      <c r="M1006">
        <v>11489924</v>
      </c>
    </row>
    <row r="1007" spans="1:13" x14ac:dyDescent="0.25">
      <c r="A1007" t="s">
        <v>21</v>
      </c>
      <c r="B1007" t="s">
        <v>61</v>
      </c>
      <c r="C1007" t="s">
        <v>204</v>
      </c>
      <c r="D1007" t="s">
        <v>98</v>
      </c>
      <c r="E1007" t="s">
        <v>226</v>
      </c>
      <c r="F1007" t="s">
        <v>227</v>
      </c>
      <c r="G1007" t="s">
        <v>228</v>
      </c>
      <c r="H1007">
        <v>26.137899999999998</v>
      </c>
      <c r="I1007">
        <v>28.197790000000001</v>
      </c>
      <c r="J1007" t="s">
        <v>224</v>
      </c>
      <c r="K1007">
        <v>33004613.27022393</v>
      </c>
      <c r="L1007">
        <v>33084459.32283267</v>
      </c>
      <c r="M1007">
        <v>12421067</v>
      </c>
    </row>
    <row r="1008" spans="1:13" x14ac:dyDescent="0.25">
      <c r="A1008" t="s">
        <v>21</v>
      </c>
      <c r="B1008" t="s">
        <v>61</v>
      </c>
      <c r="C1008" t="s">
        <v>204</v>
      </c>
      <c r="D1008" t="s">
        <v>98</v>
      </c>
      <c r="E1008" t="s">
        <v>226</v>
      </c>
      <c r="F1008" t="s">
        <v>227</v>
      </c>
      <c r="G1008" t="s">
        <v>228</v>
      </c>
      <c r="H1008">
        <v>26.137899999999998</v>
      </c>
      <c r="I1008">
        <v>28.197790000000001</v>
      </c>
      <c r="J1008" t="s">
        <v>225</v>
      </c>
      <c r="K1008">
        <v>29978415.39428582</v>
      </c>
      <c r="L1008">
        <v>30051872.350170638</v>
      </c>
      <c r="M1008">
        <v>11607470</v>
      </c>
    </row>
    <row r="1009" spans="1:13" x14ac:dyDescent="0.25">
      <c r="A1009" t="s">
        <v>21</v>
      </c>
      <c r="B1009" t="s">
        <v>61</v>
      </c>
      <c r="C1009" t="s">
        <v>204</v>
      </c>
      <c r="D1009" t="s">
        <v>98</v>
      </c>
      <c r="E1009" t="s">
        <v>226</v>
      </c>
      <c r="F1009" t="s">
        <v>227</v>
      </c>
      <c r="G1009" t="s">
        <v>228</v>
      </c>
      <c r="H1009">
        <v>26.137899999999998</v>
      </c>
      <c r="I1009">
        <v>28.197790000000001</v>
      </c>
      <c r="J1009" t="s">
        <v>245</v>
      </c>
      <c r="K1009">
        <v>5202655.4917730568</v>
      </c>
      <c r="L1009">
        <v>5216346.5685162209</v>
      </c>
      <c r="M1009">
        <v>1943224</v>
      </c>
    </row>
    <row r="1010" spans="1:13" x14ac:dyDescent="0.25">
      <c r="A1010" t="s">
        <v>21</v>
      </c>
      <c r="B1010" t="s">
        <v>61</v>
      </c>
      <c r="C1010" t="s">
        <v>204</v>
      </c>
      <c r="D1010" t="s">
        <v>104</v>
      </c>
      <c r="E1010" t="s">
        <v>140</v>
      </c>
      <c r="F1010" t="s">
        <v>141</v>
      </c>
      <c r="G1010" t="s">
        <v>107</v>
      </c>
      <c r="H1010">
        <v>34.052235000000003</v>
      </c>
      <c r="I1010">
        <v>-118.24368</v>
      </c>
      <c r="J1010" t="s">
        <v>223</v>
      </c>
      <c r="K1010">
        <v>45570545680.822723</v>
      </c>
      <c r="L1010">
        <v>45744140261.666496</v>
      </c>
      <c r="M1010">
        <v>14583383309</v>
      </c>
    </row>
    <row r="1011" spans="1:13" x14ac:dyDescent="0.25">
      <c r="A1011" t="s">
        <v>21</v>
      </c>
      <c r="B1011" t="s">
        <v>61</v>
      </c>
      <c r="C1011" t="s">
        <v>204</v>
      </c>
      <c r="D1011" t="s">
        <v>104</v>
      </c>
      <c r="E1011" t="s">
        <v>140</v>
      </c>
      <c r="F1011" t="s">
        <v>141</v>
      </c>
      <c r="G1011" t="s">
        <v>107</v>
      </c>
      <c r="H1011">
        <v>34.052235000000003</v>
      </c>
      <c r="I1011">
        <v>-118.24368</v>
      </c>
      <c r="J1011" t="s">
        <v>224</v>
      </c>
      <c r="K1011">
        <v>46705315542.410118</v>
      </c>
      <c r="L1011">
        <v>46874708455.854279</v>
      </c>
      <c r="M1011">
        <v>15390308886</v>
      </c>
    </row>
    <row r="1012" spans="1:13" x14ac:dyDescent="0.25">
      <c r="A1012" t="s">
        <v>21</v>
      </c>
      <c r="B1012" t="s">
        <v>61</v>
      </c>
      <c r="C1012" t="s">
        <v>204</v>
      </c>
      <c r="D1012" t="s">
        <v>104</v>
      </c>
      <c r="E1012" t="s">
        <v>140</v>
      </c>
      <c r="F1012" t="s">
        <v>141</v>
      </c>
      <c r="G1012" t="s">
        <v>107</v>
      </c>
      <c r="H1012">
        <v>34.052235000000003</v>
      </c>
      <c r="I1012">
        <v>-118.24368</v>
      </c>
      <c r="J1012" t="s">
        <v>225</v>
      </c>
      <c r="K1012">
        <v>40312418369.199944</v>
      </c>
      <c r="L1012">
        <v>40376348387.292343</v>
      </c>
      <c r="M1012">
        <v>13160535057</v>
      </c>
    </row>
    <row r="1013" spans="1:13" x14ac:dyDescent="0.25">
      <c r="A1013" t="s">
        <v>21</v>
      </c>
      <c r="B1013" t="s">
        <v>61</v>
      </c>
      <c r="C1013" t="s">
        <v>204</v>
      </c>
      <c r="D1013" t="s">
        <v>104</v>
      </c>
      <c r="E1013" t="s">
        <v>140</v>
      </c>
      <c r="F1013" t="s">
        <v>141</v>
      </c>
      <c r="G1013" t="s">
        <v>107</v>
      </c>
      <c r="H1013">
        <v>34.052235000000003</v>
      </c>
      <c r="I1013">
        <v>-118.24368</v>
      </c>
      <c r="J1013" t="s">
        <v>245</v>
      </c>
      <c r="K1013">
        <v>6218532423.0106268</v>
      </c>
      <c r="L1013">
        <v>6228463238.0927057</v>
      </c>
      <c r="M1013">
        <v>2047848383</v>
      </c>
    </row>
    <row r="1014" spans="1:13" x14ac:dyDescent="0.25">
      <c r="A1014" t="s">
        <v>21</v>
      </c>
      <c r="B1014" t="s">
        <v>61</v>
      </c>
      <c r="C1014" t="s">
        <v>204</v>
      </c>
      <c r="D1014" t="s">
        <v>108</v>
      </c>
      <c r="E1014" t="s">
        <v>142</v>
      </c>
      <c r="F1014" t="s">
        <v>143</v>
      </c>
      <c r="G1014" t="s">
        <v>144</v>
      </c>
      <c r="H1014">
        <v>-12.094823</v>
      </c>
      <c r="I1014">
        <v>-76.973529999999997</v>
      </c>
      <c r="J1014" t="s">
        <v>223</v>
      </c>
      <c r="K1014">
        <v>3976325476.245358</v>
      </c>
      <c r="L1014">
        <v>3987940724.891274</v>
      </c>
      <c r="M1014">
        <v>1825825663</v>
      </c>
    </row>
    <row r="1015" spans="1:13" x14ac:dyDescent="0.25">
      <c r="A1015" t="s">
        <v>21</v>
      </c>
      <c r="B1015" t="s">
        <v>61</v>
      </c>
      <c r="C1015" t="s">
        <v>204</v>
      </c>
      <c r="D1015" t="s">
        <v>108</v>
      </c>
      <c r="E1015" t="s">
        <v>142</v>
      </c>
      <c r="F1015" t="s">
        <v>143</v>
      </c>
      <c r="G1015" t="s">
        <v>144</v>
      </c>
      <c r="H1015">
        <v>-12.094823</v>
      </c>
      <c r="I1015">
        <v>-76.973529999999997</v>
      </c>
      <c r="J1015" t="s">
        <v>224</v>
      </c>
      <c r="K1015">
        <v>4731704014.3802786</v>
      </c>
      <c r="L1015">
        <v>4743559393.2988415</v>
      </c>
      <c r="M1015">
        <v>2183202607</v>
      </c>
    </row>
    <row r="1016" spans="1:13" x14ac:dyDescent="0.25">
      <c r="A1016" t="s">
        <v>21</v>
      </c>
      <c r="B1016" t="s">
        <v>61</v>
      </c>
      <c r="C1016" t="s">
        <v>204</v>
      </c>
      <c r="D1016" t="s">
        <v>108</v>
      </c>
      <c r="E1016" t="s">
        <v>142</v>
      </c>
      <c r="F1016" t="s">
        <v>143</v>
      </c>
      <c r="G1016" t="s">
        <v>144</v>
      </c>
      <c r="H1016">
        <v>-12.094823</v>
      </c>
      <c r="I1016">
        <v>-76.973529999999997</v>
      </c>
      <c r="J1016" t="s">
        <v>225</v>
      </c>
      <c r="K1016">
        <v>5374118014.1972609</v>
      </c>
      <c r="L1016">
        <v>5386104165.247407</v>
      </c>
      <c r="M1016">
        <v>2459600469</v>
      </c>
    </row>
    <row r="1017" spans="1:13" x14ac:dyDescent="0.25">
      <c r="A1017" t="s">
        <v>21</v>
      </c>
      <c r="B1017" t="s">
        <v>61</v>
      </c>
      <c r="C1017" t="s">
        <v>204</v>
      </c>
      <c r="D1017" t="s">
        <v>108</v>
      </c>
      <c r="E1017" t="s">
        <v>142</v>
      </c>
      <c r="F1017" t="s">
        <v>143</v>
      </c>
      <c r="G1017" t="s">
        <v>144</v>
      </c>
      <c r="H1017">
        <v>-12.094823</v>
      </c>
      <c r="I1017">
        <v>-76.973529999999997</v>
      </c>
      <c r="J1017" t="s">
        <v>245</v>
      </c>
      <c r="K1017">
        <v>853414124.91645467</v>
      </c>
      <c r="L1017">
        <v>855354531.57494795</v>
      </c>
      <c r="M1017">
        <v>442074323</v>
      </c>
    </row>
    <row r="1018" spans="1:13" x14ac:dyDescent="0.25">
      <c r="A1018" t="s">
        <v>21</v>
      </c>
      <c r="B1018" t="s">
        <v>61</v>
      </c>
      <c r="C1018" t="s">
        <v>204</v>
      </c>
      <c r="D1018" t="s">
        <v>98</v>
      </c>
      <c r="E1018" t="s">
        <v>145</v>
      </c>
      <c r="F1018" t="s">
        <v>146</v>
      </c>
      <c r="G1018" t="s">
        <v>147</v>
      </c>
      <c r="H1018">
        <v>51.508513999999998</v>
      </c>
      <c r="I1018">
        <v>-1.0756999999999999E-2</v>
      </c>
      <c r="J1018" t="s">
        <v>223</v>
      </c>
      <c r="K1018">
        <v>6310304072.288949</v>
      </c>
      <c r="L1018">
        <v>6318751983.8454065</v>
      </c>
      <c r="M1018">
        <v>2138035962</v>
      </c>
    </row>
    <row r="1019" spans="1:13" x14ac:dyDescent="0.25">
      <c r="A1019" t="s">
        <v>21</v>
      </c>
      <c r="B1019" t="s">
        <v>61</v>
      </c>
      <c r="C1019" t="s">
        <v>204</v>
      </c>
      <c r="D1019" t="s">
        <v>98</v>
      </c>
      <c r="E1019" t="s">
        <v>145</v>
      </c>
      <c r="F1019" t="s">
        <v>146</v>
      </c>
      <c r="G1019" t="s">
        <v>147</v>
      </c>
      <c r="H1019">
        <v>51.508513999999998</v>
      </c>
      <c r="I1019">
        <v>-1.0756999999999999E-2</v>
      </c>
      <c r="J1019" t="s">
        <v>224</v>
      </c>
      <c r="K1019">
        <v>6688491717.7413254</v>
      </c>
      <c r="L1019">
        <v>6697325476.84793</v>
      </c>
      <c r="M1019">
        <v>2278573304</v>
      </c>
    </row>
    <row r="1020" spans="1:13" x14ac:dyDescent="0.25">
      <c r="A1020" t="s">
        <v>21</v>
      </c>
      <c r="B1020" t="s">
        <v>61</v>
      </c>
      <c r="C1020" t="s">
        <v>204</v>
      </c>
      <c r="D1020" t="s">
        <v>98</v>
      </c>
      <c r="E1020" t="s">
        <v>145</v>
      </c>
      <c r="F1020" t="s">
        <v>146</v>
      </c>
      <c r="G1020" t="s">
        <v>147</v>
      </c>
      <c r="H1020">
        <v>51.508513999999998</v>
      </c>
      <c r="I1020">
        <v>-1.0756999999999999E-2</v>
      </c>
      <c r="J1020" t="s">
        <v>225</v>
      </c>
      <c r="K1020">
        <v>6431108150.7925358</v>
      </c>
      <c r="L1020">
        <v>6439176628.080204</v>
      </c>
      <c r="M1020">
        <v>2205049041</v>
      </c>
    </row>
    <row r="1021" spans="1:13" x14ac:dyDescent="0.25">
      <c r="A1021" t="s">
        <v>21</v>
      </c>
      <c r="B1021" t="s">
        <v>61</v>
      </c>
      <c r="C1021" t="s">
        <v>204</v>
      </c>
      <c r="D1021" t="s">
        <v>98</v>
      </c>
      <c r="E1021" t="s">
        <v>145</v>
      </c>
      <c r="F1021" t="s">
        <v>146</v>
      </c>
      <c r="G1021" t="s">
        <v>147</v>
      </c>
      <c r="H1021">
        <v>51.508513999999998</v>
      </c>
      <c r="I1021">
        <v>-1.0756999999999999E-2</v>
      </c>
      <c r="J1021" t="s">
        <v>245</v>
      </c>
      <c r="K1021">
        <v>966132454.78455997</v>
      </c>
      <c r="L1021">
        <v>967350544.98372233</v>
      </c>
      <c r="M1021">
        <v>334248801</v>
      </c>
    </row>
    <row r="1022" spans="1:13" x14ac:dyDescent="0.25">
      <c r="A1022" t="s">
        <v>21</v>
      </c>
      <c r="B1022" t="s">
        <v>61</v>
      </c>
      <c r="C1022" t="s">
        <v>204</v>
      </c>
      <c r="D1022" t="s">
        <v>104</v>
      </c>
      <c r="E1022" t="s">
        <v>236</v>
      </c>
      <c r="F1022" t="s">
        <v>237</v>
      </c>
      <c r="G1022" t="s">
        <v>107</v>
      </c>
      <c r="H1022">
        <v>36.188110000000002</v>
      </c>
      <c r="I1022">
        <v>-115.176468</v>
      </c>
      <c r="J1022" t="s">
        <v>223</v>
      </c>
      <c r="K1022">
        <v>0</v>
      </c>
      <c r="L1022">
        <v>0</v>
      </c>
      <c r="M1022">
        <v>0</v>
      </c>
    </row>
    <row r="1023" spans="1:13" x14ac:dyDescent="0.25">
      <c r="A1023" t="s">
        <v>21</v>
      </c>
      <c r="B1023" t="s">
        <v>61</v>
      </c>
      <c r="C1023" t="s">
        <v>204</v>
      </c>
      <c r="D1023" t="s">
        <v>104</v>
      </c>
      <c r="E1023" t="s">
        <v>236</v>
      </c>
      <c r="F1023" t="s">
        <v>237</v>
      </c>
      <c r="G1023" t="s">
        <v>107</v>
      </c>
      <c r="H1023">
        <v>36.188110000000002</v>
      </c>
      <c r="I1023">
        <v>-115.176468</v>
      </c>
      <c r="J1023" t="s">
        <v>224</v>
      </c>
      <c r="K1023">
        <v>0</v>
      </c>
      <c r="L1023">
        <v>0</v>
      </c>
      <c r="M1023">
        <v>0</v>
      </c>
    </row>
    <row r="1024" spans="1:13" x14ac:dyDescent="0.25">
      <c r="A1024" t="s">
        <v>21</v>
      </c>
      <c r="B1024" t="s">
        <v>61</v>
      </c>
      <c r="C1024" t="s">
        <v>204</v>
      </c>
      <c r="D1024" t="s">
        <v>104</v>
      </c>
      <c r="E1024" t="s">
        <v>236</v>
      </c>
      <c r="F1024" t="s">
        <v>237</v>
      </c>
      <c r="G1024" t="s">
        <v>107</v>
      </c>
      <c r="H1024">
        <v>36.188110000000002</v>
      </c>
      <c r="I1024">
        <v>-115.176468</v>
      </c>
      <c r="J1024" t="s">
        <v>225</v>
      </c>
      <c r="K1024">
        <v>0</v>
      </c>
      <c r="L1024">
        <v>0</v>
      </c>
      <c r="M1024">
        <v>0</v>
      </c>
    </row>
    <row r="1025" spans="1:13" x14ac:dyDescent="0.25">
      <c r="A1025" t="s">
        <v>21</v>
      </c>
      <c r="B1025" t="s">
        <v>61</v>
      </c>
      <c r="C1025" t="s">
        <v>204</v>
      </c>
      <c r="D1025" t="s">
        <v>104</v>
      </c>
      <c r="E1025" t="s">
        <v>236</v>
      </c>
      <c r="F1025" t="s">
        <v>237</v>
      </c>
      <c r="G1025" t="s">
        <v>107</v>
      </c>
      <c r="H1025">
        <v>36.188110000000002</v>
      </c>
      <c r="I1025">
        <v>-115.176468</v>
      </c>
      <c r="J1025" t="s">
        <v>245</v>
      </c>
      <c r="K1025">
        <v>0</v>
      </c>
      <c r="L1025">
        <v>0</v>
      </c>
      <c r="M1025">
        <v>0</v>
      </c>
    </row>
    <row r="1026" spans="1:13" x14ac:dyDescent="0.25">
      <c r="A1026" t="s">
        <v>21</v>
      </c>
      <c r="B1026" t="s">
        <v>61</v>
      </c>
      <c r="C1026" t="s">
        <v>204</v>
      </c>
      <c r="D1026" t="s">
        <v>98</v>
      </c>
      <c r="E1026" t="s">
        <v>148</v>
      </c>
      <c r="F1026" t="s">
        <v>149</v>
      </c>
      <c r="G1026" t="s">
        <v>150</v>
      </c>
      <c r="H1026">
        <v>40.416800000000002</v>
      </c>
      <c r="I1026">
        <v>-3.7038000000000002</v>
      </c>
      <c r="J1026" t="s">
        <v>223</v>
      </c>
      <c r="K1026">
        <v>4200513070.0580859</v>
      </c>
      <c r="L1026">
        <v>4229351713.1141081</v>
      </c>
      <c r="M1026">
        <v>1406834201</v>
      </c>
    </row>
    <row r="1027" spans="1:13" x14ac:dyDescent="0.25">
      <c r="A1027" t="s">
        <v>21</v>
      </c>
      <c r="B1027" t="s">
        <v>61</v>
      </c>
      <c r="C1027" t="s">
        <v>204</v>
      </c>
      <c r="D1027" t="s">
        <v>98</v>
      </c>
      <c r="E1027" t="s">
        <v>148</v>
      </c>
      <c r="F1027" t="s">
        <v>149</v>
      </c>
      <c r="G1027" t="s">
        <v>150</v>
      </c>
      <c r="H1027">
        <v>40.416800000000002</v>
      </c>
      <c r="I1027">
        <v>-3.7038000000000002</v>
      </c>
      <c r="J1027" t="s">
        <v>224</v>
      </c>
      <c r="K1027">
        <v>3229008530.412765</v>
      </c>
      <c r="L1027">
        <v>3251775656.872179</v>
      </c>
      <c r="M1027">
        <v>1127800628</v>
      </c>
    </row>
    <row r="1028" spans="1:13" x14ac:dyDescent="0.25">
      <c r="A1028" t="s">
        <v>21</v>
      </c>
      <c r="B1028" t="s">
        <v>61</v>
      </c>
      <c r="C1028" t="s">
        <v>204</v>
      </c>
      <c r="D1028" t="s">
        <v>98</v>
      </c>
      <c r="E1028" t="s">
        <v>148</v>
      </c>
      <c r="F1028" t="s">
        <v>149</v>
      </c>
      <c r="G1028" t="s">
        <v>150</v>
      </c>
      <c r="H1028">
        <v>40.416800000000002</v>
      </c>
      <c r="I1028">
        <v>-3.7038000000000002</v>
      </c>
      <c r="J1028" t="s">
        <v>225</v>
      </c>
      <c r="K1028">
        <v>3142864543.2573328</v>
      </c>
      <c r="L1028">
        <v>3162044729.2924728</v>
      </c>
      <c r="M1028">
        <v>1101116014</v>
      </c>
    </row>
    <row r="1029" spans="1:13" x14ac:dyDescent="0.25">
      <c r="A1029" t="s">
        <v>21</v>
      </c>
      <c r="B1029" t="s">
        <v>61</v>
      </c>
      <c r="C1029" t="s">
        <v>204</v>
      </c>
      <c r="D1029" t="s">
        <v>98</v>
      </c>
      <c r="E1029" t="s">
        <v>148</v>
      </c>
      <c r="F1029" t="s">
        <v>149</v>
      </c>
      <c r="G1029" t="s">
        <v>150</v>
      </c>
      <c r="H1029">
        <v>40.416800000000002</v>
      </c>
      <c r="I1029">
        <v>-3.7038000000000002</v>
      </c>
      <c r="J1029" t="s">
        <v>245</v>
      </c>
      <c r="K1029">
        <v>500797377.03714269</v>
      </c>
      <c r="L1029">
        <v>503664638.95671439</v>
      </c>
      <c r="M1029">
        <v>173816075</v>
      </c>
    </row>
    <row r="1030" spans="1:13" x14ac:dyDescent="0.25">
      <c r="A1030" t="s">
        <v>21</v>
      </c>
      <c r="B1030" t="s">
        <v>61</v>
      </c>
      <c r="C1030" t="s">
        <v>204</v>
      </c>
      <c r="D1030" t="s">
        <v>98</v>
      </c>
      <c r="E1030" t="s">
        <v>214</v>
      </c>
      <c r="F1030" t="s">
        <v>215</v>
      </c>
      <c r="G1030" t="s">
        <v>147</v>
      </c>
      <c r="H1030">
        <v>53.480800000000002</v>
      </c>
      <c r="I1030">
        <v>2.2425999999999999</v>
      </c>
      <c r="J1030" t="s">
        <v>223</v>
      </c>
      <c r="K1030">
        <v>881797211.1726774</v>
      </c>
      <c r="L1030">
        <v>882675404.18162811</v>
      </c>
      <c r="M1030">
        <v>275808754</v>
      </c>
    </row>
    <row r="1031" spans="1:13" x14ac:dyDescent="0.25">
      <c r="A1031" t="s">
        <v>21</v>
      </c>
      <c r="B1031" t="s">
        <v>61</v>
      </c>
      <c r="C1031" t="s">
        <v>204</v>
      </c>
      <c r="D1031" t="s">
        <v>98</v>
      </c>
      <c r="E1031" t="s">
        <v>214</v>
      </c>
      <c r="F1031" t="s">
        <v>215</v>
      </c>
      <c r="G1031" t="s">
        <v>147</v>
      </c>
      <c r="H1031">
        <v>53.480800000000002</v>
      </c>
      <c r="I1031">
        <v>2.2425999999999999</v>
      </c>
      <c r="J1031" t="s">
        <v>224</v>
      </c>
      <c r="K1031">
        <v>894479711.31446946</v>
      </c>
      <c r="L1031">
        <v>895419000.68908107</v>
      </c>
      <c r="M1031">
        <v>282567483</v>
      </c>
    </row>
    <row r="1032" spans="1:13" x14ac:dyDescent="0.25">
      <c r="A1032" t="s">
        <v>21</v>
      </c>
      <c r="B1032" t="s">
        <v>61</v>
      </c>
      <c r="C1032" t="s">
        <v>204</v>
      </c>
      <c r="D1032" t="s">
        <v>98</v>
      </c>
      <c r="E1032" t="s">
        <v>214</v>
      </c>
      <c r="F1032" t="s">
        <v>215</v>
      </c>
      <c r="G1032" t="s">
        <v>147</v>
      </c>
      <c r="H1032">
        <v>53.480800000000002</v>
      </c>
      <c r="I1032">
        <v>2.2425999999999999</v>
      </c>
      <c r="J1032" t="s">
        <v>225</v>
      </c>
      <c r="K1032">
        <v>851213077.88075042</v>
      </c>
      <c r="L1032">
        <v>852059442.66545331</v>
      </c>
      <c r="M1032">
        <v>269903829</v>
      </c>
    </row>
    <row r="1033" spans="1:13" x14ac:dyDescent="0.25">
      <c r="A1033" t="s">
        <v>21</v>
      </c>
      <c r="B1033" t="s">
        <v>61</v>
      </c>
      <c r="C1033" t="s">
        <v>204</v>
      </c>
      <c r="D1033" t="s">
        <v>98</v>
      </c>
      <c r="E1033" t="s">
        <v>214</v>
      </c>
      <c r="F1033" t="s">
        <v>215</v>
      </c>
      <c r="G1033" t="s">
        <v>147</v>
      </c>
      <c r="H1033">
        <v>53.480800000000002</v>
      </c>
      <c r="I1033">
        <v>2.2425999999999999</v>
      </c>
      <c r="J1033" t="s">
        <v>245</v>
      </c>
      <c r="K1033">
        <v>130514424.47653911</v>
      </c>
      <c r="L1033">
        <v>130635317.4625033</v>
      </c>
      <c r="M1033">
        <v>41881211</v>
      </c>
    </row>
    <row r="1034" spans="1:13" x14ac:dyDescent="0.25">
      <c r="A1034" t="s">
        <v>21</v>
      </c>
      <c r="B1034" t="s">
        <v>61</v>
      </c>
      <c r="C1034" t="s">
        <v>204</v>
      </c>
      <c r="D1034" t="s">
        <v>136</v>
      </c>
      <c r="E1034" t="s">
        <v>151</v>
      </c>
      <c r="F1034" t="s">
        <v>152</v>
      </c>
      <c r="G1034" t="s">
        <v>153</v>
      </c>
      <c r="H1034">
        <v>-37.668999999999997</v>
      </c>
      <c r="I1034">
        <v>144.84100000000001</v>
      </c>
      <c r="J1034" t="s">
        <v>223</v>
      </c>
      <c r="K1034">
        <v>193620.5517787525</v>
      </c>
      <c r="L1034">
        <v>194048.80867113601</v>
      </c>
      <c r="M1034">
        <v>100473</v>
      </c>
    </row>
    <row r="1035" spans="1:13" x14ac:dyDescent="0.25">
      <c r="A1035" t="s">
        <v>21</v>
      </c>
      <c r="B1035" t="s">
        <v>61</v>
      </c>
      <c r="C1035" t="s">
        <v>204</v>
      </c>
      <c r="D1035" t="s">
        <v>136</v>
      </c>
      <c r="E1035" t="s">
        <v>151</v>
      </c>
      <c r="F1035" t="s">
        <v>152</v>
      </c>
      <c r="G1035" t="s">
        <v>153</v>
      </c>
      <c r="H1035">
        <v>-37.668999999999997</v>
      </c>
      <c r="I1035">
        <v>144.84100000000001</v>
      </c>
      <c r="J1035" t="s">
        <v>224</v>
      </c>
      <c r="K1035">
        <v>301884.50511420221</v>
      </c>
      <c r="L1035">
        <v>302005.74198258191</v>
      </c>
      <c r="M1035">
        <v>135035</v>
      </c>
    </row>
    <row r="1036" spans="1:13" x14ac:dyDescent="0.25">
      <c r="A1036" t="s">
        <v>21</v>
      </c>
      <c r="B1036" t="s">
        <v>61</v>
      </c>
      <c r="C1036" t="s">
        <v>204</v>
      </c>
      <c r="D1036" t="s">
        <v>136</v>
      </c>
      <c r="E1036" t="s">
        <v>151</v>
      </c>
      <c r="F1036" t="s">
        <v>152</v>
      </c>
      <c r="G1036" t="s">
        <v>153</v>
      </c>
      <c r="H1036">
        <v>-37.668999999999997</v>
      </c>
      <c r="I1036">
        <v>144.84100000000001</v>
      </c>
      <c r="J1036" t="s">
        <v>225</v>
      </c>
      <c r="K1036">
        <v>359390.53029103391</v>
      </c>
      <c r="L1036">
        <v>359390.53029103391</v>
      </c>
      <c r="M1036">
        <v>176835</v>
      </c>
    </row>
    <row r="1037" spans="1:13" x14ac:dyDescent="0.25">
      <c r="A1037" t="s">
        <v>21</v>
      </c>
      <c r="B1037" t="s">
        <v>61</v>
      </c>
      <c r="C1037" t="s">
        <v>204</v>
      </c>
      <c r="D1037" t="s">
        <v>136</v>
      </c>
      <c r="E1037" t="s">
        <v>151</v>
      </c>
      <c r="F1037" t="s">
        <v>152</v>
      </c>
      <c r="G1037" t="s">
        <v>153</v>
      </c>
      <c r="H1037">
        <v>-37.668999999999997</v>
      </c>
      <c r="I1037">
        <v>144.84100000000001</v>
      </c>
      <c r="J1037" t="s">
        <v>245</v>
      </c>
      <c r="K1037">
        <v>74655.964568829993</v>
      </c>
      <c r="L1037">
        <v>74655.964568829993</v>
      </c>
      <c r="M1037">
        <v>47336</v>
      </c>
    </row>
    <row r="1038" spans="1:13" x14ac:dyDescent="0.25">
      <c r="A1038" t="s">
        <v>21</v>
      </c>
      <c r="B1038" t="s">
        <v>61</v>
      </c>
      <c r="C1038" t="s">
        <v>204</v>
      </c>
      <c r="D1038" t="s">
        <v>104</v>
      </c>
      <c r="E1038" t="s">
        <v>229</v>
      </c>
      <c r="F1038" t="s">
        <v>230</v>
      </c>
      <c r="G1038" t="s">
        <v>107</v>
      </c>
      <c r="H1038">
        <v>26.103300000000001</v>
      </c>
      <c r="I1038">
        <v>98.141900000000007</v>
      </c>
      <c r="J1038" t="s">
        <v>223</v>
      </c>
      <c r="K1038">
        <v>51112039.560266361</v>
      </c>
      <c r="L1038">
        <v>51218320.831050768</v>
      </c>
      <c r="M1038">
        <v>20583381</v>
      </c>
    </row>
    <row r="1039" spans="1:13" x14ac:dyDescent="0.25">
      <c r="A1039" t="s">
        <v>21</v>
      </c>
      <c r="B1039" t="s">
        <v>61</v>
      </c>
      <c r="C1039" t="s">
        <v>204</v>
      </c>
      <c r="D1039" t="s">
        <v>104</v>
      </c>
      <c r="E1039" t="s">
        <v>229</v>
      </c>
      <c r="F1039" t="s">
        <v>230</v>
      </c>
      <c r="G1039" t="s">
        <v>107</v>
      </c>
      <c r="H1039">
        <v>26.103300000000001</v>
      </c>
      <c r="I1039">
        <v>98.141900000000007</v>
      </c>
      <c r="J1039" t="s">
        <v>224</v>
      </c>
      <c r="K1039">
        <v>49220818.654144347</v>
      </c>
      <c r="L1039">
        <v>49322529.739258237</v>
      </c>
      <c r="M1039">
        <v>20819683</v>
      </c>
    </row>
    <row r="1040" spans="1:13" x14ac:dyDescent="0.25">
      <c r="A1040" t="s">
        <v>21</v>
      </c>
      <c r="B1040" t="s">
        <v>61</v>
      </c>
      <c r="C1040" t="s">
        <v>204</v>
      </c>
      <c r="D1040" t="s">
        <v>104</v>
      </c>
      <c r="E1040" t="s">
        <v>229</v>
      </c>
      <c r="F1040" t="s">
        <v>230</v>
      </c>
      <c r="G1040" t="s">
        <v>107</v>
      </c>
      <c r="H1040">
        <v>26.103300000000001</v>
      </c>
      <c r="I1040">
        <v>98.141900000000007</v>
      </c>
      <c r="J1040" t="s">
        <v>225</v>
      </c>
      <c r="K1040">
        <v>45400095.585657269</v>
      </c>
      <c r="L1040">
        <v>45489207.154098943</v>
      </c>
      <c r="M1040">
        <v>20411381</v>
      </c>
    </row>
    <row r="1041" spans="1:13" x14ac:dyDescent="0.25">
      <c r="A1041" t="s">
        <v>21</v>
      </c>
      <c r="B1041" t="s">
        <v>61</v>
      </c>
      <c r="C1041" t="s">
        <v>204</v>
      </c>
      <c r="D1041" t="s">
        <v>104</v>
      </c>
      <c r="E1041" t="s">
        <v>229</v>
      </c>
      <c r="F1041" t="s">
        <v>230</v>
      </c>
      <c r="G1041" t="s">
        <v>107</v>
      </c>
      <c r="H1041">
        <v>26.103300000000001</v>
      </c>
      <c r="I1041">
        <v>98.141900000000007</v>
      </c>
      <c r="J1041" t="s">
        <v>245</v>
      </c>
      <c r="K1041">
        <v>19039414.64119941</v>
      </c>
      <c r="L1041">
        <v>19077088.852615789</v>
      </c>
      <c r="M1041">
        <v>27746367</v>
      </c>
    </row>
    <row r="1042" spans="1:13" x14ac:dyDescent="0.25">
      <c r="A1042" t="s">
        <v>21</v>
      </c>
      <c r="B1042" t="s">
        <v>61</v>
      </c>
      <c r="C1042" t="s">
        <v>204</v>
      </c>
      <c r="D1042" t="s">
        <v>104</v>
      </c>
      <c r="E1042" t="s">
        <v>154</v>
      </c>
      <c r="F1042" t="s">
        <v>155</v>
      </c>
      <c r="G1042" t="s">
        <v>107</v>
      </c>
      <c r="H1042">
        <v>25.789097000000002</v>
      </c>
      <c r="I1042">
        <v>-80.204040000000006</v>
      </c>
      <c r="J1042" t="s">
        <v>223</v>
      </c>
      <c r="K1042">
        <v>5548964097.658433</v>
      </c>
      <c r="L1042">
        <v>5559122919.2530375</v>
      </c>
      <c r="M1042">
        <v>2673046824</v>
      </c>
    </row>
    <row r="1043" spans="1:13" x14ac:dyDescent="0.25">
      <c r="A1043" t="s">
        <v>21</v>
      </c>
      <c r="B1043" t="s">
        <v>61</v>
      </c>
      <c r="C1043" t="s">
        <v>204</v>
      </c>
      <c r="D1043" t="s">
        <v>104</v>
      </c>
      <c r="E1043" t="s">
        <v>154</v>
      </c>
      <c r="F1043" t="s">
        <v>155</v>
      </c>
      <c r="G1043" t="s">
        <v>107</v>
      </c>
      <c r="H1043">
        <v>25.789097000000002</v>
      </c>
      <c r="I1043">
        <v>-80.204040000000006</v>
      </c>
      <c r="J1043" t="s">
        <v>224</v>
      </c>
      <c r="K1043">
        <v>8069424363.3398542</v>
      </c>
      <c r="L1043">
        <v>8084389415.105792</v>
      </c>
      <c r="M1043">
        <v>3835246497</v>
      </c>
    </row>
    <row r="1044" spans="1:13" x14ac:dyDescent="0.25">
      <c r="A1044" t="s">
        <v>21</v>
      </c>
      <c r="B1044" t="s">
        <v>61</v>
      </c>
      <c r="C1044" t="s">
        <v>204</v>
      </c>
      <c r="D1044" t="s">
        <v>104</v>
      </c>
      <c r="E1044" t="s">
        <v>154</v>
      </c>
      <c r="F1044" t="s">
        <v>155</v>
      </c>
      <c r="G1044" t="s">
        <v>107</v>
      </c>
      <c r="H1044">
        <v>25.789097000000002</v>
      </c>
      <c r="I1044">
        <v>-80.204040000000006</v>
      </c>
      <c r="J1044" t="s">
        <v>225</v>
      </c>
      <c r="K1044">
        <v>9442059644.2854004</v>
      </c>
      <c r="L1044">
        <v>9458820970.9975739</v>
      </c>
      <c r="M1044">
        <v>4565050691</v>
      </c>
    </row>
    <row r="1045" spans="1:13" x14ac:dyDescent="0.25">
      <c r="A1045" t="s">
        <v>21</v>
      </c>
      <c r="B1045" t="s">
        <v>61</v>
      </c>
      <c r="C1045" t="s">
        <v>204</v>
      </c>
      <c r="D1045" t="s">
        <v>104</v>
      </c>
      <c r="E1045" t="s">
        <v>154</v>
      </c>
      <c r="F1045" t="s">
        <v>155</v>
      </c>
      <c r="G1045" t="s">
        <v>107</v>
      </c>
      <c r="H1045">
        <v>25.789097000000002</v>
      </c>
      <c r="I1045">
        <v>-80.204040000000006</v>
      </c>
      <c r="J1045" t="s">
        <v>245</v>
      </c>
      <c r="K1045">
        <v>1341944523.8266611</v>
      </c>
      <c r="L1045">
        <v>1344219878.9635921</v>
      </c>
      <c r="M1045">
        <v>712387051</v>
      </c>
    </row>
    <row r="1046" spans="1:13" x14ac:dyDescent="0.25">
      <c r="A1046" t="s">
        <v>21</v>
      </c>
      <c r="B1046" t="s">
        <v>61</v>
      </c>
      <c r="C1046" t="s">
        <v>204</v>
      </c>
      <c r="D1046" t="s">
        <v>98</v>
      </c>
      <c r="E1046" t="s">
        <v>156</v>
      </c>
      <c r="F1046" t="s">
        <v>157</v>
      </c>
      <c r="G1046" t="s">
        <v>158</v>
      </c>
      <c r="H1046">
        <v>45.630099999999999</v>
      </c>
      <c r="I1046">
        <v>8.7255000000000003</v>
      </c>
      <c r="J1046" t="s">
        <v>223</v>
      </c>
      <c r="K1046">
        <v>1807095525.6419449</v>
      </c>
      <c r="L1046">
        <v>1849030125.666193</v>
      </c>
      <c r="M1046">
        <v>696582875</v>
      </c>
    </row>
    <row r="1047" spans="1:13" x14ac:dyDescent="0.25">
      <c r="A1047" t="s">
        <v>21</v>
      </c>
      <c r="B1047" t="s">
        <v>61</v>
      </c>
      <c r="C1047" t="s">
        <v>204</v>
      </c>
      <c r="D1047" t="s">
        <v>98</v>
      </c>
      <c r="E1047" t="s">
        <v>156</v>
      </c>
      <c r="F1047" t="s">
        <v>157</v>
      </c>
      <c r="G1047" t="s">
        <v>158</v>
      </c>
      <c r="H1047">
        <v>45.630099999999999</v>
      </c>
      <c r="I1047">
        <v>8.7255000000000003</v>
      </c>
      <c r="J1047" t="s">
        <v>224</v>
      </c>
      <c r="K1047">
        <v>1931095476.1642439</v>
      </c>
      <c r="L1047">
        <v>1954451195.1552949</v>
      </c>
      <c r="M1047">
        <v>744813585</v>
      </c>
    </row>
    <row r="1048" spans="1:13" x14ac:dyDescent="0.25">
      <c r="A1048" t="s">
        <v>21</v>
      </c>
      <c r="B1048" t="s">
        <v>61</v>
      </c>
      <c r="C1048" t="s">
        <v>204</v>
      </c>
      <c r="D1048" t="s">
        <v>98</v>
      </c>
      <c r="E1048" t="s">
        <v>156</v>
      </c>
      <c r="F1048" t="s">
        <v>157</v>
      </c>
      <c r="G1048" t="s">
        <v>158</v>
      </c>
      <c r="H1048">
        <v>45.630099999999999</v>
      </c>
      <c r="I1048">
        <v>8.7255000000000003</v>
      </c>
      <c r="J1048" t="s">
        <v>225</v>
      </c>
      <c r="K1048">
        <v>2079083055.2683101</v>
      </c>
      <c r="L1048">
        <v>2083610161.6434369</v>
      </c>
      <c r="M1048">
        <v>801641448</v>
      </c>
    </row>
    <row r="1049" spans="1:13" x14ac:dyDescent="0.25">
      <c r="A1049" t="s">
        <v>21</v>
      </c>
      <c r="B1049" t="s">
        <v>61</v>
      </c>
      <c r="C1049" t="s">
        <v>204</v>
      </c>
      <c r="D1049" t="s">
        <v>98</v>
      </c>
      <c r="E1049" t="s">
        <v>156</v>
      </c>
      <c r="F1049" t="s">
        <v>157</v>
      </c>
      <c r="G1049" t="s">
        <v>158</v>
      </c>
      <c r="H1049">
        <v>45.630099999999999</v>
      </c>
      <c r="I1049">
        <v>8.7255000000000003</v>
      </c>
      <c r="J1049" t="s">
        <v>245</v>
      </c>
      <c r="K1049">
        <v>321825241.65829551</v>
      </c>
      <c r="L1049">
        <v>322294704.06348091</v>
      </c>
      <c r="M1049">
        <v>122371398</v>
      </c>
    </row>
    <row r="1050" spans="1:13" x14ac:dyDescent="0.25">
      <c r="A1050" t="s">
        <v>21</v>
      </c>
      <c r="B1050" t="s">
        <v>61</v>
      </c>
      <c r="C1050" t="s">
        <v>204</v>
      </c>
      <c r="D1050" t="s">
        <v>104</v>
      </c>
      <c r="E1050" t="s">
        <v>159</v>
      </c>
      <c r="F1050" t="s">
        <v>160</v>
      </c>
      <c r="G1050" t="s">
        <v>107</v>
      </c>
      <c r="H1050">
        <v>44.986656000000004</v>
      </c>
      <c r="I1050">
        <v>-93.258133000000001</v>
      </c>
      <c r="J1050" t="s">
        <v>223</v>
      </c>
      <c r="K1050">
        <v>1136166184.2252879</v>
      </c>
      <c r="L1050">
        <v>1139589535.6370029</v>
      </c>
      <c r="M1050">
        <v>426088307</v>
      </c>
    </row>
    <row r="1051" spans="1:13" x14ac:dyDescent="0.25">
      <c r="A1051" t="s">
        <v>21</v>
      </c>
      <c r="B1051" t="s">
        <v>61</v>
      </c>
      <c r="C1051" t="s">
        <v>204</v>
      </c>
      <c r="D1051" t="s">
        <v>104</v>
      </c>
      <c r="E1051" t="s">
        <v>159</v>
      </c>
      <c r="F1051" t="s">
        <v>160</v>
      </c>
      <c r="G1051" t="s">
        <v>107</v>
      </c>
      <c r="H1051">
        <v>44.986656000000004</v>
      </c>
      <c r="I1051">
        <v>-93.258133000000001</v>
      </c>
      <c r="J1051" t="s">
        <v>224</v>
      </c>
      <c r="K1051">
        <v>1176322052.6796939</v>
      </c>
      <c r="L1051">
        <v>1181309018.2992871</v>
      </c>
      <c r="M1051">
        <v>459323309</v>
      </c>
    </row>
    <row r="1052" spans="1:13" x14ac:dyDescent="0.25">
      <c r="A1052" t="s">
        <v>21</v>
      </c>
      <c r="B1052" t="s">
        <v>61</v>
      </c>
      <c r="C1052" t="s">
        <v>204</v>
      </c>
      <c r="D1052" t="s">
        <v>104</v>
      </c>
      <c r="E1052" t="s">
        <v>159</v>
      </c>
      <c r="F1052" t="s">
        <v>160</v>
      </c>
      <c r="G1052" t="s">
        <v>107</v>
      </c>
      <c r="H1052">
        <v>44.986656000000004</v>
      </c>
      <c r="I1052">
        <v>-93.258133000000001</v>
      </c>
      <c r="J1052" t="s">
        <v>225</v>
      </c>
      <c r="K1052">
        <v>1008569181.280223</v>
      </c>
      <c r="L1052">
        <v>1012556423.932533</v>
      </c>
      <c r="M1052">
        <v>390003854</v>
      </c>
    </row>
    <row r="1053" spans="1:13" x14ac:dyDescent="0.25">
      <c r="A1053" t="s">
        <v>21</v>
      </c>
      <c r="B1053" t="s">
        <v>61</v>
      </c>
      <c r="C1053" t="s">
        <v>204</v>
      </c>
      <c r="D1053" t="s">
        <v>104</v>
      </c>
      <c r="E1053" t="s">
        <v>159</v>
      </c>
      <c r="F1053" t="s">
        <v>160</v>
      </c>
      <c r="G1053" t="s">
        <v>107</v>
      </c>
      <c r="H1053">
        <v>44.986656000000004</v>
      </c>
      <c r="I1053">
        <v>-93.258133000000001</v>
      </c>
      <c r="J1053" t="s">
        <v>245</v>
      </c>
      <c r="K1053">
        <v>143256609.61802769</v>
      </c>
      <c r="L1053">
        <v>143792026.09330231</v>
      </c>
      <c r="M1053">
        <v>57975590</v>
      </c>
    </row>
    <row r="1054" spans="1:13" x14ac:dyDescent="0.25">
      <c r="A1054" t="s">
        <v>21</v>
      </c>
      <c r="B1054" t="s">
        <v>61</v>
      </c>
      <c r="C1054" t="s">
        <v>204</v>
      </c>
      <c r="D1054" t="s">
        <v>98</v>
      </c>
      <c r="E1054" t="s">
        <v>231</v>
      </c>
      <c r="F1054" t="s">
        <v>232</v>
      </c>
      <c r="G1054" t="s">
        <v>168</v>
      </c>
      <c r="H1054">
        <v>43.296950000000002</v>
      </c>
      <c r="I1054">
        <v>5.3810700000000002</v>
      </c>
      <c r="J1054" t="s">
        <v>223</v>
      </c>
      <c r="K1054">
        <v>983567.59888539847</v>
      </c>
      <c r="L1054">
        <v>986318.37202125252</v>
      </c>
      <c r="M1054">
        <v>446757</v>
      </c>
    </row>
    <row r="1055" spans="1:13" x14ac:dyDescent="0.25">
      <c r="A1055" t="s">
        <v>21</v>
      </c>
      <c r="B1055" t="s">
        <v>61</v>
      </c>
      <c r="C1055" t="s">
        <v>204</v>
      </c>
      <c r="D1055" t="s">
        <v>98</v>
      </c>
      <c r="E1055" t="s">
        <v>231</v>
      </c>
      <c r="F1055" t="s">
        <v>232</v>
      </c>
      <c r="G1055" t="s">
        <v>168</v>
      </c>
      <c r="H1055">
        <v>43.296950000000002</v>
      </c>
      <c r="I1055">
        <v>5.3810700000000002</v>
      </c>
      <c r="J1055" t="s">
        <v>224</v>
      </c>
      <c r="K1055">
        <v>17188840.979154591</v>
      </c>
      <c r="L1055">
        <v>17242289.764259718</v>
      </c>
      <c r="M1055">
        <v>7851345</v>
      </c>
    </row>
    <row r="1056" spans="1:13" x14ac:dyDescent="0.25">
      <c r="A1056" t="s">
        <v>21</v>
      </c>
      <c r="B1056" t="s">
        <v>61</v>
      </c>
      <c r="C1056" t="s">
        <v>204</v>
      </c>
      <c r="D1056" t="s">
        <v>98</v>
      </c>
      <c r="E1056" t="s">
        <v>231</v>
      </c>
      <c r="F1056" t="s">
        <v>232</v>
      </c>
      <c r="G1056" t="s">
        <v>168</v>
      </c>
      <c r="H1056">
        <v>43.296950000000002</v>
      </c>
      <c r="I1056">
        <v>5.3810700000000002</v>
      </c>
      <c r="J1056" t="s">
        <v>225</v>
      </c>
      <c r="K1056">
        <v>17017585.090444751</v>
      </c>
      <c r="L1056">
        <v>17061039.383469429</v>
      </c>
      <c r="M1056">
        <v>7846339</v>
      </c>
    </row>
    <row r="1057" spans="1:13" x14ac:dyDescent="0.25">
      <c r="A1057" t="s">
        <v>21</v>
      </c>
      <c r="B1057" t="s">
        <v>61</v>
      </c>
      <c r="C1057" t="s">
        <v>204</v>
      </c>
      <c r="D1057" t="s">
        <v>98</v>
      </c>
      <c r="E1057" t="s">
        <v>231</v>
      </c>
      <c r="F1057" t="s">
        <v>232</v>
      </c>
      <c r="G1057" t="s">
        <v>168</v>
      </c>
      <c r="H1057">
        <v>43.296950000000002</v>
      </c>
      <c r="I1057">
        <v>5.3810700000000002</v>
      </c>
      <c r="J1057" t="s">
        <v>245</v>
      </c>
      <c r="K1057">
        <v>2171401.477739485</v>
      </c>
      <c r="L1057">
        <v>2177958.2754794862</v>
      </c>
      <c r="M1057">
        <v>1028358</v>
      </c>
    </row>
    <row r="1058" spans="1:13" x14ac:dyDescent="0.25">
      <c r="A1058" t="s">
        <v>21</v>
      </c>
      <c r="B1058" t="s">
        <v>61</v>
      </c>
      <c r="C1058" t="s">
        <v>204</v>
      </c>
      <c r="D1058" t="s">
        <v>104</v>
      </c>
      <c r="E1058" t="s">
        <v>161</v>
      </c>
      <c r="F1058" t="s">
        <v>162</v>
      </c>
      <c r="G1058" t="s">
        <v>107</v>
      </c>
      <c r="H1058">
        <v>40.705629999999999</v>
      </c>
      <c r="I1058">
        <v>-73.978003999999999</v>
      </c>
      <c r="J1058" t="s">
        <v>223</v>
      </c>
      <c r="K1058">
        <v>2753014054.7240748</v>
      </c>
      <c r="L1058">
        <v>2757484507.2969489</v>
      </c>
      <c r="M1058">
        <v>992349135</v>
      </c>
    </row>
    <row r="1059" spans="1:13" x14ac:dyDescent="0.25">
      <c r="A1059" t="s">
        <v>21</v>
      </c>
      <c r="B1059" t="s">
        <v>61</v>
      </c>
      <c r="C1059" t="s">
        <v>204</v>
      </c>
      <c r="D1059" t="s">
        <v>104</v>
      </c>
      <c r="E1059" t="s">
        <v>161</v>
      </c>
      <c r="F1059" t="s">
        <v>162</v>
      </c>
      <c r="G1059" t="s">
        <v>107</v>
      </c>
      <c r="H1059">
        <v>40.705629999999999</v>
      </c>
      <c r="I1059">
        <v>-73.978003999999999</v>
      </c>
      <c r="J1059" t="s">
        <v>224</v>
      </c>
      <c r="K1059">
        <v>3101370518.858469</v>
      </c>
      <c r="L1059">
        <v>3106227966.0761609</v>
      </c>
      <c r="M1059">
        <v>1069379882</v>
      </c>
    </row>
    <row r="1060" spans="1:13" x14ac:dyDescent="0.25">
      <c r="A1060" t="s">
        <v>21</v>
      </c>
      <c r="B1060" t="s">
        <v>61</v>
      </c>
      <c r="C1060" t="s">
        <v>204</v>
      </c>
      <c r="D1060" t="s">
        <v>104</v>
      </c>
      <c r="E1060" t="s">
        <v>161</v>
      </c>
      <c r="F1060" t="s">
        <v>162</v>
      </c>
      <c r="G1060" t="s">
        <v>107</v>
      </c>
      <c r="H1060">
        <v>40.705629999999999</v>
      </c>
      <c r="I1060">
        <v>-73.978003999999999</v>
      </c>
      <c r="J1060" t="s">
        <v>225</v>
      </c>
      <c r="K1060">
        <v>3067931815.722291</v>
      </c>
      <c r="L1060">
        <v>3072237815.849124</v>
      </c>
      <c r="M1060">
        <v>1086890257</v>
      </c>
    </row>
    <row r="1061" spans="1:13" x14ac:dyDescent="0.25">
      <c r="A1061" t="s">
        <v>21</v>
      </c>
      <c r="B1061" t="s">
        <v>61</v>
      </c>
      <c r="C1061" t="s">
        <v>204</v>
      </c>
      <c r="D1061" t="s">
        <v>104</v>
      </c>
      <c r="E1061" t="s">
        <v>161</v>
      </c>
      <c r="F1061" t="s">
        <v>162</v>
      </c>
      <c r="G1061" t="s">
        <v>107</v>
      </c>
      <c r="H1061">
        <v>40.705629999999999</v>
      </c>
      <c r="I1061">
        <v>-73.978003999999999</v>
      </c>
      <c r="J1061" t="s">
        <v>245</v>
      </c>
      <c r="K1061">
        <v>432235962.83412993</v>
      </c>
      <c r="L1061">
        <v>432866458.69300961</v>
      </c>
      <c r="M1061">
        <v>189847210</v>
      </c>
    </row>
    <row r="1062" spans="1:13" x14ac:dyDescent="0.25">
      <c r="A1062" t="s">
        <v>21</v>
      </c>
      <c r="B1062" t="s">
        <v>61</v>
      </c>
      <c r="C1062" t="s">
        <v>204</v>
      </c>
      <c r="D1062" t="s">
        <v>136</v>
      </c>
      <c r="E1062" t="s">
        <v>163</v>
      </c>
      <c r="F1062" t="s">
        <v>164</v>
      </c>
      <c r="G1062" t="s">
        <v>165</v>
      </c>
      <c r="H1062">
        <v>34.67606</v>
      </c>
      <c r="I1062">
        <v>135.49619999999999</v>
      </c>
      <c r="J1062" t="s">
        <v>223</v>
      </c>
      <c r="K1062">
        <v>5660877034.8147936</v>
      </c>
      <c r="L1062">
        <v>5672010739.2312717</v>
      </c>
      <c r="M1062">
        <v>1739350970</v>
      </c>
    </row>
    <row r="1063" spans="1:13" x14ac:dyDescent="0.25">
      <c r="A1063" t="s">
        <v>21</v>
      </c>
      <c r="B1063" t="s">
        <v>61</v>
      </c>
      <c r="C1063" t="s">
        <v>204</v>
      </c>
      <c r="D1063" t="s">
        <v>136</v>
      </c>
      <c r="E1063" t="s">
        <v>163</v>
      </c>
      <c r="F1063" t="s">
        <v>164</v>
      </c>
      <c r="G1063" t="s">
        <v>165</v>
      </c>
      <c r="H1063">
        <v>34.67606</v>
      </c>
      <c r="I1063">
        <v>135.49619999999999</v>
      </c>
      <c r="J1063" t="s">
        <v>224</v>
      </c>
      <c r="K1063">
        <v>6343650684.8860312</v>
      </c>
      <c r="L1063">
        <v>6356262899.6962795</v>
      </c>
      <c r="M1063">
        <v>2005218682</v>
      </c>
    </row>
    <row r="1064" spans="1:13" x14ac:dyDescent="0.25">
      <c r="A1064" t="s">
        <v>21</v>
      </c>
      <c r="B1064" t="s">
        <v>61</v>
      </c>
      <c r="C1064" t="s">
        <v>204</v>
      </c>
      <c r="D1064" t="s">
        <v>136</v>
      </c>
      <c r="E1064" t="s">
        <v>163</v>
      </c>
      <c r="F1064" t="s">
        <v>164</v>
      </c>
      <c r="G1064" t="s">
        <v>165</v>
      </c>
      <c r="H1064">
        <v>34.67606</v>
      </c>
      <c r="I1064">
        <v>135.49619999999999</v>
      </c>
      <c r="J1064" t="s">
        <v>225</v>
      </c>
      <c r="K1064">
        <v>6251973984.9015408</v>
      </c>
      <c r="L1064">
        <v>6263656152.5873613</v>
      </c>
      <c r="M1064">
        <v>1947296310</v>
      </c>
    </row>
    <row r="1065" spans="1:13" x14ac:dyDescent="0.25">
      <c r="A1065" t="s">
        <v>21</v>
      </c>
      <c r="B1065" t="s">
        <v>61</v>
      </c>
      <c r="C1065" t="s">
        <v>204</v>
      </c>
      <c r="D1065" t="s">
        <v>136</v>
      </c>
      <c r="E1065" t="s">
        <v>163</v>
      </c>
      <c r="F1065" t="s">
        <v>164</v>
      </c>
      <c r="G1065" t="s">
        <v>165</v>
      </c>
      <c r="H1065">
        <v>34.67606</v>
      </c>
      <c r="I1065">
        <v>135.49619999999999</v>
      </c>
      <c r="J1065" t="s">
        <v>245</v>
      </c>
      <c r="K1065">
        <v>1203686155.2496109</v>
      </c>
      <c r="L1065">
        <v>1205878126.9347839</v>
      </c>
      <c r="M1065">
        <v>371928675</v>
      </c>
    </row>
    <row r="1066" spans="1:13" x14ac:dyDescent="0.25">
      <c r="A1066" t="s">
        <v>21</v>
      </c>
      <c r="B1066" t="s">
        <v>61</v>
      </c>
      <c r="C1066" t="s">
        <v>204</v>
      </c>
      <c r="D1066" t="s">
        <v>98</v>
      </c>
      <c r="E1066" t="s">
        <v>166</v>
      </c>
      <c r="F1066" t="s">
        <v>167</v>
      </c>
      <c r="G1066" t="s">
        <v>168</v>
      </c>
      <c r="H1066">
        <v>48.928049999999999</v>
      </c>
      <c r="I1066">
        <v>2.35189</v>
      </c>
      <c r="J1066" t="s">
        <v>223</v>
      </c>
      <c r="K1066">
        <v>3823317289.304533</v>
      </c>
      <c r="L1066">
        <v>3828537367.4118929</v>
      </c>
      <c r="M1066">
        <v>1269385703</v>
      </c>
    </row>
    <row r="1067" spans="1:13" x14ac:dyDescent="0.25">
      <c r="A1067" t="s">
        <v>21</v>
      </c>
      <c r="B1067" t="s">
        <v>61</v>
      </c>
      <c r="C1067" t="s">
        <v>204</v>
      </c>
      <c r="D1067" t="s">
        <v>98</v>
      </c>
      <c r="E1067" t="s">
        <v>166</v>
      </c>
      <c r="F1067" t="s">
        <v>167</v>
      </c>
      <c r="G1067" t="s">
        <v>168</v>
      </c>
      <c r="H1067">
        <v>48.928049999999999</v>
      </c>
      <c r="I1067">
        <v>2.35189</v>
      </c>
      <c r="J1067" t="s">
        <v>224</v>
      </c>
      <c r="K1067">
        <v>4102876775.902328</v>
      </c>
      <c r="L1067">
        <v>4108182239.790236</v>
      </c>
      <c r="M1067">
        <v>1368665564</v>
      </c>
    </row>
    <row r="1068" spans="1:13" x14ac:dyDescent="0.25">
      <c r="A1068" t="s">
        <v>21</v>
      </c>
      <c r="B1068" t="s">
        <v>61</v>
      </c>
      <c r="C1068" t="s">
        <v>204</v>
      </c>
      <c r="D1068" t="s">
        <v>98</v>
      </c>
      <c r="E1068" t="s">
        <v>166</v>
      </c>
      <c r="F1068" t="s">
        <v>167</v>
      </c>
      <c r="G1068" t="s">
        <v>168</v>
      </c>
      <c r="H1068">
        <v>48.928049999999999</v>
      </c>
      <c r="I1068">
        <v>2.35189</v>
      </c>
      <c r="J1068" t="s">
        <v>225</v>
      </c>
      <c r="K1068">
        <v>4289827274.3595781</v>
      </c>
      <c r="L1068">
        <v>4295033189.8112097</v>
      </c>
      <c r="M1068">
        <v>1495026695</v>
      </c>
    </row>
    <row r="1069" spans="1:13" x14ac:dyDescent="0.25">
      <c r="A1069" t="s">
        <v>21</v>
      </c>
      <c r="B1069" t="s">
        <v>61</v>
      </c>
      <c r="C1069" t="s">
        <v>204</v>
      </c>
      <c r="D1069" t="s">
        <v>98</v>
      </c>
      <c r="E1069" t="s">
        <v>166</v>
      </c>
      <c r="F1069" t="s">
        <v>167</v>
      </c>
      <c r="G1069" t="s">
        <v>168</v>
      </c>
      <c r="H1069">
        <v>48.928049999999999</v>
      </c>
      <c r="I1069">
        <v>2.35189</v>
      </c>
      <c r="J1069" t="s">
        <v>245</v>
      </c>
      <c r="K1069">
        <v>606288752.6338104</v>
      </c>
      <c r="L1069">
        <v>606977369.25913739</v>
      </c>
      <c r="M1069">
        <v>203125218</v>
      </c>
    </row>
    <row r="1070" spans="1:13" x14ac:dyDescent="0.25">
      <c r="A1070" t="s">
        <v>21</v>
      </c>
      <c r="B1070" t="s">
        <v>61</v>
      </c>
      <c r="C1070" t="s">
        <v>204</v>
      </c>
      <c r="D1070" t="s">
        <v>104</v>
      </c>
      <c r="E1070" t="s">
        <v>238</v>
      </c>
      <c r="F1070" t="s">
        <v>239</v>
      </c>
      <c r="G1070" t="s">
        <v>107</v>
      </c>
      <c r="H1070">
        <v>33.448399999999999</v>
      </c>
      <c r="I1070">
        <v>-112.074</v>
      </c>
      <c r="J1070" t="s">
        <v>223</v>
      </c>
      <c r="K1070">
        <v>0</v>
      </c>
      <c r="L1070">
        <v>0</v>
      </c>
      <c r="M1070">
        <v>0</v>
      </c>
    </row>
    <row r="1071" spans="1:13" x14ac:dyDescent="0.25">
      <c r="A1071" t="s">
        <v>21</v>
      </c>
      <c r="B1071" t="s">
        <v>61</v>
      </c>
      <c r="C1071" t="s">
        <v>204</v>
      </c>
      <c r="D1071" t="s">
        <v>104</v>
      </c>
      <c r="E1071" t="s">
        <v>238</v>
      </c>
      <c r="F1071" t="s">
        <v>239</v>
      </c>
      <c r="G1071" t="s">
        <v>107</v>
      </c>
      <c r="H1071">
        <v>33.448399999999999</v>
      </c>
      <c r="I1071">
        <v>-112.074</v>
      </c>
      <c r="J1071" t="s">
        <v>224</v>
      </c>
      <c r="K1071">
        <v>0</v>
      </c>
      <c r="L1071">
        <v>0</v>
      </c>
      <c r="M1071">
        <v>0</v>
      </c>
    </row>
    <row r="1072" spans="1:13" x14ac:dyDescent="0.25">
      <c r="A1072" t="s">
        <v>21</v>
      </c>
      <c r="B1072" t="s">
        <v>61</v>
      </c>
      <c r="C1072" t="s">
        <v>204</v>
      </c>
      <c r="D1072" t="s">
        <v>104</v>
      </c>
      <c r="E1072" t="s">
        <v>238</v>
      </c>
      <c r="F1072" t="s">
        <v>239</v>
      </c>
      <c r="G1072" t="s">
        <v>107</v>
      </c>
      <c r="H1072">
        <v>33.448399999999999</v>
      </c>
      <c r="I1072">
        <v>-112.074</v>
      </c>
      <c r="J1072" t="s">
        <v>225</v>
      </c>
      <c r="K1072">
        <v>0</v>
      </c>
      <c r="L1072">
        <v>0</v>
      </c>
      <c r="M1072">
        <v>0</v>
      </c>
    </row>
    <row r="1073" spans="1:13" x14ac:dyDescent="0.25">
      <c r="A1073" t="s">
        <v>21</v>
      </c>
      <c r="B1073" t="s">
        <v>61</v>
      </c>
      <c r="C1073" t="s">
        <v>204</v>
      </c>
      <c r="D1073" t="s">
        <v>104</v>
      </c>
      <c r="E1073" t="s">
        <v>238</v>
      </c>
      <c r="F1073" t="s">
        <v>239</v>
      </c>
      <c r="G1073" t="s">
        <v>107</v>
      </c>
      <c r="H1073">
        <v>33.448399999999999</v>
      </c>
      <c r="I1073">
        <v>-112.074</v>
      </c>
      <c r="J1073" t="s">
        <v>245</v>
      </c>
      <c r="K1073">
        <v>0</v>
      </c>
      <c r="L1073">
        <v>0</v>
      </c>
      <c r="M1073">
        <v>0</v>
      </c>
    </row>
    <row r="1074" spans="1:13" x14ac:dyDescent="0.25">
      <c r="A1074" t="s">
        <v>21</v>
      </c>
      <c r="B1074" t="s">
        <v>61</v>
      </c>
      <c r="C1074" t="s">
        <v>204</v>
      </c>
      <c r="D1074" t="s">
        <v>108</v>
      </c>
      <c r="E1074" t="s">
        <v>169</v>
      </c>
      <c r="F1074" t="s">
        <v>170</v>
      </c>
      <c r="G1074" t="s">
        <v>171</v>
      </c>
      <c r="H1074">
        <v>-33.357990000000001</v>
      </c>
      <c r="I1074">
        <v>-70.676259999999999</v>
      </c>
      <c r="J1074" t="s">
        <v>223</v>
      </c>
      <c r="K1074">
        <v>12021901527.95381</v>
      </c>
      <c r="L1074">
        <v>12048050909.33322</v>
      </c>
      <c r="M1074">
        <v>4929567239</v>
      </c>
    </row>
    <row r="1075" spans="1:13" x14ac:dyDescent="0.25">
      <c r="A1075" t="s">
        <v>21</v>
      </c>
      <c r="B1075" t="s">
        <v>61</v>
      </c>
      <c r="C1075" t="s">
        <v>204</v>
      </c>
      <c r="D1075" t="s">
        <v>108</v>
      </c>
      <c r="E1075" t="s">
        <v>169</v>
      </c>
      <c r="F1075" t="s">
        <v>170</v>
      </c>
      <c r="G1075" t="s">
        <v>171</v>
      </c>
      <c r="H1075">
        <v>-33.357990000000001</v>
      </c>
      <c r="I1075">
        <v>-70.676259999999999</v>
      </c>
      <c r="J1075" t="s">
        <v>224</v>
      </c>
      <c r="K1075">
        <v>11451676611.72551</v>
      </c>
      <c r="L1075">
        <v>11477821150.271179</v>
      </c>
      <c r="M1075">
        <v>4651131071</v>
      </c>
    </row>
    <row r="1076" spans="1:13" x14ac:dyDescent="0.25">
      <c r="A1076" t="s">
        <v>21</v>
      </c>
      <c r="B1076" t="s">
        <v>61</v>
      </c>
      <c r="C1076" t="s">
        <v>204</v>
      </c>
      <c r="D1076" t="s">
        <v>108</v>
      </c>
      <c r="E1076" t="s">
        <v>169</v>
      </c>
      <c r="F1076" t="s">
        <v>170</v>
      </c>
      <c r="G1076" t="s">
        <v>171</v>
      </c>
      <c r="H1076">
        <v>-33.357990000000001</v>
      </c>
      <c r="I1076">
        <v>-70.676259999999999</v>
      </c>
      <c r="J1076" t="s">
        <v>225</v>
      </c>
      <c r="K1076">
        <v>9909729587.5461388</v>
      </c>
      <c r="L1076">
        <v>9930026687.8834648</v>
      </c>
      <c r="M1076">
        <v>4036506600</v>
      </c>
    </row>
    <row r="1077" spans="1:13" x14ac:dyDescent="0.25">
      <c r="A1077" t="s">
        <v>21</v>
      </c>
      <c r="B1077" t="s">
        <v>61</v>
      </c>
      <c r="C1077" t="s">
        <v>204</v>
      </c>
      <c r="D1077" t="s">
        <v>108</v>
      </c>
      <c r="E1077" t="s">
        <v>169</v>
      </c>
      <c r="F1077" t="s">
        <v>170</v>
      </c>
      <c r="G1077" t="s">
        <v>171</v>
      </c>
      <c r="H1077">
        <v>-33.357990000000001</v>
      </c>
      <c r="I1077">
        <v>-70.676259999999999</v>
      </c>
      <c r="J1077" t="s">
        <v>245</v>
      </c>
      <c r="K1077">
        <v>1796814198.146564</v>
      </c>
      <c r="L1077">
        <v>1800221232.230341</v>
      </c>
      <c r="M1077">
        <v>767089367</v>
      </c>
    </row>
    <row r="1078" spans="1:13" x14ac:dyDescent="0.25">
      <c r="A1078" t="s">
        <v>21</v>
      </c>
      <c r="B1078" t="s">
        <v>61</v>
      </c>
      <c r="C1078" t="s">
        <v>204</v>
      </c>
      <c r="D1078" t="s">
        <v>104</v>
      </c>
      <c r="E1078" t="s">
        <v>240</v>
      </c>
      <c r="F1078" t="s">
        <v>241</v>
      </c>
      <c r="G1078" t="s">
        <v>107</v>
      </c>
      <c r="H1078">
        <v>32.715736</v>
      </c>
      <c r="I1078">
        <v>-117.16108699999999</v>
      </c>
      <c r="J1078" t="s">
        <v>223</v>
      </c>
      <c r="K1078">
        <v>0</v>
      </c>
      <c r="L1078">
        <v>0</v>
      </c>
      <c r="M1078">
        <v>0</v>
      </c>
    </row>
    <row r="1079" spans="1:13" x14ac:dyDescent="0.25">
      <c r="A1079" t="s">
        <v>21</v>
      </c>
      <c r="B1079" t="s">
        <v>61</v>
      </c>
      <c r="C1079" t="s">
        <v>204</v>
      </c>
      <c r="D1079" t="s">
        <v>104</v>
      </c>
      <c r="E1079" t="s">
        <v>240</v>
      </c>
      <c r="F1079" t="s">
        <v>241</v>
      </c>
      <c r="G1079" t="s">
        <v>107</v>
      </c>
      <c r="H1079">
        <v>32.715736</v>
      </c>
      <c r="I1079">
        <v>-117.16108699999999</v>
      </c>
      <c r="J1079" t="s">
        <v>224</v>
      </c>
      <c r="K1079">
        <v>0</v>
      </c>
      <c r="L1079">
        <v>0</v>
      </c>
      <c r="M1079">
        <v>0</v>
      </c>
    </row>
    <row r="1080" spans="1:13" x14ac:dyDescent="0.25">
      <c r="A1080" t="s">
        <v>21</v>
      </c>
      <c r="B1080" t="s">
        <v>61</v>
      </c>
      <c r="C1080" t="s">
        <v>204</v>
      </c>
      <c r="D1080" t="s">
        <v>104</v>
      </c>
      <c r="E1080" t="s">
        <v>240</v>
      </c>
      <c r="F1080" t="s">
        <v>241</v>
      </c>
      <c r="G1080" t="s">
        <v>107</v>
      </c>
      <c r="H1080">
        <v>32.715736</v>
      </c>
      <c r="I1080">
        <v>-117.16108699999999</v>
      </c>
      <c r="J1080" t="s">
        <v>225</v>
      </c>
      <c r="K1080">
        <v>0</v>
      </c>
      <c r="L1080">
        <v>0</v>
      </c>
      <c r="M1080">
        <v>0</v>
      </c>
    </row>
    <row r="1081" spans="1:13" x14ac:dyDescent="0.25">
      <c r="A1081" t="s">
        <v>21</v>
      </c>
      <c r="B1081" t="s">
        <v>61</v>
      </c>
      <c r="C1081" t="s">
        <v>204</v>
      </c>
      <c r="D1081" t="s">
        <v>104</v>
      </c>
      <c r="E1081" t="s">
        <v>240</v>
      </c>
      <c r="F1081" t="s">
        <v>241</v>
      </c>
      <c r="G1081" t="s">
        <v>107</v>
      </c>
      <c r="H1081">
        <v>32.715736</v>
      </c>
      <c r="I1081">
        <v>-117.16108699999999</v>
      </c>
      <c r="J1081" t="s">
        <v>245</v>
      </c>
      <c r="K1081">
        <v>0</v>
      </c>
      <c r="L1081">
        <v>0</v>
      </c>
      <c r="M1081">
        <v>0</v>
      </c>
    </row>
    <row r="1082" spans="1:13" x14ac:dyDescent="0.25">
      <c r="A1082" t="s">
        <v>21</v>
      </c>
      <c r="B1082" t="s">
        <v>61</v>
      </c>
      <c r="C1082" t="s">
        <v>204</v>
      </c>
      <c r="D1082" t="s">
        <v>104</v>
      </c>
      <c r="E1082" t="s">
        <v>172</v>
      </c>
      <c r="F1082" t="s">
        <v>173</v>
      </c>
      <c r="G1082" t="s">
        <v>107</v>
      </c>
      <c r="H1082">
        <v>47.606209999999997</v>
      </c>
      <c r="I1082">
        <v>-122.33207</v>
      </c>
      <c r="J1082" t="s">
        <v>223</v>
      </c>
      <c r="K1082">
        <v>22838091456.65237</v>
      </c>
      <c r="L1082">
        <v>22932081184.76712</v>
      </c>
      <c r="M1082">
        <v>7979024633</v>
      </c>
    </row>
    <row r="1083" spans="1:13" x14ac:dyDescent="0.25">
      <c r="A1083" t="s">
        <v>21</v>
      </c>
      <c r="B1083" t="s">
        <v>61</v>
      </c>
      <c r="C1083" t="s">
        <v>204</v>
      </c>
      <c r="D1083" t="s">
        <v>104</v>
      </c>
      <c r="E1083" t="s">
        <v>172</v>
      </c>
      <c r="F1083" t="s">
        <v>173</v>
      </c>
      <c r="G1083" t="s">
        <v>107</v>
      </c>
      <c r="H1083">
        <v>47.606209999999997</v>
      </c>
      <c r="I1083">
        <v>-122.33207</v>
      </c>
      <c r="J1083" t="s">
        <v>224</v>
      </c>
      <c r="K1083">
        <v>24208277440.119511</v>
      </c>
      <c r="L1083">
        <v>24263609928.273979</v>
      </c>
      <c r="M1083">
        <v>8603657762</v>
      </c>
    </row>
    <row r="1084" spans="1:13" x14ac:dyDescent="0.25">
      <c r="A1084" t="s">
        <v>21</v>
      </c>
      <c r="B1084" t="s">
        <v>61</v>
      </c>
      <c r="C1084" t="s">
        <v>204</v>
      </c>
      <c r="D1084" t="s">
        <v>104</v>
      </c>
      <c r="E1084" t="s">
        <v>172</v>
      </c>
      <c r="F1084" t="s">
        <v>173</v>
      </c>
      <c r="G1084" t="s">
        <v>107</v>
      </c>
      <c r="H1084">
        <v>47.606209999999997</v>
      </c>
      <c r="I1084">
        <v>-122.33207</v>
      </c>
      <c r="J1084" t="s">
        <v>225</v>
      </c>
      <c r="K1084">
        <v>22054175179.481022</v>
      </c>
      <c r="L1084">
        <v>22096354194.807178</v>
      </c>
      <c r="M1084">
        <v>7692847387</v>
      </c>
    </row>
    <row r="1085" spans="1:13" x14ac:dyDescent="0.25">
      <c r="A1085" t="s">
        <v>21</v>
      </c>
      <c r="B1085" t="s">
        <v>61</v>
      </c>
      <c r="C1085" t="s">
        <v>204</v>
      </c>
      <c r="D1085" t="s">
        <v>104</v>
      </c>
      <c r="E1085" t="s">
        <v>172</v>
      </c>
      <c r="F1085" t="s">
        <v>173</v>
      </c>
      <c r="G1085" t="s">
        <v>107</v>
      </c>
      <c r="H1085">
        <v>47.606209999999997</v>
      </c>
      <c r="I1085">
        <v>-122.33207</v>
      </c>
      <c r="J1085" t="s">
        <v>245</v>
      </c>
      <c r="K1085">
        <v>3240638291.535501</v>
      </c>
      <c r="L1085">
        <v>3247395784.6193981</v>
      </c>
      <c r="M1085">
        <v>1141145741</v>
      </c>
    </row>
    <row r="1086" spans="1:13" x14ac:dyDescent="0.25">
      <c r="A1086" t="s">
        <v>21</v>
      </c>
      <c r="B1086" t="s">
        <v>61</v>
      </c>
      <c r="C1086" t="s">
        <v>204</v>
      </c>
      <c r="D1086" t="s">
        <v>136</v>
      </c>
      <c r="E1086" t="s">
        <v>174</v>
      </c>
      <c r="F1086" t="s">
        <v>175</v>
      </c>
      <c r="G1086" t="s">
        <v>176</v>
      </c>
      <c r="H1086">
        <v>1.3520829999999999</v>
      </c>
      <c r="I1086">
        <v>103.81984</v>
      </c>
      <c r="J1086" t="s">
        <v>223</v>
      </c>
      <c r="K1086">
        <v>717368129.36846197</v>
      </c>
      <c r="L1086">
        <v>718798674.48660922</v>
      </c>
      <c r="M1086">
        <v>608175622</v>
      </c>
    </row>
    <row r="1087" spans="1:13" x14ac:dyDescent="0.25">
      <c r="A1087" t="s">
        <v>21</v>
      </c>
      <c r="B1087" t="s">
        <v>61</v>
      </c>
      <c r="C1087" t="s">
        <v>204</v>
      </c>
      <c r="D1087" t="s">
        <v>136</v>
      </c>
      <c r="E1087" t="s">
        <v>174</v>
      </c>
      <c r="F1087" t="s">
        <v>175</v>
      </c>
      <c r="G1087" t="s">
        <v>176</v>
      </c>
      <c r="H1087">
        <v>1.3520829999999999</v>
      </c>
      <c r="I1087">
        <v>103.81984</v>
      </c>
      <c r="J1087" t="s">
        <v>224</v>
      </c>
      <c r="K1087">
        <v>1010739177.153247</v>
      </c>
      <c r="L1087">
        <v>1013934475.164523</v>
      </c>
      <c r="M1087">
        <v>832911455</v>
      </c>
    </row>
    <row r="1088" spans="1:13" x14ac:dyDescent="0.25">
      <c r="A1088" t="s">
        <v>21</v>
      </c>
      <c r="B1088" t="s">
        <v>61</v>
      </c>
      <c r="C1088" t="s">
        <v>204</v>
      </c>
      <c r="D1088" t="s">
        <v>136</v>
      </c>
      <c r="E1088" t="s">
        <v>174</v>
      </c>
      <c r="F1088" t="s">
        <v>175</v>
      </c>
      <c r="G1088" t="s">
        <v>176</v>
      </c>
      <c r="H1088">
        <v>1.3520829999999999</v>
      </c>
      <c r="I1088">
        <v>103.81984</v>
      </c>
      <c r="J1088" t="s">
        <v>225</v>
      </c>
      <c r="K1088">
        <v>1061712277.527609</v>
      </c>
      <c r="L1088">
        <v>1065067182.678525</v>
      </c>
      <c r="M1088">
        <v>861094773</v>
      </c>
    </row>
    <row r="1089" spans="1:13" x14ac:dyDescent="0.25">
      <c r="A1089" t="s">
        <v>21</v>
      </c>
      <c r="B1089" t="s">
        <v>61</v>
      </c>
      <c r="C1089" t="s">
        <v>204</v>
      </c>
      <c r="D1089" t="s">
        <v>136</v>
      </c>
      <c r="E1089" t="s">
        <v>174</v>
      </c>
      <c r="F1089" t="s">
        <v>175</v>
      </c>
      <c r="G1089" t="s">
        <v>176</v>
      </c>
      <c r="H1089">
        <v>1.3520829999999999</v>
      </c>
      <c r="I1089">
        <v>103.81984</v>
      </c>
      <c r="J1089" t="s">
        <v>245</v>
      </c>
      <c r="K1089">
        <v>180849249.56132299</v>
      </c>
      <c r="L1089">
        <v>181534790.36065301</v>
      </c>
      <c r="M1089">
        <v>153108198</v>
      </c>
    </row>
    <row r="1090" spans="1:13" x14ac:dyDescent="0.25">
      <c r="A1090" t="s">
        <v>21</v>
      </c>
      <c r="B1090" t="s">
        <v>61</v>
      </c>
      <c r="C1090" t="s">
        <v>204</v>
      </c>
      <c r="D1090" t="s">
        <v>104</v>
      </c>
      <c r="E1090" t="s">
        <v>177</v>
      </c>
      <c r="F1090" t="s">
        <v>178</v>
      </c>
      <c r="G1090" t="s">
        <v>107</v>
      </c>
      <c r="H1090">
        <v>37.339385999999998</v>
      </c>
      <c r="I1090">
        <v>-121.89496</v>
      </c>
      <c r="J1090" t="s">
        <v>223</v>
      </c>
      <c r="K1090">
        <v>9796624069.1733837</v>
      </c>
      <c r="L1090">
        <v>9815309731.7522011</v>
      </c>
      <c r="M1090">
        <v>3296446730</v>
      </c>
    </row>
    <row r="1091" spans="1:13" x14ac:dyDescent="0.25">
      <c r="A1091" t="s">
        <v>21</v>
      </c>
      <c r="B1091" t="s">
        <v>61</v>
      </c>
      <c r="C1091" t="s">
        <v>204</v>
      </c>
      <c r="D1091" t="s">
        <v>104</v>
      </c>
      <c r="E1091" t="s">
        <v>177</v>
      </c>
      <c r="F1091" t="s">
        <v>178</v>
      </c>
      <c r="G1091" t="s">
        <v>107</v>
      </c>
      <c r="H1091">
        <v>37.339385999999998</v>
      </c>
      <c r="I1091">
        <v>-121.89496</v>
      </c>
      <c r="J1091" t="s">
        <v>224</v>
      </c>
      <c r="K1091">
        <v>10878562407.516911</v>
      </c>
      <c r="L1091">
        <v>10898289868.856199</v>
      </c>
      <c r="M1091">
        <v>3711102986</v>
      </c>
    </row>
    <row r="1092" spans="1:13" x14ac:dyDescent="0.25">
      <c r="A1092" t="s">
        <v>21</v>
      </c>
      <c r="B1092" t="s">
        <v>61</v>
      </c>
      <c r="C1092" t="s">
        <v>204</v>
      </c>
      <c r="D1092" t="s">
        <v>104</v>
      </c>
      <c r="E1092" t="s">
        <v>177</v>
      </c>
      <c r="F1092" t="s">
        <v>178</v>
      </c>
      <c r="G1092" t="s">
        <v>107</v>
      </c>
      <c r="H1092">
        <v>37.339385999999998</v>
      </c>
      <c r="I1092">
        <v>-121.89496</v>
      </c>
      <c r="J1092" t="s">
        <v>225</v>
      </c>
      <c r="K1092">
        <v>11727429702.04859</v>
      </c>
      <c r="L1092">
        <v>11745487598.765129</v>
      </c>
      <c r="M1092">
        <v>3914000065</v>
      </c>
    </row>
    <row r="1093" spans="1:13" x14ac:dyDescent="0.25">
      <c r="A1093" t="s">
        <v>21</v>
      </c>
      <c r="B1093" t="s">
        <v>61</v>
      </c>
      <c r="C1093" t="s">
        <v>204</v>
      </c>
      <c r="D1093" t="s">
        <v>104</v>
      </c>
      <c r="E1093" t="s">
        <v>177</v>
      </c>
      <c r="F1093" t="s">
        <v>178</v>
      </c>
      <c r="G1093" t="s">
        <v>107</v>
      </c>
      <c r="H1093">
        <v>37.339385999999998</v>
      </c>
      <c r="I1093">
        <v>-121.89496</v>
      </c>
      <c r="J1093" t="s">
        <v>245</v>
      </c>
      <c r="K1093">
        <v>1814153075.2864139</v>
      </c>
      <c r="L1093">
        <v>1816772731.904161</v>
      </c>
      <c r="M1093">
        <v>615458690</v>
      </c>
    </row>
    <row r="1094" spans="1:13" x14ac:dyDescent="0.25">
      <c r="A1094" t="s">
        <v>21</v>
      </c>
      <c r="B1094" t="s">
        <v>61</v>
      </c>
      <c r="C1094" t="s">
        <v>204</v>
      </c>
      <c r="D1094" t="s">
        <v>98</v>
      </c>
      <c r="E1094" t="s">
        <v>181</v>
      </c>
      <c r="F1094" t="s">
        <v>182</v>
      </c>
      <c r="G1094" t="s">
        <v>183</v>
      </c>
      <c r="H1094">
        <v>59.651943000000003</v>
      </c>
      <c r="I1094">
        <v>17.933056000000001</v>
      </c>
      <c r="J1094" t="s">
        <v>223</v>
      </c>
      <c r="K1094">
        <v>1265366235.4019661</v>
      </c>
      <c r="L1094">
        <v>1266966442.820488</v>
      </c>
      <c r="M1094">
        <v>435640678</v>
      </c>
    </row>
    <row r="1095" spans="1:13" x14ac:dyDescent="0.25">
      <c r="A1095" t="s">
        <v>21</v>
      </c>
      <c r="B1095" t="s">
        <v>61</v>
      </c>
      <c r="C1095" t="s">
        <v>204</v>
      </c>
      <c r="D1095" t="s">
        <v>98</v>
      </c>
      <c r="E1095" t="s">
        <v>181</v>
      </c>
      <c r="F1095" t="s">
        <v>182</v>
      </c>
      <c r="G1095" t="s">
        <v>183</v>
      </c>
      <c r="H1095">
        <v>59.651943000000003</v>
      </c>
      <c r="I1095">
        <v>17.933056000000001</v>
      </c>
      <c r="J1095" t="s">
        <v>224</v>
      </c>
      <c r="K1095">
        <v>1334642378.1505809</v>
      </c>
      <c r="L1095">
        <v>1336345324.2197969</v>
      </c>
      <c r="M1095">
        <v>464341380</v>
      </c>
    </row>
    <row r="1096" spans="1:13" x14ac:dyDescent="0.25">
      <c r="A1096" t="s">
        <v>21</v>
      </c>
      <c r="B1096" t="s">
        <v>61</v>
      </c>
      <c r="C1096" t="s">
        <v>204</v>
      </c>
      <c r="D1096" t="s">
        <v>98</v>
      </c>
      <c r="E1096" t="s">
        <v>181</v>
      </c>
      <c r="F1096" t="s">
        <v>182</v>
      </c>
      <c r="G1096" t="s">
        <v>183</v>
      </c>
      <c r="H1096">
        <v>59.651943000000003</v>
      </c>
      <c r="I1096">
        <v>17.933056000000001</v>
      </c>
      <c r="J1096" t="s">
        <v>225</v>
      </c>
      <c r="K1096">
        <v>1261490483.8911321</v>
      </c>
      <c r="L1096">
        <v>1263042461.366235</v>
      </c>
      <c r="M1096">
        <v>438831220</v>
      </c>
    </row>
    <row r="1097" spans="1:13" x14ac:dyDescent="0.25">
      <c r="A1097" t="s">
        <v>21</v>
      </c>
      <c r="B1097" t="s">
        <v>61</v>
      </c>
      <c r="C1097" t="s">
        <v>204</v>
      </c>
      <c r="D1097" t="s">
        <v>98</v>
      </c>
      <c r="E1097" t="s">
        <v>181</v>
      </c>
      <c r="F1097" t="s">
        <v>182</v>
      </c>
      <c r="G1097" t="s">
        <v>183</v>
      </c>
      <c r="H1097">
        <v>59.651943000000003</v>
      </c>
      <c r="I1097">
        <v>17.933056000000001</v>
      </c>
      <c r="J1097" t="s">
        <v>245</v>
      </c>
      <c r="K1097">
        <v>202122040.9648509</v>
      </c>
      <c r="L1097">
        <v>202377360.7763733</v>
      </c>
      <c r="M1097">
        <v>70008019</v>
      </c>
    </row>
    <row r="1098" spans="1:13" x14ac:dyDescent="0.25">
      <c r="A1098" t="s">
        <v>21</v>
      </c>
      <c r="B1098" t="s">
        <v>61</v>
      </c>
      <c r="C1098" t="s">
        <v>204</v>
      </c>
      <c r="D1098" t="s">
        <v>136</v>
      </c>
      <c r="E1098" t="s">
        <v>184</v>
      </c>
      <c r="F1098" t="s">
        <v>185</v>
      </c>
      <c r="G1098" t="s">
        <v>186</v>
      </c>
      <c r="H1098">
        <v>37.566499999999998</v>
      </c>
      <c r="I1098">
        <v>126.97799999999999</v>
      </c>
      <c r="J1098" t="s">
        <v>223</v>
      </c>
      <c r="K1098">
        <v>11073600506.585991</v>
      </c>
      <c r="L1098">
        <v>11099169005.98418</v>
      </c>
      <c r="M1098">
        <v>3874319596</v>
      </c>
    </row>
    <row r="1099" spans="1:13" x14ac:dyDescent="0.25">
      <c r="A1099" t="s">
        <v>21</v>
      </c>
      <c r="B1099" t="s">
        <v>61</v>
      </c>
      <c r="C1099" t="s">
        <v>204</v>
      </c>
      <c r="D1099" t="s">
        <v>136</v>
      </c>
      <c r="E1099" t="s">
        <v>184</v>
      </c>
      <c r="F1099" t="s">
        <v>185</v>
      </c>
      <c r="G1099" t="s">
        <v>186</v>
      </c>
      <c r="H1099">
        <v>37.566499999999998</v>
      </c>
      <c r="I1099">
        <v>126.97799999999999</v>
      </c>
      <c r="J1099" t="s">
        <v>224</v>
      </c>
      <c r="K1099">
        <v>9564984540.9919987</v>
      </c>
      <c r="L1099">
        <v>9588231759.3702698</v>
      </c>
      <c r="M1099">
        <v>3431498282</v>
      </c>
    </row>
    <row r="1100" spans="1:13" x14ac:dyDescent="0.25">
      <c r="A1100" t="s">
        <v>21</v>
      </c>
      <c r="B1100" t="s">
        <v>61</v>
      </c>
      <c r="C1100" t="s">
        <v>204</v>
      </c>
      <c r="D1100" t="s">
        <v>136</v>
      </c>
      <c r="E1100" t="s">
        <v>184</v>
      </c>
      <c r="F1100" t="s">
        <v>185</v>
      </c>
      <c r="G1100" t="s">
        <v>186</v>
      </c>
      <c r="H1100">
        <v>37.566499999999998</v>
      </c>
      <c r="I1100">
        <v>126.97799999999999</v>
      </c>
      <c r="J1100" t="s">
        <v>225</v>
      </c>
      <c r="K1100">
        <v>7819196837.4583998</v>
      </c>
      <c r="L1100">
        <v>7836181346.1977606</v>
      </c>
      <c r="M1100">
        <v>2890087651</v>
      </c>
    </row>
    <row r="1101" spans="1:13" x14ac:dyDescent="0.25">
      <c r="A1101" t="s">
        <v>21</v>
      </c>
      <c r="B1101" t="s">
        <v>61</v>
      </c>
      <c r="C1101" t="s">
        <v>204</v>
      </c>
      <c r="D1101" t="s">
        <v>136</v>
      </c>
      <c r="E1101" t="s">
        <v>184</v>
      </c>
      <c r="F1101" t="s">
        <v>185</v>
      </c>
      <c r="G1101" t="s">
        <v>186</v>
      </c>
      <c r="H1101">
        <v>37.566499999999998</v>
      </c>
      <c r="I1101">
        <v>126.97799999999999</v>
      </c>
      <c r="J1101" t="s">
        <v>245</v>
      </c>
      <c r="K1101">
        <v>1329673161.5846469</v>
      </c>
      <c r="L1101">
        <v>1332923227.8960049</v>
      </c>
      <c r="M1101">
        <v>483980313</v>
      </c>
    </row>
    <row r="1102" spans="1:13" x14ac:dyDescent="0.25">
      <c r="A1102" t="s">
        <v>21</v>
      </c>
      <c r="B1102" t="s">
        <v>61</v>
      </c>
      <c r="C1102" t="s">
        <v>204</v>
      </c>
      <c r="D1102" t="s">
        <v>108</v>
      </c>
      <c r="E1102" t="s">
        <v>187</v>
      </c>
      <c r="F1102" t="s">
        <v>188</v>
      </c>
      <c r="G1102" t="s">
        <v>135</v>
      </c>
      <c r="H1102">
        <v>-23.566147000000001</v>
      </c>
      <c r="I1102">
        <v>-46.64188</v>
      </c>
      <c r="J1102" t="s">
        <v>223</v>
      </c>
      <c r="K1102">
        <v>29473024559.823811</v>
      </c>
      <c r="L1102">
        <v>29539402067.726398</v>
      </c>
      <c r="M1102">
        <v>14213619205</v>
      </c>
    </row>
    <row r="1103" spans="1:13" x14ac:dyDescent="0.25">
      <c r="A1103" t="s">
        <v>21</v>
      </c>
      <c r="B1103" t="s">
        <v>61</v>
      </c>
      <c r="C1103" t="s">
        <v>204</v>
      </c>
      <c r="D1103" t="s">
        <v>108</v>
      </c>
      <c r="E1103" t="s">
        <v>187</v>
      </c>
      <c r="F1103" t="s">
        <v>188</v>
      </c>
      <c r="G1103" t="s">
        <v>135</v>
      </c>
      <c r="H1103">
        <v>-23.566147000000001</v>
      </c>
      <c r="I1103">
        <v>-46.64188</v>
      </c>
      <c r="J1103" t="s">
        <v>224</v>
      </c>
      <c r="K1103">
        <v>30749175772.357632</v>
      </c>
      <c r="L1103">
        <v>30824343554.091339</v>
      </c>
      <c r="M1103">
        <v>14915786068</v>
      </c>
    </row>
    <row r="1104" spans="1:13" x14ac:dyDescent="0.25">
      <c r="A1104" t="s">
        <v>21</v>
      </c>
      <c r="B1104" t="s">
        <v>61</v>
      </c>
      <c r="C1104" t="s">
        <v>204</v>
      </c>
      <c r="D1104" t="s">
        <v>108</v>
      </c>
      <c r="E1104" t="s">
        <v>187</v>
      </c>
      <c r="F1104" t="s">
        <v>188</v>
      </c>
      <c r="G1104" t="s">
        <v>135</v>
      </c>
      <c r="H1104">
        <v>-23.566147000000001</v>
      </c>
      <c r="I1104">
        <v>-46.64188</v>
      </c>
      <c r="J1104" t="s">
        <v>225</v>
      </c>
      <c r="K1104">
        <v>32406462424.257519</v>
      </c>
      <c r="L1104">
        <v>32471773553.579632</v>
      </c>
      <c r="M1104">
        <v>16182719698</v>
      </c>
    </row>
    <row r="1105" spans="1:13" x14ac:dyDescent="0.25">
      <c r="A1105" t="s">
        <v>21</v>
      </c>
      <c r="B1105" t="s">
        <v>61</v>
      </c>
      <c r="C1105" t="s">
        <v>204</v>
      </c>
      <c r="D1105" t="s">
        <v>108</v>
      </c>
      <c r="E1105" t="s">
        <v>187</v>
      </c>
      <c r="F1105" t="s">
        <v>188</v>
      </c>
      <c r="G1105" t="s">
        <v>135</v>
      </c>
      <c r="H1105">
        <v>-23.566147000000001</v>
      </c>
      <c r="I1105">
        <v>-46.64188</v>
      </c>
      <c r="J1105" t="s">
        <v>245</v>
      </c>
      <c r="K1105">
        <v>4833651311.6082821</v>
      </c>
      <c r="L1105">
        <v>4842997304.802475</v>
      </c>
      <c r="M1105">
        <v>2573549800</v>
      </c>
    </row>
    <row r="1106" spans="1:13" x14ac:dyDescent="0.25">
      <c r="A1106" t="s">
        <v>21</v>
      </c>
      <c r="B1106" t="s">
        <v>61</v>
      </c>
      <c r="C1106" t="s">
        <v>204</v>
      </c>
      <c r="D1106" t="s">
        <v>104</v>
      </c>
      <c r="E1106" t="s">
        <v>179</v>
      </c>
      <c r="F1106" t="s">
        <v>180</v>
      </c>
      <c r="G1106" t="s">
        <v>107</v>
      </c>
      <c r="H1106">
        <v>38.627003000000002</v>
      </c>
      <c r="I1106">
        <v>-90.199404000000001</v>
      </c>
      <c r="J1106" t="s">
        <v>223</v>
      </c>
      <c r="K1106">
        <v>474896911.56062877</v>
      </c>
      <c r="L1106">
        <v>476677570.59218389</v>
      </c>
      <c r="M1106">
        <v>167016514</v>
      </c>
    </row>
    <row r="1107" spans="1:13" x14ac:dyDescent="0.25">
      <c r="A1107" t="s">
        <v>21</v>
      </c>
      <c r="B1107" t="s">
        <v>61</v>
      </c>
      <c r="C1107" t="s">
        <v>204</v>
      </c>
      <c r="D1107" t="s">
        <v>104</v>
      </c>
      <c r="E1107" t="s">
        <v>179</v>
      </c>
      <c r="F1107" t="s">
        <v>180</v>
      </c>
      <c r="G1107" t="s">
        <v>107</v>
      </c>
      <c r="H1107">
        <v>38.627003000000002</v>
      </c>
      <c r="I1107">
        <v>-90.199404000000001</v>
      </c>
      <c r="J1107" t="s">
        <v>224</v>
      </c>
      <c r="K1107">
        <v>446952263.88895911</v>
      </c>
      <c r="L1107">
        <v>447516007.13906789</v>
      </c>
      <c r="M1107">
        <v>157534311</v>
      </c>
    </row>
    <row r="1108" spans="1:13" x14ac:dyDescent="0.25">
      <c r="A1108" t="s">
        <v>21</v>
      </c>
      <c r="B1108" t="s">
        <v>61</v>
      </c>
      <c r="C1108" t="s">
        <v>204</v>
      </c>
      <c r="D1108" t="s">
        <v>104</v>
      </c>
      <c r="E1108" t="s">
        <v>179</v>
      </c>
      <c r="F1108" t="s">
        <v>180</v>
      </c>
      <c r="G1108" t="s">
        <v>107</v>
      </c>
      <c r="H1108">
        <v>38.627003000000002</v>
      </c>
      <c r="I1108">
        <v>-90.199404000000001</v>
      </c>
      <c r="J1108" t="s">
        <v>225</v>
      </c>
      <c r="K1108">
        <v>368110018.3302449</v>
      </c>
      <c r="L1108">
        <v>368503084.31088728</v>
      </c>
      <c r="M1108">
        <v>129359672</v>
      </c>
    </row>
    <row r="1109" spans="1:13" x14ac:dyDescent="0.25">
      <c r="A1109" t="s">
        <v>21</v>
      </c>
      <c r="B1109" t="s">
        <v>61</v>
      </c>
      <c r="C1109" t="s">
        <v>204</v>
      </c>
      <c r="D1109" t="s">
        <v>104</v>
      </c>
      <c r="E1109" t="s">
        <v>179</v>
      </c>
      <c r="F1109" t="s">
        <v>180</v>
      </c>
      <c r="G1109" t="s">
        <v>107</v>
      </c>
      <c r="H1109">
        <v>38.627003000000002</v>
      </c>
      <c r="I1109">
        <v>-90.199404000000001</v>
      </c>
      <c r="J1109" t="s">
        <v>245</v>
      </c>
      <c r="K1109">
        <v>56900288.404602893</v>
      </c>
      <c r="L1109">
        <v>56960167.056983113</v>
      </c>
      <c r="M1109">
        <v>21847348</v>
      </c>
    </row>
    <row r="1110" spans="1:13" x14ac:dyDescent="0.25">
      <c r="A1110" t="s">
        <v>21</v>
      </c>
      <c r="B1110" t="s">
        <v>61</v>
      </c>
      <c r="C1110" t="s">
        <v>204</v>
      </c>
      <c r="D1110" t="s">
        <v>136</v>
      </c>
      <c r="E1110" t="s">
        <v>189</v>
      </c>
      <c r="F1110" t="s">
        <v>190</v>
      </c>
      <c r="G1110" t="s">
        <v>153</v>
      </c>
      <c r="H1110">
        <v>-33.918503000000001</v>
      </c>
      <c r="I1110">
        <v>151.18892</v>
      </c>
      <c r="J1110" t="s">
        <v>223</v>
      </c>
      <c r="K1110">
        <v>430995.18889361672</v>
      </c>
      <c r="L1110">
        <v>432280.71417718328</v>
      </c>
      <c r="M1110">
        <v>222545</v>
      </c>
    </row>
    <row r="1111" spans="1:13" x14ac:dyDescent="0.25">
      <c r="A1111" t="s">
        <v>21</v>
      </c>
      <c r="B1111" t="s">
        <v>61</v>
      </c>
      <c r="C1111" t="s">
        <v>204</v>
      </c>
      <c r="D1111" t="s">
        <v>136</v>
      </c>
      <c r="E1111" t="s">
        <v>189</v>
      </c>
      <c r="F1111" t="s">
        <v>190</v>
      </c>
      <c r="G1111" t="s">
        <v>153</v>
      </c>
      <c r="H1111">
        <v>-33.918503000000001</v>
      </c>
      <c r="I1111">
        <v>151.18892</v>
      </c>
      <c r="J1111" t="s">
        <v>224</v>
      </c>
      <c r="K1111">
        <v>517992.7990234305</v>
      </c>
      <c r="L1111">
        <v>519784.21735156979</v>
      </c>
      <c r="M1111">
        <v>257613</v>
      </c>
    </row>
    <row r="1112" spans="1:13" x14ac:dyDescent="0.25">
      <c r="A1112" t="s">
        <v>21</v>
      </c>
      <c r="B1112" t="s">
        <v>61</v>
      </c>
      <c r="C1112" t="s">
        <v>204</v>
      </c>
      <c r="D1112" t="s">
        <v>136</v>
      </c>
      <c r="E1112" t="s">
        <v>189</v>
      </c>
      <c r="F1112" t="s">
        <v>190</v>
      </c>
      <c r="G1112" t="s">
        <v>153</v>
      </c>
      <c r="H1112">
        <v>-33.918503000000001</v>
      </c>
      <c r="I1112">
        <v>151.18892</v>
      </c>
      <c r="J1112" t="s">
        <v>225</v>
      </c>
      <c r="K1112">
        <v>697226.05166864465</v>
      </c>
      <c r="L1112">
        <v>699191.18842278677</v>
      </c>
      <c r="M1112">
        <v>384962</v>
      </c>
    </row>
    <row r="1113" spans="1:13" x14ac:dyDescent="0.25">
      <c r="A1113" t="s">
        <v>21</v>
      </c>
      <c r="B1113" t="s">
        <v>61</v>
      </c>
      <c r="C1113" t="s">
        <v>204</v>
      </c>
      <c r="D1113" t="s">
        <v>136</v>
      </c>
      <c r="E1113" t="s">
        <v>189</v>
      </c>
      <c r="F1113" t="s">
        <v>190</v>
      </c>
      <c r="G1113" t="s">
        <v>153</v>
      </c>
      <c r="H1113">
        <v>-33.918503000000001</v>
      </c>
      <c r="I1113">
        <v>151.18892</v>
      </c>
      <c r="J1113" t="s">
        <v>245</v>
      </c>
      <c r="K1113">
        <v>162113.32530797311</v>
      </c>
      <c r="L1113">
        <v>162493.20274884129</v>
      </c>
      <c r="M1113">
        <v>104022</v>
      </c>
    </row>
    <row r="1114" spans="1:13" x14ac:dyDescent="0.25">
      <c r="A1114" t="s">
        <v>21</v>
      </c>
      <c r="B1114" t="s">
        <v>61</v>
      </c>
      <c r="C1114" t="s">
        <v>204</v>
      </c>
      <c r="D1114" t="s">
        <v>136</v>
      </c>
      <c r="E1114" t="s">
        <v>191</v>
      </c>
      <c r="F1114" t="s">
        <v>192</v>
      </c>
      <c r="G1114" t="s">
        <v>165</v>
      </c>
      <c r="H1114">
        <v>35.689487</v>
      </c>
      <c r="I1114">
        <v>139.69171</v>
      </c>
      <c r="J1114" t="s">
        <v>223</v>
      </c>
      <c r="K1114">
        <v>13682548523.05924</v>
      </c>
      <c r="L1114">
        <v>13917106731.114969</v>
      </c>
      <c r="M1114">
        <v>6091419444</v>
      </c>
    </row>
    <row r="1115" spans="1:13" x14ac:dyDescent="0.25">
      <c r="A1115" t="s">
        <v>21</v>
      </c>
      <c r="B1115" t="s">
        <v>61</v>
      </c>
      <c r="C1115" t="s">
        <v>204</v>
      </c>
      <c r="D1115" t="s">
        <v>136</v>
      </c>
      <c r="E1115" t="s">
        <v>191</v>
      </c>
      <c r="F1115" t="s">
        <v>192</v>
      </c>
      <c r="G1115" t="s">
        <v>165</v>
      </c>
      <c r="H1115">
        <v>35.689487</v>
      </c>
      <c r="I1115">
        <v>139.69171</v>
      </c>
      <c r="J1115" t="s">
        <v>224</v>
      </c>
      <c r="K1115">
        <v>15267504314.2743</v>
      </c>
      <c r="L1115">
        <v>15405635496.57209</v>
      </c>
      <c r="M1115">
        <v>6967697153</v>
      </c>
    </row>
    <row r="1116" spans="1:13" x14ac:dyDescent="0.25">
      <c r="A1116" t="s">
        <v>21</v>
      </c>
      <c r="B1116" t="s">
        <v>61</v>
      </c>
      <c r="C1116" t="s">
        <v>204</v>
      </c>
      <c r="D1116" t="s">
        <v>136</v>
      </c>
      <c r="E1116" t="s">
        <v>191</v>
      </c>
      <c r="F1116" t="s">
        <v>192</v>
      </c>
      <c r="G1116" t="s">
        <v>165</v>
      </c>
      <c r="H1116">
        <v>35.689487</v>
      </c>
      <c r="I1116">
        <v>139.69171</v>
      </c>
      <c r="J1116" t="s">
        <v>225</v>
      </c>
      <c r="K1116">
        <v>14690032391.009451</v>
      </c>
      <c r="L1116">
        <v>14714372240.0448</v>
      </c>
      <c r="M1116">
        <v>6783311085</v>
      </c>
    </row>
    <row r="1117" spans="1:13" x14ac:dyDescent="0.25">
      <c r="A1117" t="s">
        <v>21</v>
      </c>
      <c r="B1117" t="s">
        <v>61</v>
      </c>
      <c r="C1117" t="s">
        <v>204</v>
      </c>
      <c r="D1117" t="s">
        <v>136</v>
      </c>
      <c r="E1117" t="s">
        <v>191</v>
      </c>
      <c r="F1117" t="s">
        <v>192</v>
      </c>
      <c r="G1117" t="s">
        <v>165</v>
      </c>
      <c r="H1117">
        <v>35.689487</v>
      </c>
      <c r="I1117">
        <v>139.69171</v>
      </c>
      <c r="J1117" t="s">
        <v>245</v>
      </c>
      <c r="K1117">
        <v>2756684065.437572</v>
      </c>
      <c r="L1117">
        <v>2761489706.6522102</v>
      </c>
      <c r="M1117">
        <v>1257944547</v>
      </c>
    </row>
    <row r="1118" spans="1:13" x14ac:dyDescent="0.25">
      <c r="A1118" t="s">
        <v>21</v>
      </c>
      <c r="B1118" t="s">
        <v>61</v>
      </c>
      <c r="C1118" t="s">
        <v>204</v>
      </c>
      <c r="D1118" t="s">
        <v>104</v>
      </c>
      <c r="E1118" t="s">
        <v>193</v>
      </c>
      <c r="F1118" t="s">
        <v>194</v>
      </c>
      <c r="G1118" t="s">
        <v>195</v>
      </c>
      <c r="H1118">
        <v>43.677753000000003</v>
      </c>
      <c r="I1118">
        <v>-79.630840000000006</v>
      </c>
      <c r="J1118" t="s">
        <v>223</v>
      </c>
      <c r="K1118">
        <v>43830678.992904298</v>
      </c>
      <c r="L1118">
        <v>43927441.536764659</v>
      </c>
      <c r="M1118">
        <v>19898500</v>
      </c>
    </row>
    <row r="1119" spans="1:13" x14ac:dyDescent="0.25">
      <c r="A1119" t="s">
        <v>21</v>
      </c>
      <c r="B1119" t="s">
        <v>61</v>
      </c>
      <c r="C1119" t="s">
        <v>204</v>
      </c>
      <c r="D1119" t="s">
        <v>104</v>
      </c>
      <c r="E1119" t="s">
        <v>193</v>
      </c>
      <c r="F1119" t="s">
        <v>194</v>
      </c>
      <c r="G1119" t="s">
        <v>195</v>
      </c>
      <c r="H1119">
        <v>43.677753000000003</v>
      </c>
      <c r="I1119">
        <v>-79.630840000000006</v>
      </c>
      <c r="J1119" t="s">
        <v>224</v>
      </c>
      <c r="K1119">
        <v>56494025.488042623</v>
      </c>
      <c r="L1119">
        <v>56624785.642382748</v>
      </c>
      <c r="M1119">
        <v>27513588</v>
      </c>
    </row>
    <row r="1120" spans="1:13" x14ac:dyDescent="0.25">
      <c r="A1120" t="s">
        <v>21</v>
      </c>
      <c r="B1120" t="s">
        <v>61</v>
      </c>
      <c r="C1120" t="s">
        <v>204</v>
      </c>
      <c r="D1120" t="s">
        <v>104</v>
      </c>
      <c r="E1120" t="s">
        <v>193</v>
      </c>
      <c r="F1120" t="s">
        <v>194</v>
      </c>
      <c r="G1120" t="s">
        <v>195</v>
      </c>
      <c r="H1120">
        <v>43.677753000000003</v>
      </c>
      <c r="I1120">
        <v>-79.630840000000006</v>
      </c>
      <c r="J1120" t="s">
        <v>225</v>
      </c>
      <c r="K1120">
        <v>56989788.016972087</v>
      </c>
      <c r="L1120">
        <v>57053864.653428033</v>
      </c>
      <c r="M1120">
        <v>50724238</v>
      </c>
    </row>
    <row r="1121" spans="1:13" x14ac:dyDescent="0.25">
      <c r="A1121" t="s">
        <v>21</v>
      </c>
      <c r="B1121" t="s">
        <v>61</v>
      </c>
      <c r="C1121" t="s">
        <v>204</v>
      </c>
      <c r="D1121" t="s">
        <v>104</v>
      </c>
      <c r="E1121" t="s">
        <v>193</v>
      </c>
      <c r="F1121" t="s">
        <v>194</v>
      </c>
      <c r="G1121" t="s">
        <v>195</v>
      </c>
      <c r="H1121">
        <v>43.677753000000003</v>
      </c>
      <c r="I1121">
        <v>-79.630840000000006</v>
      </c>
      <c r="J1121" t="s">
        <v>245</v>
      </c>
      <c r="K1121">
        <v>30084045.21919195</v>
      </c>
      <c r="L1121">
        <v>30087057.837888028</v>
      </c>
      <c r="M1121">
        <v>47564701</v>
      </c>
    </row>
    <row r="1122" spans="1:13" x14ac:dyDescent="0.25">
      <c r="A1122" t="s">
        <v>21</v>
      </c>
      <c r="B1122" t="s">
        <v>61</v>
      </c>
      <c r="C1122" t="s">
        <v>204</v>
      </c>
      <c r="D1122" t="s">
        <v>98</v>
      </c>
      <c r="E1122" t="s">
        <v>233</v>
      </c>
      <c r="F1122" t="s">
        <v>234</v>
      </c>
      <c r="G1122" t="s">
        <v>235</v>
      </c>
      <c r="H1122">
        <v>48.268999999999998</v>
      </c>
      <c r="I1122">
        <v>-16.41047</v>
      </c>
      <c r="J1122" t="s">
        <v>223</v>
      </c>
      <c r="K1122">
        <v>253618394.90071151</v>
      </c>
      <c r="L1122">
        <v>254082421.67686301</v>
      </c>
      <c r="M1122">
        <v>91119914</v>
      </c>
    </row>
    <row r="1123" spans="1:13" x14ac:dyDescent="0.25">
      <c r="A1123" t="s">
        <v>21</v>
      </c>
      <c r="B1123" t="s">
        <v>61</v>
      </c>
      <c r="C1123" t="s">
        <v>204</v>
      </c>
      <c r="D1123" t="s">
        <v>98</v>
      </c>
      <c r="E1123" t="s">
        <v>233</v>
      </c>
      <c r="F1123" t="s">
        <v>234</v>
      </c>
      <c r="G1123" t="s">
        <v>235</v>
      </c>
      <c r="H1123">
        <v>48.268999999999998</v>
      </c>
      <c r="I1123">
        <v>-16.41047</v>
      </c>
      <c r="J1123" t="s">
        <v>224</v>
      </c>
      <c r="K1123">
        <v>271201563.44194812</v>
      </c>
      <c r="L1123">
        <v>271673232.80513012</v>
      </c>
      <c r="M1123">
        <v>100503672</v>
      </c>
    </row>
    <row r="1124" spans="1:13" x14ac:dyDescent="0.25">
      <c r="A1124" t="s">
        <v>21</v>
      </c>
      <c r="B1124" t="s">
        <v>61</v>
      </c>
      <c r="C1124" t="s">
        <v>204</v>
      </c>
      <c r="D1124" t="s">
        <v>98</v>
      </c>
      <c r="E1124" t="s">
        <v>233</v>
      </c>
      <c r="F1124" t="s">
        <v>234</v>
      </c>
      <c r="G1124" t="s">
        <v>235</v>
      </c>
      <c r="H1124">
        <v>48.268999999999998</v>
      </c>
      <c r="I1124">
        <v>-16.41047</v>
      </c>
      <c r="J1124" t="s">
        <v>225</v>
      </c>
      <c r="K1124">
        <v>708220859.68369365</v>
      </c>
      <c r="L1124">
        <v>709116616.41517913</v>
      </c>
      <c r="M1124">
        <v>253315706</v>
      </c>
    </row>
    <row r="1125" spans="1:13" x14ac:dyDescent="0.25">
      <c r="A1125" t="s">
        <v>21</v>
      </c>
      <c r="B1125" t="s">
        <v>61</v>
      </c>
      <c r="C1125" t="s">
        <v>204</v>
      </c>
      <c r="D1125" t="s">
        <v>98</v>
      </c>
      <c r="E1125" t="s">
        <v>233</v>
      </c>
      <c r="F1125" t="s">
        <v>234</v>
      </c>
      <c r="G1125" t="s">
        <v>235</v>
      </c>
      <c r="H1125">
        <v>48.268999999999998</v>
      </c>
      <c r="I1125">
        <v>-16.41047</v>
      </c>
      <c r="J1125" t="s">
        <v>245</v>
      </c>
      <c r="K1125">
        <v>210459949.28921989</v>
      </c>
      <c r="L1125">
        <v>210734896.94759849</v>
      </c>
      <c r="M1125">
        <v>75697063</v>
      </c>
    </row>
    <row r="1126" spans="1:13" x14ac:dyDescent="0.25">
      <c r="A1126" t="s">
        <v>21</v>
      </c>
      <c r="B1126" t="s">
        <v>61</v>
      </c>
      <c r="C1126" t="s">
        <v>204</v>
      </c>
      <c r="D1126" t="s">
        <v>98</v>
      </c>
      <c r="E1126" t="s">
        <v>196</v>
      </c>
      <c r="F1126" t="s">
        <v>197</v>
      </c>
      <c r="G1126" t="s">
        <v>198</v>
      </c>
      <c r="H1126">
        <v>52.167236000000003</v>
      </c>
      <c r="I1126">
        <v>20.967891999999999</v>
      </c>
      <c r="J1126" t="s">
        <v>223</v>
      </c>
      <c r="K1126">
        <v>3753353905.2834148</v>
      </c>
      <c r="L1126">
        <v>3759836357.029181</v>
      </c>
      <c r="M1126">
        <v>1348739732</v>
      </c>
    </row>
    <row r="1127" spans="1:13" x14ac:dyDescent="0.25">
      <c r="A1127" t="s">
        <v>21</v>
      </c>
      <c r="B1127" t="s">
        <v>61</v>
      </c>
      <c r="C1127" t="s">
        <v>204</v>
      </c>
      <c r="D1127" t="s">
        <v>98</v>
      </c>
      <c r="E1127" t="s">
        <v>196</v>
      </c>
      <c r="F1127" t="s">
        <v>197</v>
      </c>
      <c r="G1127" t="s">
        <v>198</v>
      </c>
      <c r="H1127">
        <v>52.167236000000003</v>
      </c>
      <c r="I1127">
        <v>20.967891999999999</v>
      </c>
      <c r="J1127" t="s">
        <v>224</v>
      </c>
      <c r="K1127">
        <v>3914269007.427691</v>
      </c>
      <c r="L1127">
        <v>3920799799.7605</v>
      </c>
      <c r="M1127">
        <v>1416948034</v>
      </c>
    </row>
    <row r="1128" spans="1:13" x14ac:dyDescent="0.25">
      <c r="A1128" t="s">
        <v>21</v>
      </c>
      <c r="B1128" t="s">
        <v>61</v>
      </c>
      <c r="C1128" t="s">
        <v>204</v>
      </c>
      <c r="D1128" t="s">
        <v>98</v>
      </c>
      <c r="E1128" t="s">
        <v>196</v>
      </c>
      <c r="F1128" t="s">
        <v>197</v>
      </c>
      <c r="G1128" t="s">
        <v>198</v>
      </c>
      <c r="H1128">
        <v>52.167236000000003</v>
      </c>
      <c r="I1128">
        <v>20.967891999999999</v>
      </c>
      <c r="J1128" t="s">
        <v>225</v>
      </c>
      <c r="K1128">
        <v>3695314727.5525279</v>
      </c>
      <c r="L1128">
        <v>3701134670.0384388</v>
      </c>
      <c r="M1128">
        <v>1337969927</v>
      </c>
    </row>
    <row r="1129" spans="1:13" x14ac:dyDescent="0.25">
      <c r="A1129" t="s">
        <v>21</v>
      </c>
      <c r="B1129" t="s">
        <v>61</v>
      </c>
      <c r="C1129" t="s">
        <v>204</v>
      </c>
      <c r="D1129" t="s">
        <v>98</v>
      </c>
      <c r="E1129" t="s">
        <v>196</v>
      </c>
      <c r="F1129" t="s">
        <v>197</v>
      </c>
      <c r="G1129" t="s">
        <v>198</v>
      </c>
      <c r="H1129">
        <v>52.167236000000003</v>
      </c>
      <c r="I1129">
        <v>20.967891999999999</v>
      </c>
      <c r="J1129" t="s">
        <v>245</v>
      </c>
      <c r="K1129">
        <v>601184605.75564492</v>
      </c>
      <c r="L1129">
        <v>602226297.92465878</v>
      </c>
      <c r="M1129">
        <v>215261729</v>
      </c>
    </row>
    <row r="1130" spans="1:13" x14ac:dyDescent="0.25">
      <c r="A1130" t="s">
        <v>81</v>
      </c>
      <c r="B1130" t="s">
        <v>85</v>
      </c>
      <c r="C1130" t="s">
        <v>97</v>
      </c>
      <c r="D1130" t="s">
        <v>98</v>
      </c>
      <c r="E1130" t="s">
        <v>99</v>
      </c>
      <c r="F1130" t="s">
        <v>100</v>
      </c>
      <c r="G1130" t="s">
        <v>101</v>
      </c>
      <c r="H1130">
        <v>52.370215999999999</v>
      </c>
      <c r="I1130">
        <v>4.895168</v>
      </c>
      <c r="J1130" t="s">
        <v>223</v>
      </c>
      <c r="K1130">
        <v>1309687148.7615261</v>
      </c>
      <c r="L1130">
        <v>4523473049.1879625</v>
      </c>
      <c r="M1130">
        <v>4908900262</v>
      </c>
    </row>
    <row r="1131" spans="1:13" x14ac:dyDescent="0.25">
      <c r="A1131" t="s">
        <v>81</v>
      </c>
      <c r="B1131" t="s">
        <v>85</v>
      </c>
      <c r="C1131" t="s">
        <v>97</v>
      </c>
      <c r="D1131" t="s">
        <v>98</v>
      </c>
      <c r="E1131" t="s">
        <v>99</v>
      </c>
      <c r="F1131" t="s">
        <v>100</v>
      </c>
      <c r="G1131" t="s">
        <v>101</v>
      </c>
      <c r="H1131">
        <v>52.370215999999999</v>
      </c>
      <c r="I1131">
        <v>4.895168</v>
      </c>
      <c r="J1131" t="s">
        <v>224</v>
      </c>
      <c r="K1131">
        <v>1523078946.387737</v>
      </c>
      <c r="L1131">
        <v>5363155336.9700155</v>
      </c>
      <c r="M1131">
        <v>5662325507</v>
      </c>
    </row>
    <row r="1132" spans="1:13" x14ac:dyDescent="0.25">
      <c r="A1132" t="s">
        <v>81</v>
      </c>
      <c r="B1132" t="s">
        <v>85</v>
      </c>
      <c r="C1132" t="s">
        <v>97</v>
      </c>
      <c r="D1132" t="s">
        <v>98</v>
      </c>
      <c r="E1132" t="s">
        <v>99</v>
      </c>
      <c r="F1132" t="s">
        <v>100</v>
      </c>
      <c r="G1132" t="s">
        <v>101</v>
      </c>
      <c r="H1132">
        <v>52.370215999999999</v>
      </c>
      <c r="I1132">
        <v>4.895168</v>
      </c>
      <c r="J1132" t="s">
        <v>225</v>
      </c>
      <c r="K1132">
        <v>1385628407.3351181</v>
      </c>
      <c r="L1132">
        <v>4686501174.6286354</v>
      </c>
      <c r="M1132">
        <v>5395807254</v>
      </c>
    </row>
    <row r="1133" spans="1:13" x14ac:dyDescent="0.25">
      <c r="A1133" t="s">
        <v>81</v>
      </c>
      <c r="B1133" t="s">
        <v>85</v>
      </c>
      <c r="C1133" t="s">
        <v>97</v>
      </c>
      <c r="D1133" t="s">
        <v>98</v>
      </c>
      <c r="E1133" t="s">
        <v>99</v>
      </c>
      <c r="F1133" t="s">
        <v>100</v>
      </c>
      <c r="G1133" t="s">
        <v>101</v>
      </c>
      <c r="H1133">
        <v>52.370215999999999</v>
      </c>
      <c r="I1133">
        <v>4.895168</v>
      </c>
      <c r="J1133" t="s">
        <v>245</v>
      </c>
      <c r="K1133">
        <v>1550712669.662375</v>
      </c>
      <c r="L1133">
        <v>6522413278.8231001</v>
      </c>
      <c r="M1133">
        <v>5764627744</v>
      </c>
    </row>
    <row r="1134" spans="1:13" x14ac:dyDescent="0.25">
      <c r="A1134" t="s">
        <v>81</v>
      </c>
      <c r="B1134" t="s">
        <v>85</v>
      </c>
      <c r="C1134" t="s">
        <v>97</v>
      </c>
      <c r="D1134" t="s">
        <v>104</v>
      </c>
      <c r="E1134" t="s">
        <v>105</v>
      </c>
      <c r="F1134" t="s">
        <v>106</v>
      </c>
      <c r="G1134" t="s">
        <v>107</v>
      </c>
      <c r="H1134">
        <v>33.748997000000003</v>
      </c>
      <c r="I1134">
        <v>-84.387985</v>
      </c>
      <c r="J1134" t="s">
        <v>223</v>
      </c>
      <c r="K1134">
        <v>622375315.22993577</v>
      </c>
      <c r="L1134">
        <v>3365831864.8461132</v>
      </c>
      <c r="M1134">
        <v>1419661882</v>
      </c>
    </row>
    <row r="1135" spans="1:13" x14ac:dyDescent="0.25">
      <c r="A1135" t="s">
        <v>81</v>
      </c>
      <c r="B1135" t="s">
        <v>85</v>
      </c>
      <c r="C1135" t="s">
        <v>97</v>
      </c>
      <c r="D1135" t="s">
        <v>104</v>
      </c>
      <c r="E1135" t="s">
        <v>105</v>
      </c>
      <c r="F1135" t="s">
        <v>106</v>
      </c>
      <c r="G1135" t="s">
        <v>107</v>
      </c>
      <c r="H1135">
        <v>33.748997000000003</v>
      </c>
      <c r="I1135">
        <v>-84.387985</v>
      </c>
      <c r="J1135" t="s">
        <v>224</v>
      </c>
      <c r="K1135">
        <v>582472789.05990756</v>
      </c>
      <c r="L1135">
        <v>4759556352.8110857</v>
      </c>
      <c r="M1135">
        <v>1553423762</v>
      </c>
    </row>
    <row r="1136" spans="1:13" x14ac:dyDescent="0.25">
      <c r="A1136" t="s">
        <v>81</v>
      </c>
      <c r="B1136" t="s">
        <v>85</v>
      </c>
      <c r="C1136" t="s">
        <v>97</v>
      </c>
      <c r="D1136" t="s">
        <v>104</v>
      </c>
      <c r="E1136" t="s">
        <v>105</v>
      </c>
      <c r="F1136" t="s">
        <v>106</v>
      </c>
      <c r="G1136" t="s">
        <v>107</v>
      </c>
      <c r="H1136">
        <v>33.748997000000003</v>
      </c>
      <c r="I1136">
        <v>-84.387985</v>
      </c>
      <c r="J1136" t="s">
        <v>225</v>
      </c>
      <c r="K1136">
        <v>628640520.34733284</v>
      </c>
      <c r="L1136">
        <v>2770096786.52283</v>
      </c>
      <c r="M1136">
        <v>1556067335</v>
      </c>
    </row>
    <row r="1137" spans="1:13" x14ac:dyDescent="0.25">
      <c r="A1137" t="s">
        <v>81</v>
      </c>
      <c r="B1137" t="s">
        <v>85</v>
      </c>
      <c r="C1137" t="s">
        <v>97</v>
      </c>
      <c r="D1137" t="s">
        <v>104</v>
      </c>
      <c r="E1137" t="s">
        <v>105</v>
      </c>
      <c r="F1137" t="s">
        <v>106</v>
      </c>
      <c r="G1137" t="s">
        <v>107</v>
      </c>
      <c r="H1137">
        <v>33.748997000000003</v>
      </c>
      <c r="I1137">
        <v>-84.387985</v>
      </c>
      <c r="J1137" t="s">
        <v>245</v>
      </c>
      <c r="K1137">
        <v>707856586.34778261</v>
      </c>
      <c r="L1137">
        <v>2747202463.270144</v>
      </c>
      <c r="M1137">
        <v>1637705583</v>
      </c>
    </row>
    <row r="1138" spans="1:13" x14ac:dyDescent="0.25">
      <c r="A1138" t="s">
        <v>81</v>
      </c>
      <c r="B1138" t="s">
        <v>85</v>
      </c>
      <c r="C1138" t="s">
        <v>97</v>
      </c>
      <c r="D1138" t="s">
        <v>108</v>
      </c>
      <c r="E1138" t="s">
        <v>109</v>
      </c>
      <c r="F1138" t="s">
        <v>110</v>
      </c>
      <c r="G1138" t="s">
        <v>111</v>
      </c>
      <c r="H1138">
        <v>4.6713839999999998</v>
      </c>
      <c r="I1138">
        <v>-74.156030000000001</v>
      </c>
      <c r="J1138" t="s">
        <v>223</v>
      </c>
      <c r="K1138">
        <v>37385537.036279142</v>
      </c>
      <c r="L1138">
        <v>64886620.692932516</v>
      </c>
      <c r="M1138">
        <v>128172842</v>
      </c>
    </row>
    <row r="1139" spans="1:13" x14ac:dyDescent="0.25">
      <c r="A1139" t="s">
        <v>81</v>
      </c>
      <c r="B1139" t="s">
        <v>85</v>
      </c>
      <c r="C1139" t="s">
        <v>97</v>
      </c>
      <c r="D1139" t="s">
        <v>108</v>
      </c>
      <c r="E1139" t="s">
        <v>109</v>
      </c>
      <c r="F1139" t="s">
        <v>110</v>
      </c>
      <c r="G1139" t="s">
        <v>111</v>
      </c>
      <c r="H1139">
        <v>4.6713839999999998</v>
      </c>
      <c r="I1139">
        <v>-74.156030000000001</v>
      </c>
      <c r="J1139" t="s">
        <v>224</v>
      </c>
      <c r="K1139">
        <v>31793304.717300911</v>
      </c>
      <c r="L1139">
        <v>60931934.306076877</v>
      </c>
      <c r="M1139">
        <v>142757408</v>
      </c>
    </row>
    <row r="1140" spans="1:13" x14ac:dyDescent="0.25">
      <c r="A1140" t="s">
        <v>81</v>
      </c>
      <c r="B1140" t="s">
        <v>85</v>
      </c>
      <c r="C1140" t="s">
        <v>97</v>
      </c>
      <c r="D1140" t="s">
        <v>108</v>
      </c>
      <c r="E1140" t="s">
        <v>109</v>
      </c>
      <c r="F1140" t="s">
        <v>110</v>
      </c>
      <c r="G1140" t="s">
        <v>111</v>
      </c>
      <c r="H1140">
        <v>4.6713839999999998</v>
      </c>
      <c r="I1140">
        <v>-74.156030000000001</v>
      </c>
      <c r="J1140" t="s">
        <v>225</v>
      </c>
      <c r="K1140">
        <v>25934730.149103649</v>
      </c>
      <c r="L1140">
        <v>50430409.131346293</v>
      </c>
      <c r="M1140">
        <v>132085755</v>
      </c>
    </row>
    <row r="1141" spans="1:13" x14ac:dyDescent="0.25">
      <c r="A1141" t="s">
        <v>81</v>
      </c>
      <c r="B1141" t="s">
        <v>85</v>
      </c>
      <c r="C1141" t="s">
        <v>97</v>
      </c>
      <c r="D1141" t="s">
        <v>108</v>
      </c>
      <c r="E1141" t="s">
        <v>109</v>
      </c>
      <c r="F1141" t="s">
        <v>110</v>
      </c>
      <c r="G1141" t="s">
        <v>111</v>
      </c>
      <c r="H1141">
        <v>4.6713839999999998</v>
      </c>
      <c r="I1141">
        <v>-74.156030000000001</v>
      </c>
      <c r="J1141" t="s">
        <v>245</v>
      </c>
      <c r="K1141">
        <v>30236135.214639369</v>
      </c>
      <c r="L1141">
        <v>61277650.110670663</v>
      </c>
      <c r="M1141">
        <v>151714963</v>
      </c>
    </row>
    <row r="1142" spans="1:13" x14ac:dyDescent="0.25">
      <c r="A1142" t="s">
        <v>81</v>
      </c>
      <c r="B1142" t="s">
        <v>85</v>
      </c>
      <c r="C1142" t="s">
        <v>97</v>
      </c>
      <c r="D1142" t="s">
        <v>104</v>
      </c>
      <c r="E1142" t="s">
        <v>112</v>
      </c>
      <c r="F1142" t="s">
        <v>113</v>
      </c>
      <c r="G1142" t="s">
        <v>107</v>
      </c>
      <c r="H1142">
        <v>42.360100000000003</v>
      </c>
      <c r="I1142">
        <v>-71.058899999999994</v>
      </c>
      <c r="J1142" t="s">
        <v>223</v>
      </c>
      <c r="K1142">
        <v>174304459.57689771</v>
      </c>
      <c r="L1142">
        <v>567077092.62338662</v>
      </c>
      <c r="M1142">
        <v>313763597</v>
      </c>
    </row>
    <row r="1143" spans="1:13" x14ac:dyDescent="0.25">
      <c r="A1143" t="s">
        <v>81</v>
      </c>
      <c r="B1143" t="s">
        <v>85</v>
      </c>
      <c r="C1143" t="s">
        <v>97</v>
      </c>
      <c r="D1143" t="s">
        <v>104</v>
      </c>
      <c r="E1143" t="s">
        <v>112</v>
      </c>
      <c r="F1143" t="s">
        <v>113</v>
      </c>
      <c r="G1143" t="s">
        <v>107</v>
      </c>
      <c r="H1143">
        <v>42.360100000000003</v>
      </c>
      <c r="I1143">
        <v>-71.058899999999994</v>
      </c>
      <c r="J1143" t="s">
        <v>224</v>
      </c>
      <c r="K1143">
        <v>114912183.89524201</v>
      </c>
      <c r="L1143">
        <v>549815641.01584136</v>
      </c>
      <c r="M1143">
        <v>332583708</v>
      </c>
    </row>
    <row r="1144" spans="1:13" x14ac:dyDescent="0.25">
      <c r="A1144" t="s">
        <v>81</v>
      </c>
      <c r="B1144" t="s">
        <v>85</v>
      </c>
      <c r="C1144" t="s">
        <v>97</v>
      </c>
      <c r="D1144" t="s">
        <v>104</v>
      </c>
      <c r="E1144" t="s">
        <v>112</v>
      </c>
      <c r="F1144" t="s">
        <v>113</v>
      </c>
      <c r="G1144" t="s">
        <v>107</v>
      </c>
      <c r="H1144">
        <v>42.360100000000003</v>
      </c>
      <c r="I1144">
        <v>-71.058899999999994</v>
      </c>
      <c r="J1144" t="s">
        <v>225</v>
      </c>
      <c r="K1144">
        <v>106605219.1617341</v>
      </c>
      <c r="L1144">
        <v>474176082.10448408</v>
      </c>
      <c r="M1144">
        <v>314610853</v>
      </c>
    </row>
    <row r="1145" spans="1:13" x14ac:dyDescent="0.25">
      <c r="A1145" t="s">
        <v>81</v>
      </c>
      <c r="B1145" t="s">
        <v>85</v>
      </c>
      <c r="C1145" t="s">
        <v>97</v>
      </c>
      <c r="D1145" t="s">
        <v>104</v>
      </c>
      <c r="E1145" t="s">
        <v>112</v>
      </c>
      <c r="F1145" t="s">
        <v>113</v>
      </c>
      <c r="G1145" t="s">
        <v>107</v>
      </c>
      <c r="H1145">
        <v>42.360100000000003</v>
      </c>
      <c r="I1145">
        <v>-71.058899999999994</v>
      </c>
      <c r="J1145" t="s">
        <v>245</v>
      </c>
      <c r="K1145">
        <v>112202874.6915953</v>
      </c>
      <c r="L1145">
        <v>382677478.78297633</v>
      </c>
      <c r="M1145">
        <v>316773068</v>
      </c>
    </row>
    <row r="1146" spans="1:13" x14ac:dyDescent="0.25">
      <c r="A1146" t="s">
        <v>81</v>
      </c>
      <c r="B1146" t="s">
        <v>85</v>
      </c>
      <c r="C1146" t="s">
        <v>97</v>
      </c>
      <c r="D1146" t="s">
        <v>104</v>
      </c>
      <c r="E1146" t="s">
        <v>114</v>
      </c>
      <c r="F1146" t="s">
        <v>115</v>
      </c>
      <c r="G1146" t="s">
        <v>107</v>
      </c>
      <c r="H1146">
        <v>41.878112999999999</v>
      </c>
      <c r="I1146">
        <v>-87.629800000000003</v>
      </c>
      <c r="J1146" t="s">
        <v>223</v>
      </c>
      <c r="K1146">
        <v>889795651.76889884</v>
      </c>
      <c r="L1146">
        <v>4929531369.0710001</v>
      </c>
      <c r="M1146">
        <v>2009564794</v>
      </c>
    </row>
    <row r="1147" spans="1:13" x14ac:dyDescent="0.25">
      <c r="A1147" t="s">
        <v>81</v>
      </c>
      <c r="B1147" t="s">
        <v>85</v>
      </c>
      <c r="C1147" t="s">
        <v>97</v>
      </c>
      <c r="D1147" t="s">
        <v>104</v>
      </c>
      <c r="E1147" t="s">
        <v>114</v>
      </c>
      <c r="F1147" t="s">
        <v>115</v>
      </c>
      <c r="G1147" t="s">
        <v>107</v>
      </c>
      <c r="H1147">
        <v>41.878112999999999</v>
      </c>
      <c r="I1147">
        <v>-87.629800000000003</v>
      </c>
      <c r="J1147" t="s">
        <v>224</v>
      </c>
      <c r="K1147">
        <v>820728947.37911916</v>
      </c>
      <c r="L1147">
        <v>4749745235.0240192</v>
      </c>
      <c r="M1147">
        <v>2274653132</v>
      </c>
    </row>
    <row r="1148" spans="1:13" x14ac:dyDescent="0.25">
      <c r="A1148" t="s">
        <v>81</v>
      </c>
      <c r="B1148" t="s">
        <v>85</v>
      </c>
      <c r="C1148" t="s">
        <v>97</v>
      </c>
      <c r="D1148" t="s">
        <v>104</v>
      </c>
      <c r="E1148" t="s">
        <v>114</v>
      </c>
      <c r="F1148" t="s">
        <v>115</v>
      </c>
      <c r="G1148" t="s">
        <v>107</v>
      </c>
      <c r="H1148">
        <v>41.878112999999999</v>
      </c>
      <c r="I1148">
        <v>-87.629800000000003</v>
      </c>
      <c r="J1148" t="s">
        <v>225</v>
      </c>
      <c r="K1148">
        <v>867600374.68169987</v>
      </c>
      <c r="L1148">
        <v>4409510379.9653835</v>
      </c>
      <c r="M1148">
        <v>2392595567</v>
      </c>
    </row>
    <row r="1149" spans="1:13" x14ac:dyDescent="0.25">
      <c r="A1149" t="s">
        <v>81</v>
      </c>
      <c r="B1149" t="s">
        <v>85</v>
      </c>
      <c r="C1149" t="s">
        <v>97</v>
      </c>
      <c r="D1149" t="s">
        <v>104</v>
      </c>
      <c r="E1149" t="s">
        <v>114</v>
      </c>
      <c r="F1149" t="s">
        <v>115</v>
      </c>
      <c r="G1149" t="s">
        <v>107</v>
      </c>
      <c r="H1149">
        <v>41.878112999999999</v>
      </c>
      <c r="I1149">
        <v>-87.629800000000003</v>
      </c>
      <c r="J1149" t="s">
        <v>245</v>
      </c>
      <c r="K1149">
        <v>904847118.20543242</v>
      </c>
      <c r="L1149">
        <v>3825931929.7508821</v>
      </c>
      <c r="M1149">
        <v>2457603806</v>
      </c>
    </row>
    <row r="1150" spans="1:13" x14ac:dyDescent="0.25">
      <c r="A1150" t="s">
        <v>81</v>
      </c>
      <c r="B1150" t="s">
        <v>85</v>
      </c>
      <c r="C1150" t="s">
        <v>97</v>
      </c>
      <c r="D1150" t="s">
        <v>104</v>
      </c>
      <c r="E1150" t="s">
        <v>116</v>
      </c>
      <c r="F1150" t="s">
        <v>117</v>
      </c>
      <c r="G1150" t="s">
        <v>107</v>
      </c>
      <c r="H1150">
        <v>32.780140000000003</v>
      </c>
      <c r="I1150">
        <v>-96.800449999999998</v>
      </c>
      <c r="J1150" t="s">
        <v>223</v>
      </c>
      <c r="K1150">
        <v>822022788.01231635</v>
      </c>
      <c r="L1150">
        <v>3540729908.3158231</v>
      </c>
      <c r="M1150">
        <v>1715181599</v>
      </c>
    </row>
    <row r="1151" spans="1:13" x14ac:dyDescent="0.25">
      <c r="A1151" t="s">
        <v>81</v>
      </c>
      <c r="B1151" t="s">
        <v>85</v>
      </c>
      <c r="C1151" t="s">
        <v>97</v>
      </c>
      <c r="D1151" t="s">
        <v>104</v>
      </c>
      <c r="E1151" t="s">
        <v>116</v>
      </c>
      <c r="F1151" t="s">
        <v>117</v>
      </c>
      <c r="G1151" t="s">
        <v>107</v>
      </c>
      <c r="H1151">
        <v>32.780140000000003</v>
      </c>
      <c r="I1151">
        <v>-96.800449999999998</v>
      </c>
      <c r="J1151" t="s">
        <v>224</v>
      </c>
      <c r="K1151">
        <v>758545980.96756864</v>
      </c>
      <c r="L1151">
        <v>3372312389.2125092</v>
      </c>
      <c r="M1151">
        <v>1963666009</v>
      </c>
    </row>
    <row r="1152" spans="1:13" x14ac:dyDescent="0.25">
      <c r="A1152" t="s">
        <v>81</v>
      </c>
      <c r="B1152" t="s">
        <v>85</v>
      </c>
      <c r="C1152" t="s">
        <v>97</v>
      </c>
      <c r="D1152" t="s">
        <v>104</v>
      </c>
      <c r="E1152" t="s">
        <v>116</v>
      </c>
      <c r="F1152" t="s">
        <v>117</v>
      </c>
      <c r="G1152" t="s">
        <v>107</v>
      </c>
      <c r="H1152">
        <v>32.780140000000003</v>
      </c>
      <c r="I1152">
        <v>-96.800449999999998</v>
      </c>
      <c r="J1152" t="s">
        <v>225</v>
      </c>
      <c r="K1152">
        <v>745482232.70369923</v>
      </c>
      <c r="L1152">
        <v>2942539373.4586449</v>
      </c>
      <c r="M1152">
        <v>1981234600</v>
      </c>
    </row>
    <row r="1153" spans="1:13" x14ac:dyDescent="0.25">
      <c r="A1153" t="s">
        <v>81</v>
      </c>
      <c r="B1153" t="s">
        <v>85</v>
      </c>
      <c r="C1153" t="s">
        <v>97</v>
      </c>
      <c r="D1153" t="s">
        <v>104</v>
      </c>
      <c r="E1153" t="s">
        <v>116</v>
      </c>
      <c r="F1153" t="s">
        <v>117</v>
      </c>
      <c r="G1153" t="s">
        <v>107</v>
      </c>
      <c r="H1153">
        <v>32.780140000000003</v>
      </c>
      <c r="I1153">
        <v>-96.800449999999998</v>
      </c>
      <c r="J1153" t="s">
        <v>245</v>
      </c>
      <c r="K1153">
        <v>792621914.69095802</v>
      </c>
      <c r="L1153">
        <v>2713917507.163425</v>
      </c>
      <c r="M1153">
        <v>2068553589</v>
      </c>
    </row>
    <row r="1154" spans="1:13" x14ac:dyDescent="0.25">
      <c r="A1154" t="s">
        <v>81</v>
      </c>
      <c r="B1154" t="s">
        <v>85</v>
      </c>
      <c r="C1154" t="s">
        <v>97</v>
      </c>
      <c r="D1154" t="s">
        <v>104</v>
      </c>
      <c r="E1154" t="s">
        <v>120</v>
      </c>
      <c r="F1154" t="s">
        <v>121</v>
      </c>
      <c r="G1154" t="s">
        <v>107</v>
      </c>
      <c r="H1154">
        <v>37.431572000000003</v>
      </c>
      <c r="I1154">
        <v>-78.656890000000004</v>
      </c>
      <c r="J1154" t="s">
        <v>223</v>
      </c>
      <c r="K1154">
        <v>896790868.72322309</v>
      </c>
      <c r="L1154">
        <v>3777009826.509335</v>
      </c>
      <c r="M1154">
        <v>2188684299</v>
      </c>
    </row>
    <row r="1155" spans="1:13" x14ac:dyDescent="0.25">
      <c r="A1155" t="s">
        <v>81</v>
      </c>
      <c r="B1155" t="s">
        <v>85</v>
      </c>
      <c r="C1155" t="s">
        <v>97</v>
      </c>
      <c r="D1155" t="s">
        <v>104</v>
      </c>
      <c r="E1155" t="s">
        <v>120</v>
      </c>
      <c r="F1155" t="s">
        <v>121</v>
      </c>
      <c r="G1155" t="s">
        <v>107</v>
      </c>
      <c r="H1155">
        <v>37.431572000000003</v>
      </c>
      <c r="I1155">
        <v>-78.656890000000004</v>
      </c>
      <c r="J1155" t="s">
        <v>224</v>
      </c>
      <c r="K1155">
        <v>853147710.53930104</v>
      </c>
      <c r="L1155">
        <v>3757871121.1457062</v>
      </c>
      <c r="M1155">
        <v>2389616845</v>
      </c>
    </row>
    <row r="1156" spans="1:13" x14ac:dyDescent="0.25">
      <c r="A1156" t="s">
        <v>81</v>
      </c>
      <c r="B1156" t="s">
        <v>85</v>
      </c>
      <c r="C1156" t="s">
        <v>97</v>
      </c>
      <c r="D1156" t="s">
        <v>104</v>
      </c>
      <c r="E1156" t="s">
        <v>120</v>
      </c>
      <c r="F1156" t="s">
        <v>121</v>
      </c>
      <c r="G1156" t="s">
        <v>107</v>
      </c>
      <c r="H1156">
        <v>37.431572000000003</v>
      </c>
      <c r="I1156">
        <v>-78.656890000000004</v>
      </c>
      <c r="J1156" t="s">
        <v>225</v>
      </c>
      <c r="K1156">
        <v>791037264.60459578</v>
      </c>
      <c r="L1156">
        <v>3321705672.3743448</v>
      </c>
      <c r="M1156">
        <v>2267079150</v>
      </c>
    </row>
    <row r="1157" spans="1:13" x14ac:dyDescent="0.25">
      <c r="A1157" t="s">
        <v>81</v>
      </c>
      <c r="B1157" t="s">
        <v>85</v>
      </c>
      <c r="C1157" t="s">
        <v>97</v>
      </c>
      <c r="D1157" t="s">
        <v>104</v>
      </c>
      <c r="E1157" t="s">
        <v>120</v>
      </c>
      <c r="F1157" t="s">
        <v>121</v>
      </c>
      <c r="G1157" t="s">
        <v>107</v>
      </c>
      <c r="H1157">
        <v>37.431572000000003</v>
      </c>
      <c r="I1157">
        <v>-78.656890000000004</v>
      </c>
      <c r="J1157" t="s">
        <v>245</v>
      </c>
      <c r="K1157">
        <v>810244063.08652353</v>
      </c>
      <c r="L1157">
        <v>3002679143.1056242</v>
      </c>
      <c r="M1157">
        <v>2270117004</v>
      </c>
    </row>
    <row r="1158" spans="1:13" x14ac:dyDescent="0.25">
      <c r="A1158" t="s">
        <v>81</v>
      </c>
      <c r="B1158" t="s">
        <v>85</v>
      </c>
      <c r="C1158" t="s">
        <v>97</v>
      </c>
      <c r="D1158" t="s">
        <v>104</v>
      </c>
      <c r="E1158" t="s">
        <v>122</v>
      </c>
      <c r="F1158" t="s">
        <v>123</v>
      </c>
      <c r="G1158" t="s">
        <v>107</v>
      </c>
      <c r="H1158">
        <v>39.856102</v>
      </c>
      <c r="I1158">
        <v>-104.675934</v>
      </c>
      <c r="J1158" t="s">
        <v>223</v>
      </c>
      <c r="K1158">
        <v>194302505.97124279</v>
      </c>
      <c r="L1158">
        <v>638099533.81986558</v>
      </c>
      <c r="M1158">
        <v>464807813</v>
      </c>
    </row>
    <row r="1159" spans="1:13" x14ac:dyDescent="0.25">
      <c r="A1159" t="s">
        <v>81</v>
      </c>
      <c r="B1159" t="s">
        <v>85</v>
      </c>
      <c r="C1159" t="s">
        <v>97</v>
      </c>
      <c r="D1159" t="s">
        <v>104</v>
      </c>
      <c r="E1159" t="s">
        <v>122</v>
      </c>
      <c r="F1159" t="s">
        <v>123</v>
      </c>
      <c r="G1159" t="s">
        <v>107</v>
      </c>
      <c r="H1159">
        <v>39.856102</v>
      </c>
      <c r="I1159">
        <v>-104.675934</v>
      </c>
      <c r="J1159" t="s">
        <v>224</v>
      </c>
      <c r="K1159">
        <v>201062424.2112065</v>
      </c>
      <c r="L1159">
        <v>641287655.54081273</v>
      </c>
      <c r="M1159">
        <v>506181538</v>
      </c>
    </row>
    <row r="1160" spans="1:13" x14ac:dyDescent="0.25">
      <c r="A1160" t="s">
        <v>81</v>
      </c>
      <c r="B1160" t="s">
        <v>85</v>
      </c>
      <c r="C1160" t="s">
        <v>97</v>
      </c>
      <c r="D1160" t="s">
        <v>104</v>
      </c>
      <c r="E1160" t="s">
        <v>122</v>
      </c>
      <c r="F1160" t="s">
        <v>123</v>
      </c>
      <c r="G1160" t="s">
        <v>107</v>
      </c>
      <c r="H1160">
        <v>39.856102</v>
      </c>
      <c r="I1160">
        <v>-104.675934</v>
      </c>
      <c r="J1160" t="s">
        <v>225</v>
      </c>
      <c r="K1160">
        <v>195443155.5379048</v>
      </c>
      <c r="L1160">
        <v>673156794.33402455</v>
      </c>
      <c r="M1160">
        <v>523649186</v>
      </c>
    </row>
    <row r="1161" spans="1:13" x14ac:dyDescent="0.25">
      <c r="A1161" t="s">
        <v>81</v>
      </c>
      <c r="B1161" t="s">
        <v>85</v>
      </c>
      <c r="C1161" t="s">
        <v>97</v>
      </c>
      <c r="D1161" t="s">
        <v>104</v>
      </c>
      <c r="E1161" t="s">
        <v>122</v>
      </c>
      <c r="F1161" t="s">
        <v>123</v>
      </c>
      <c r="G1161" t="s">
        <v>107</v>
      </c>
      <c r="H1161">
        <v>39.856102</v>
      </c>
      <c r="I1161">
        <v>-104.675934</v>
      </c>
      <c r="J1161" t="s">
        <v>245</v>
      </c>
      <c r="K1161">
        <v>193492297.66655949</v>
      </c>
      <c r="L1161">
        <v>642421008.04370427</v>
      </c>
      <c r="M1161">
        <v>547783316</v>
      </c>
    </row>
    <row r="1162" spans="1:13" x14ac:dyDescent="0.25">
      <c r="A1162" t="s">
        <v>81</v>
      </c>
      <c r="B1162" t="s">
        <v>85</v>
      </c>
      <c r="C1162" t="s">
        <v>97</v>
      </c>
      <c r="D1162" t="s">
        <v>104</v>
      </c>
      <c r="E1162" t="s">
        <v>118</v>
      </c>
      <c r="F1162" t="s">
        <v>119</v>
      </c>
      <c r="G1162" t="s">
        <v>107</v>
      </c>
      <c r="H1162">
        <v>42.331400000000002</v>
      </c>
      <c r="I1162">
        <v>-83.0458</v>
      </c>
      <c r="J1162" t="s">
        <v>223</v>
      </c>
      <c r="K1162">
        <v>82978515.230873689</v>
      </c>
      <c r="L1162">
        <v>533359203.45571017</v>
      </c>
      <c r="M1162">
        <v>139726082</v>
      </c>
    </row>
    <row r="1163" spans="1:13" x14ac:dyDescent="0.25">
      <c r="A1163" t="s">
        <v>81</v>
      </c>
      <c r="B1163" t="s">
        <v>85</v>
      </c>
      <c r="C1163" t="s">
        <v>97</v>
      </c>
      <c r="D1163" t="s">
        <v>104</v>
      </c>
      <c r="E1163" t="s">
        <v>118</v>
      </c>
      <c r="F1163" t="s">
        <v>119</v>
      </c>
      <c r="G1163" t="s">
        <v>107</v>
      </c>
      <c r="H1163">
        <v>42.331400000000002</v>
      </c>
      <c r="I1163">
        <v>-83.0458</v>
      </c>
      <c r="J1163" t="s">
        <v>224</v>
      </c>
      <c r="K1163">
        <v>77419366.712187573</v>
      </c>
      <c r="L1163">
        <v>641501163.72958231</v>
      </c>
      <c r="M1163">
        <v>159277758</v>
      </c>
    </row>
    <row r="1164" spans="1:13" x14ac:dyDescent="0.25">
      <c r="A1164" t="s">
        <v>81</v>
      </c>
      <c r="B1164" t="s">
        <v>85</v>
      </c>
      <c r="C1164" t="s">
        <v>97</v>
      </c>
      <c r="D1164" t="s">
        <v>104</v>
      </c>
      <c r="E1164" t="s">
        <v>118</v>
      </c>
      <c r="F1164" t="s">
        <v>119</v>
      </c>
      <c r="G1164" t="s">
        <v>107</v>
      </c>
      <c r="H1164">
        <v>42.331400000000002</v>
      </c>
      <c r="I1164">
        <v>-83.0458</v>
      </c>
      <c r="J1164" t="s">
        <v>225</v>
      </c>
      <c r="K1164">
        <v>77044777.953229845</v>
      </c>
      <c r="L1164">
        <v>591922955.21704066</v>
      </c>
      <c r="M1164">
        <v>154340171</v>
      </c>
    </row>
    <row r="1165" spans="1:13" x14ac:dyDescent="0.25">
      <c r="A1165" t="s">
        <v>81</v>
      </c>
      <c r="B1165" t="s">
        <v>85</v>
      </c>
      <c r="C1165" t="s">
        <v>97</v>
      </c>
      <c r="D1165" t="s">
        <v>104</v>
      </c>
      <c r="E1165" t="s">
        <v>118</v>
      </c>
      <c r="F1165" t="s">
        <v>119</v>
      </c>
      <c r="G1165" t="s">
        <v>107</v>
      </c>
      <c r="H1165">
        <v>42.331400000000002</v>
      </c>
      <c r="I1165">
        <v>-83.0458</v>
      </c>
      <c r="J1165" t="s">
        <v>245</v>
      </c>
      <c r="K1165">
        <v>75508661.589674234</v>
      </c>
      <c r="L1165">
        <v>462831972.12245989</v>
      </c>
      <c r="M1165">
        <v>150556119</v>
      </c>
    </row>
    <row r="1166" spans="1:13" x14ac:dyDescent="0.25">
      <c r="A1166" t="s">
        <v>81</v>
      </c>
      <c r="B1166" t="s">
        <v>85</v>
      </c>
      <c r="C1166" t="s">
        <v>97</v>
      </c>
      <c r="D1166" t="s">
        <v>98</v>
      </c>
      <c r="E1166" t="s">
        <v>124</v>
      </c>
      <c r="F1166" t="s">
        <v>125</v>
      </c>
      <c r="G1166" t="s">
        <v>126</v>
      </c>
      <c r="H1166">
        <v>53.349800000000002</v>
      </c>
      <c r="I1166">
        <v>6.2603</v>
      </c>
      <c r="J1166" t="s">
        <v>223</v>
      </c>
      <c r="K1166">
        <v>39031544.701210797</v>
      </c>
      <c r="L1166">
        <v>150216587.3783707</v>
      </c>
      <c r="M1166">
        <v>114119096</v>
      </c>
    </row>
    <row r="1167" spans="1:13" x14ac:dyDescent="0.25">
      <c r="A1167" t="s">
        <v>81</v>
      </c>
      <c r="B1167" t="s">
        <v>85</v>
      </c>
      <c r="C1167" t="s">
        <v>97</v>
      </c>
      <c r="D1167" t="s">
        <v>98</v>
      </c>
      <c r="E1167" t="s">
        <v>124</v>
      </c>
      <c r="F1167" t="s">
        <v>125</v>
      </c>
      <c r="G1167" t="s">
        <v>126</v>
      </c>
      <c r="H1167">
        <v>53.349800000000002</v>
      </c>
      <c r="I1167">
        <v>6.2603</v>
      </c>
      <c r="J1167" t="s">
        <v>224</v>
      </c>
      <c r="K1167">
        <v>36328787.214734264</v>
      </c>
      <c r="L1167">
        <v>258651986.796175</v>
      </c>
      <c r="M1167">
        <v>106573741</v>
      </c>
    </row>
    <row r="1168" spans="1:13" x14ac:dyDescent="0.25">
      <c r="A1168" t="s">
        <v>81</v>
      </c>
      <c r="B1168" t="s">
        <v>85</v>
      </c>
      <c r="C1168" t="s">
        <v>97</v>
      </c>
      <c r="D1168" t="s">
        <v>98</v>
      </c>
      <c r="E1168" t="s">
        <v>124</v>
      </c>
      <c r="F1168" t="s">
        <v>125</v>
      </c>
      <c r="G1168" t="s">
        <v>126</v>
      </c>
      <c r="H1168">
        <v>53.349800000000002</v>
      </c>
      <c r="I1168">
        <v>6.2603</v>
      </c>
      <c r="J1168" t="s">
        <v>225</v>
      </c>
      <c r="K1168">
        <v>30350832.592029981</v>
      </c>
      <c r="L1168">
        <v>97558528.264618292</v>
      </c>
      <c r="M1168">
        <v>102993864</v>
      </c>
    </row>
    <row r="1169" spans="1:13" x14ac:dyDescent="0.25">
      <c r="A1169" t="s">
        <v>81</v>
      </c>
      <c r="B1169" t="s">
        <v>85</v>
      </c>
      <c r="C1169" t="s">
        <v>97</v>
      </c>
      <c r="D1169" t="s">
        <v>98</v>
      </c>
      <c r="E1169" t="s">
        <v>124</v>
      </c>
      <c r="F1169" t="s">
        <v>125</v>
      </c>
      <c r="G1169" t="s">
        <v>126</v>
      </c>
      <c r="H1169">
        <v>53.349800000000002</v>
      </c>
      <c r="I1169">
        <v>6.2603</v>
      </c>
      <c r="J1169" t="s">
        <v>245</v>
      </c>
      <c r="K1169">
        <v>37481712.666369773</v>
      </c>
      <c r="L1169">
        <v>87069437.575820133</v>
      </c>
      <c r="M1169">
        <v>112569656</v>
      </c>
    </row>
    <row r="1170" spans="1:13" x14ac:dyDescent="0.25">
      <c r="A1170" t="s">
        <v>81</v>
      </c>
      <c r="B1170" t="s">
        <v>85</v>
      </c>
      <c r="C1170" t="s">
        <v>97</v>
      </c>
      <c r="D1170" t="s">
        <v>108</v>
      </c>
      <c r="E1170" t="s">
        <v>127</v>
      </c>
      <c r="F1170" t="s">
        <v>128</v>
      </c>
      <c r="G1170" t="s">
        <v>129</v>
      </c>
      <c r="H1170">
        <v>-34.590249999999997</v>
      </c>
      <c r="I1170">
        <v>-58.467162999999999</v>
      </c>
      <c r="J1170" t="s">
        <v>223</v>
      </c>
      <c r="K1170">
        <v>294932211.94679821</v>
      </c>
      <c r="L1170">
        <v>2439326013.6556458</v>
      </c>
      <c r="M1170">
        <v>1725071644</v>
      </c>
    </row>
    <row r="1171" spans="1:13" x14ac:dyDescent="0.25">
      <c r="A1171" t="s">
        <v>81</v>
      </c>
      <c r="B1171" t="s">
        <v>85</v>
      </c>
      <c r="C1171" t="s">
        <v>97</v>
      </c>
      <c r="D1171" t="s">
        <v>108</v>
      </c>
      <c r="E1171" t="s">
        <v>127</v>
      </c>
      <c r="F1171" t="s">
        <v>128</v>
      </c>
      <c r="G1171" t="s">
        <v>129</v>
      </c>
      <c r="H1171">
        <v>-34.590249999999997</v>
      </c>
      <c r="I1171">
        <v>-58.467162999999999</v>
      </c>
      <c r="J1171" t="s">
        <v>224</v>
      </c>
      <c r="K1171">
        <v>233730708.4877367</v>
      </c>
      <c r="L1171">
        <v>18490593940.55616</v>
      </c>
      <c r="M1171">
        <v>1876398798</v>
      </c>
    </row>
    <row r="1172" spans="1:13" x14ac:dyDescent="0.25">
      <c r="A1172" t="s">
        <v>81</v>
      </c>
      <c r="B1172" t="s">
        <v>85</v>
      </c>
      <c r="C1172" t="s">
        <v>97</v>
      </c>
      <c r="D1172" t="s">
        <v>108</v>
      </c>
      <c r="E1172" t="s">
        <v>127</v>
      </c>
      <c r="F1172" t="s">
        <v>128</v>
      </c>
      <c r="G1172" t="s">
        <v>129</v>
      </c>
      <c r="H1172">
        <v>-34.590249999999997</v>
      </c>
      <c r="I1172">
        <v>-58.467162999999999</v>
      </c>
      <c r="J1172" t="s">
        <v>225</v>
      </c>
      <c r="K1172">
        <v>228481024.50769651</v>
      </c>
      <c r="L1172">
        <v>528113961.57391661</v>
      </c>
      <c r="M1172">
        <v>1909666293</v>
      </c>
    </row>
    <row r="1173" spans="1:13" x14ac:dyDescent="0.25">
      <c r="A1173" t="s">
        <v>81</v>
      </c>
      <c r="B1173" t="s">
        <v>85</v>
      </c>
      <c r="C1173" t="s">
        <v>97</v>
      </c>
      <c r="D1173" t="s">
        <v>108</v>
      </c>
      <c r="E1173" t="s">
        <v>127</v>
      </c>
      <c r="F1173" t="s">
        <v>128</v>
      </c>
      <c r="G1173" t="s">
        <v>129</v>
      </c>
      <c r="H1173">
        <v>-34.590249999999997</v>
      </c>
      <c r="I1173">
        <v>-58.467162999999999</v>
      </c>
      <c r="J1173" t="s">
        <v>245</v>
      </c>
      <c r="K1173">
        <v>259491189.412691</v>
      </c>
      <c r="L1173">
        <v>622892562.65213299</v>
      </c>
      <c r="M1173">
        <v>2070784652</v>
      </c>
    </row>
    <row r="1174" spans="1:13" x14ac:dyDescent="0.25">
      <c r="A1174" t="s">
        <v>81</v>
      </c>
      <c r="B1174" t="s">
        <v>85</v>
      </c>
      <c r="C1174" t="s">
        <v>97</v>
      </c>
      <c r="D1174" t="s">
        <v>98</v>
      </c>
      <c r="E1174" t="s">
        <v>130</v>
      </c>
      <c r="F1174" t="s">
        <v>131</v>
      </c>
      <c r="G1174" t="s">
        <v>132</v>
      </c>
      <c r="H1174">
        <v>50.110923999999997</v>
      </c>
      <c r="I1174">
        <v>8.6821269999999995</v>
      </c>
      <c r="J1174" t="s">
        <v>223</v>
      </c>
      <c r="K1174">
        <v>2587793561.5356932</v>
      </c>
      <c r="L1174">
        <v>6584319122.7040987</v>
      </c>
      <c r="M1174">
        <v>10751533066</v>
      </c>
    </row>
    <row r="1175" spans="1:13" x14ac:dyDescent="0.25">
      <c r="A1175" t="s">
        <v>81</v>
      </c>
      <c r="B1175" t="s">
        <v>85</v>
      </c>
      <c r="C1175" t="s">
        <v>97</v>
      </c>
      <c r="D1175" t="s">
        <v>98</v>
      </c>
      <c r="E1175" t="s">
        <v>130</v>
      </c>
      <c r="F1175" t="s">
        <v>131</v>
      </c>
      <c r="G1175" t="s">
        <v>132</v>
      </c>
      <c r="H1175">
        <v>50.110923999999997</v>
      </c>
      <c r="I1175">
        <v>8.6821269999999995</v>
      </c>
      <c r="J1175" t="s">
        <v>224</v>
      </c>
      <c r="K1175">
        <v>2502160211.269958</v>
      </c>
      <c r="L1175">
        <v>6796362095.2100639</v>
      </c>
      <c r="M1175">
        <v>11695871948</v>
      </c>
    </row>
    <row r="1176" spans="1:13" x14ac:dyDescent="0.25">
      <c r="A1176" t="s">
        <v>81</v>
      </c>
      <c r="B1176" t="s">
        <v>85</v>
      </c>
      <c r="C1176" t="s">
        <v>97</v>
      </c>
      <c r="D1176" t="s">
        <v>98</v>
      </c>
      <c r="E1176" t="s">
        <v>130</v>
      </c>
      <c r="F1176" t="s">
        <v>131</v>
      </c>
      <c r="G1176" t="s">
        <v>132</v>
      </c>
      <c r="H1176">
        <v>50.110923999999997</v>
      </c>
      <c r="I1176">
        <v>8.6821269999999995</v>
      </c>
      <c r="J1176" t="s">
        <v>225</v>
      </c>
      <c r="K1176">
        <v>2232350128.868093</v>
      </c>
      <c r="L1176">
        <v>5200000305.2795401</v>
      </c>
      <c r="M1176">
        <v>10857555531</v>
      </c>
    </row>
    <row r="1177" spans="1:13" x14ac:dyDescent="0.25">
      <c r="A1177" t="s">
        <v>81</v>
      </c>
      <c r="B1177" t="s">
        <v>85</v>
      </c>
      <c r="C1177" t="s">
        <v>97</v>
      </c>
      <c r="D1177" t="s">
        <v>98</v>
      </c>
      <c r="E1177" t="s">
        <v>130</v>
      </c>
      <c r="F1177" t="s">
        <v>131</v>
      </c>
      <c r="G1177" t="s">
        <v>132</v>
      </c>
      <c r="H1177">
        <v>50.110923999999997</v>
      </c>
      <c r="I1177">
        <v>8.6821269999999995</v>
      </c>
      <c r="J1177" t="s">
        <v>245</v>
      </c>
      <c r="K1177">
        <v>2015456653.5941429</v>
      </c>
      <c r="L1177">
        <v>5042934869.3695793</v>
      </c>
      <c r="M1177">
        <v>8701075458</v>
      </c>
    </row>
    <row r="1178" spans="1:13" x14ac:dyDescent="0.25">
      <c r="A1178" t="s">
        <v>81</v>
      </c>
      <c r="B1178" t="s">
        <v>85</v>
      </c>
      <c r="C1178" t="s">
        <v>97</v>
      </c>
      <c r="D1178" t="s">
        <v>108</v>
      </c>
      <c r="E1178" t="s">
        <v>133</v>
      </c>
      <c r="F1178" t="s">
        <v>134</v>
      </c>
      <c r="G1178" t="s">
        <v>135</v>
      </c>
      <c r="H1178">
        <v>-22.874300000000002</v>
      </c>
      <c r="I1178">
        <v>-43.266449999999999</v>
      </c>
      <c r="J1178" t="s">
        <v>223</v>
      </c>
      <c r="K1178">
        <v>254799999.20285541</v>
      </c>
      <c r="L1178">
        <v>372738792.28460228</v>
      </c>
      <c r="M1178">
        <v>542632755</v>
      </c>
    </row>
    <row r="1179" spans="1:13" x14ac:dyDescent="0.25">
      <c r="A1179" t="s">
        <v>81</v>
      </c>
      <c r="B1179" t="s">
        <v>85</v>
      </c>
      <c r="C1179" t="s">
        <v>97</v>
      </c>
      <c r="D1179" t="s">
        <v>108</v>
      </c>
      <c r="E1179" t="s">
        <v>133</v>
      </c>
      <c r="F1179" t="s">
        <v>134</v>
      </c>
      <c r="G1179" t="s">
        <v>135</v>
      </c>
      <c r="H1179">
        <v>-22.874300000000002</v>
      </c>
      <c r="I1179">
        <v>-43.266449999999999</v>
      </c>
      <c r="J1179" t="s">
        <v>224</v>
      </c>
      <c r="K1179">
        <v>138818858.48962209</v>
      </c>
      <c r="L1179">
        <v>227628506.89914539</v>
      </c>
      <c r="M1179">
        <v>727843100</v>
      </c>
    </row>
    <row r="1180" spans="1:13" x14ac:dyDescent="0.25">
      <c r="A1180" t="s">
        <v>81</v>
      </c>
      <c r="B1180" t="s">
        <v>85</v>
      </c>
      <c r="C1180" t="s">
        <v>97</v>
      </c>
      <c r="D1180" t="s">
        <v>108</v>
      </c>
      <c r="E1180" t="s">
        <v>133</v>
      </c>
      <c r="F1180" t="s">
        <v>134</v>
      </c>
      <c r="G1180" t="s">
        <v>135</v>
      </c>
      <c r="H1180">
        <v>-22.874300000000002</v>
      </c>
      <c r="I1180">
        <v>-43.266449999999999</v>
      </c>
      <c r="J1180" t="s">
        <v>225</v>
      </c>
      <c r="K1180">
        <v>164521789.40266949</v>
      </c>
      <c r="L1180">
        <v>242265959.76973099</v>
      </c>
      <c r="M1180">
        <v>778259901</v>
      </c>
    </row>
    <row r="1181" spans="1:13" x14ac:dyDescent="0.25">
      <c r="A1181" t="s">
        <v>81</v>
      </c>
      <c r="B1181" t="s">
        <v>85</v>
      </c>
      <c r="C1181" t="s">
        <v>97</v>
      </c>
      <c r="D1181" t="s">
        <v>108</v>
      </c>
      <c r="E1181" t="s">
        <v>133</v>
      </c>
      <c r="F1181" t="s">
        <v>134</v>
      </c>
      <c r="G1181" t="s">
        <v>135</v>
      </c>
      <c r="H1181">
        <v>-22.874300000000002</v>
      </c>
      <c r="I1181">
        <v>-43.266449999999999</v>
      </c>
      <c r="J1181" t="s">
        <v>245</v>
      </c>
      <c r="K1181">
        <v>136950678.94878891</v>
      </c>
      <c r="L1181">
        <v>287132380.48761767</v>
      </c>
      <c r="M1181">
        <v>1006311983</v>
      </c>
    </row>
    <row r="1182" spans="1:13" x14ac:dyDescent="0.25">
      <c r="A1182" t="s">
        <v>81</v>
      </c>
      <c r="B1182" t="s">
        <v>85</v>
      </c>
      <c r="C1182" t="s">
        <v>97</v>
      </c>
      <c r="D1182" t="s">
        <v>136</v>
      </c>
      <c r="E1182" t="s">
        <v>137</v>
      </c>
      <c r="F1182" t="s">
        <v>138</v>
      </c>
      <c r="G1182" t="s">
        <v>139</v>
      </c>
      <c r="H1182">
        <v>22.266999999999999</v>
      </c>
      <c r="I1182">
        <v>114.188</v>
      </c>
      <c r="J1182" t="s">
        <v>223</v>
      </c>
      <c r="K1182">
        <v>334115236.70058161</v>
      </c>
      <c r="L1182">
        <v>780890893.46122289</v>
      </c>
      <c r="M1182">
        <v>5621720338</v>
      </c>
    </row>
    <row r="1183" spans="1:13" x14ac:dyDescent="0.25">
      <c r="A1183" t="s">
        <v>81</v>
      </c>
      <c r="B1183" t="s">
        <v>85</v>
      </c>
      <c r="C1183" t="s">
        <v>97</v>
      </c>
      <c r="D1183" t="s">
        <v>136</v>
      </c>
      <c r="E1183" t="s">
        <v>137</v>
      </c>
      <c r="F1183" t="s">
        <v>138</v>
      </c>
      <c r="G1183" t="s">
        <v>139</v>
      </c>
      <c r="H1183">
        <v>22.266999999999999</v>
      </c>
      <c r="I1183">
        <v>114.188</v>
      </c>
      <c r="J1183" t="s">
        <v>224</v>
      </c>
      <c r="K1183">
        <v>401187627.51793122</v>
      </c>
      <c r="L1183">
        <v>950681095.00361621</v>
      </c>
      <c r="M1183">
        <v>6522839241</v>
      </c>
    </row>
    <row r="1184" spans="1:13" x14ac:dyDescent="0.25">
      <c r="A1184" t="s">
        <v>81</v>
      </c>
      <c r="B1184" t="s">
        <v>85</v>
      </c>
      <c r="C1184" t="s">
        <v>97</v>
      </c>
      <c r="D1184" t="s">
        <v>136</v>
      </c>
      <c r="E1184" t="s">
        <v>137</v>
      </c>
      <c r="F1184" t="s">
        <v>138</v>
      </c>
      <c r="G1184" t="s">
        <v>139</v>
      </c>
      <c r="H1184">
        <v>22.266999999999999</v>
      </c>
      <c r="I1184">
        <v>114.188</v>
      </c>
      <c r="J1184" t="s">
        <v>225</v>
      </c>
      <c r="K1184">
        <v>401199408.90061212</v>
      </c>
      <c r="L1184">
        <v>860981810.79422605</v>
      </c>
      <c r="M1184">
        <v>5573968076</v>
      </c>
    </row>
    <row r="1185" spans="1:13" x14ac:dyDescent="0.25">
      <c r="A1185" t="s">
        <v>81</v>
      </c>
      <c r="B1185" t="s">
        <v>85</v>
      </c>
      <c r="C1185" t="s">
        <v>97</v>
      </c>
      <c r="D1185" t="s">
        <v>136</v>
      </c>
      <c r="E1185" t="s">
        <v>137</v>
      </c>
      <c r="F1185" t="s">
        <v>138</v>
      </c>
      <c r="G1185" t="s">
        <v>139</v>
      </c>
      <c r="H1185">
        <v>22.266999999999999</v>
      </c>
      <c r="I1185">
        <v>114.188</v>
      </c>
      <c r="J1185" t="s">
        <v>245</v>
      </c>
      <c r="K1185">
        <v>441903424.49498492</v>
      </c>
      <c r="L1185">
        <v>893110133.03541017</v>
      </c>
      <c r="M1185">
        <v>7210559181</v>
      </c>
    </row>
    <row r="1186" spans="1:13" x14ac:dyDescent="0.25">
      <c r="A1186" t="s">
        <v>81</v>
      </c>
      <c r="B1186" t="s">
        <v>85</v>
      </c>
      <c r="C1186" t="s">
        <v>97</v>
      </c>
      <c r="D1186" t="s">
        <v>98</v>
      </c>
      <c r="E1186" t="s">
        <v>226</v>
      </c>
      <c r="F1186" t="s">
        <v>227</v>
      </c>
      <c r="G1186" t="s">
        <v>228</v>
      </c>
      <c r="H1186">
        <v>26.137899999999998</v>
      </c>
      <c r="I1186">
        <v>28.197790000000001</v>
      </c>
      <c r="J1186" t="s">
        <v>223</v>
      </c>
      <c r="K1186">
        <v>92219987.789825484</v>
      </c>
      <c r="L1186">
        <v>188373658.68626311</v>
      </c>
      <c r="M1186">
        <v>390289858</v>
      </c>
    </row>
    <row r="1187" spans="1:13" x14ac:dyDescent="0.25">
      <c r="A1187" t="s">
        <v>81</v>
      </c>
      <c r="B1187" t="s">
        <v>85</v>
      </c>
      <c r="C1187" t="s">
        <v>97</v>
      </c>
      <c r="D1187" t="s">
        <v>98</v>
      </c>
      <c r="E1187" t="s">
        <v>226</v>
      </c>
      <c r="F1187" t="s">
        <v>227</v>
      </c>
      <c r="G1187" t="s">
        <v>228</v>
      </c>
      <c r="H1187">
        <v>26.137899999999998</v>
      </c>
      <c r="I1187">
        <v>28.197790000000001</v>
      </c>
      <c r="J1187" t="s">
        <v>224</v>
      </c>
      <c r="K1187">
        <v>123418590.8950727</v>
      </c>
      <c r="L1187">
        <v>263781910.2521286</v>
      </c>
      <c r="M1187">
        <v>622853013</v>
      </c>
    </row>
    <row r="1188" spans="1:13" x14ac:dyDescent="0.25">
      <c r="A1188" t="s">
        <v>81</v>
      </c>
      <c r="B1188" t="s">
        <v>85</v>
      </c>
      <c r="C1188" t="s">
        <v>97</v>
      </c>
      <c r="D1188" t="s">
        <v>98</v>
      </c>
      <c r="E1188" t="s">
        <v>226</v>
      </c>
      <c r="F1188" t="s">
        <v>227</v>
      </c>
      <c r="G1188" t="s">
        <v>228</v>
      </c>
      <c r="H1188">
        <v>26.137899999999998</v>
      </c>
      <c r="I1188">
        <v>28.197790000000001</v>
      </c>
      <c r="J1188" t="s">
        <v>225</v>
      </c>
      <c r="K1188">
        <v>122332805.7903212</v>
      </c>
      <c r="L1188">
        <v>237884766.76723111</v>
      </c>
      <c r="M1188">
        <v>657091700</v>
      </c>
    </row>
    <row r="1189" spans="1:13" x14ac:dyDescent="0.25">
      <c r="A1189" t="s">
        <v>81</v>
      </c>
      <c r="B1189" t="s">
        <v>85</v>
      </c>
      <c r="C1189" t="s">
        <v>97</v>
      </c>
      <c r="D1189" t="s">
        <v>98</v>
      </c>
      <c r="E1189" t="s">
        <v>226</v>
      </c>
      <c r="F1189" t="s">
        <v>227</v>
      </c>
      <c r="G1189" t="s">
        <v>228</v>
      </c>
      <c r="H1189">
        <v>26.137899999999998</v>
      </c>
      <c r="I1189">
        <v>28.197790000000001</v>
      </c>
      <c r="J1189" t="s">
        <v>245</v>
      </c>
      <c r="K1189">
        <v>175647580.3137137</v>
      </c>
      <c r="L1189">
        <v>337300997.53232747</v>
      </c>
      <c r="M1189">
        <v>751635026</v>
      </c>
    </row>
    <row r="1190" spans="1:13" x14ac:dyDescent="0.25">
      <c r="A1190" t="s">
        <v>81</v>
      </c>
      <c r="B1190" t="s">
        <v>85</v>
      </c>
      <c r="C1190" t="s">
        <v>97</v>
      </c>
      <c r="D1190" t="s">
        <v>104</v>
      </c>
      <c r="E1190" t="s">
        <v>140</v>
      </c>
      <c r="F1190" t="s">
        <v>141</v>
      </c>
      <c r="G1190" t="s">
        <v>107</v>
      </c>
      <c r="H1190">
        <v>34.052235000000003</v>
      </c>
      <c r="I1190">
        <v>-118.24368</v>
      </c>
      <c r="J1190" t="s">
        <v>223</v>
      </c>
      <c r="K1190">
        <v>670799165.31836057</v>
      </c>
      <c r="L1190">
        <v>2578377328.119236</v>
      </c>
      <c r="M1190">
        <v>1717857071</v>
      </c>
    </row>
    <row r="1191" spans="1:13" x14ac:dyDescent="0.25">
      <c r="A1191" t="s">
        <v>81</v>
      </c>
      <c r="B1191" t="s">
        <v>85</v>
      </c>
      <c r="C1191" t="s">
        <v>97</v>
      </c>
      <c r="D1191" t="s">
        <v>104</v>
      </c>
      <c r="E1191" t="s">
        <v>140</v>
      </c>
      <c r="F1191" t="s">
        <v>141</v>
      </c>
      <c r="G1191" t="s">
        <v>107</v>
      </c>
      <c r="H1191">
        <v>34.052235000000003</v>
      </c>
      <c r="I1191">
        <v>-118.24368</v>
      </c>
      <c r="J1191" t="s">
        <v>224</v>
      </c>
      <c r="K1191">
        <v>630819591.90808225</v>
      </c>
      <c r="L1191">
        <v>2555740074.074368</v>
      </c>
      <c r="M1191">
        <v>1995368784</v>
      </c>
    </row>
    <row r="1192" spans="1:13" x14ac:dyDescent="0.25">
      <c r="A1192" t="s">
        <v>81</v>
      </c>
      <c r="B1192" t="s">
        <v>85</v>
      </c>
      <c r="C1192" t="s">
        <v>97</v>
      </c>
      <c r="D1192" t="s">
        <v>104</v>
      </c>
      <c r="E1192" t="s">
        <v>140</v>
      </c>
      <c r="F1192" t="s">
        <v>141</v>
      </c>
      <c r="G1192" t="s">
        <v>107</v>
      </c>
      <c r="H1192">
        <v>34.052235000000003</v>
      </c>
      <c r="I1192">
        <v>-118.24368</v>
      </c>
      <c r="J1192" t="s">
        <v>225</v>
      </c>
      <c r="K1192">
        <v>622331649.9610101</v>
      </c>
      <c r="L1192">
        <v>2062738303.671349</v>
      </c>
      <c r="M1192">
        <v>1916252035</v>
      </c>
    </row>
    <row r="1193" spans="1:13" x14ac:dyDescent="0.25">
      <c r="A1193" t="s">
        <v>81</v>
      </c>
      <c r="B1193" t="s">
        <v>85</v>
      </c>
      <c r="C1193" t="s">
        <v>97</v>
      </c>
      <c r="D1193" t="s">
        <v>104</v>
      </c>
      <c r="E1193" t="s">
        <v>140</v>
      </c>
      <c r="F1193" t="s">
        <v>141</v>
      </c>
      <c r="G1193" t="s">
        <v>107</v>
      </c>
      <c r="H1193">
        <v>34.052235000000003</v>
      </c>
      <c r="I1193">
        <v>-118.24368</v>
      </c>
      <c r="J1193" t="s">
        <v>245</v>
      </c>
      <c r="K1193">
        <v>663236378.06873131</v>
      </c>
      <c r="L1193">
        <v>1911038337.42029</v>
      </c>
      <c r="M1193">
        <v>3127148389</v>
      </c>
    </row>
    <row r="1194" spans="1:13" x14ac:dyDescent="0.25">
      <c r="A1194" t="s">
        <v>81</v>
      </c>
      <c r="B1194" t="s">
        <v>85</v>
      </c>
      <c r="C1194" t="s">
        <v>97</v>
      </c>
      <c r="D1194" t="s">
        <v>108</v>
      </c>
      <c r="E1194" t="s">
        <v>142</v>
      </c>
      <c r="F1194" t="s">
        <v>143</v>
      </c>
      <c r="G1194" t="s">
        <v>144</v>
      </c>
      <c r="H1194">
        <v>-12.094823</v>
      </c>
      <c r="I1194">
        <v>-76.973529999999997</v>
      </c>
      <c r="J1194" t="s">
        <v>223</v>
      </c>
      <c r="K1194">
        <v>92548982.093907595</v>
      </c>
      <c r="L1194">
        <v>142533579.76319841</v>
      </c>
      <c r="M1194">
        <v>299104455</v>
      </c>
    </row>
    <row r="1195" spans="1:13" x14ac:dyDescent="0.25">
      <c r="A1195" t="s">
        <v>81</v>
      </c>
      <c r="B1195" t="s">
        <v>85</v>
      </c>
      <c r="C1195" t="s">
        <v>97</v>
      </c>
      <c r="D1195" t="s">
        <v>108</v>
      </c>
      <c r="E1195" t="s">
        <v>142</v>
      </c>
      <c r="F1195" t="s">
        <v>143</v>
      </c>
      <c r="G1195" t="s">
        <v>144</v>
      </c>
      <c r="H1195">
        <v>-12.094823</v>
      </c>
      <c r="I1195">
        <v>-76.973529999999997</v>
      </c>
      <c r="J1195" t="s">
        <v>224</v>
      </c>
      <c r="K1195">
        <v>79060993.620371282</v>
      </c>
      <c r="L1195">
        <v>128414250.651638</v>
      </c>
      <c r="M1195">
        <v>322647904</v>
      </c>
    </row>
    <row r="1196" spans="1:13" x14ac:dyDescent="0.25">
      <c r="A1196" t="s">
        <v>81</v>
      </c>
      <c r="B1196" t="s">
        <v>85</v>
      </c>
      <c r="C1196" t="s">
        <v>97</v>
      </c>
      <c r="D1196" t="s">
        <v>108</v>
      </c>
      <c r="E1196" t="s">
        <v>142</v>
      </c>
      <c r="F1196" t="s">
        <v>143</v>
      </c>
      <c r="G1196" t="s">
        <v>144</v>
      </c>
      <c r="H1196">
        <v>-12.094823</v>
      </c>
      <c r="I1196">
        <v>-76.973529999999997</v>
      </c>
      <c r="J1196" t="s">
        <v>225</v>
      </c>
      <c r="K1196">
        <v>82342076.814059705</v>
      </c>
      <c r="L1196">
        <v>139521230.11694309</v>
      </c>
      <c r="M1196">
        <v>350819014</v>
      </c>
    </row>
    <row r="1197" spans="1:13" x14ac:dyDescent="0.25">
      <c r="A1197" t="s">
        <v>81</v>
      </c>
      <c r="B1197" t="s">
        <v>85</v>
      </c>
      <c r="C1197" t="s">
        <v>97</v>
      </c>
      <c r="D1197" t="s">
        <v>108</v>
      </c>
      <c r="E1197" t="s">
        <v>142</v>
      </c>
      <c r="F1197" t="s">
        <v>143</v>
      </c>
      <c r="G1197" t="s">
        <v>144</v>
      </c>
      <c r="H1197">
        <v>-12.094823</v>
      </c>
      <c r="I1197">
        <v>-76.973529999999997</v>
      </c>
      <c r="J1197" t="s">
        <v>245</v>
      </c>
      <c r="K1197">
        <v>96057341.324789077</v>
      </c>
      <c r="L1197">
        <v>175934591.0007681</v>
      </c>
      <c r="M1197">
        <v>353752116</v>
      </c>
    </row>
    <row r="1198" spans="1:13" x14ac:dyDescent="0.25">
      <c r="A1198" t="s">
        <v>81</v>
      </c>
      <c r="B1198" t="s">
        <v>85</v>
      </c>
      <c r="C1198" t="s">
        <v>97</v>
      </c>
      <c r="D1198" t="s">
        <v>98</v>
      </c>
      <c r="E1198" t="s">
        <v>145</v>
      </c>
      <c r="F1198" t="s">
        <v>146</v>
      </c>
      <c r="G1198" t="s">
        <v>147</v>
      </c>
      <c r="H1198">
        <v>51.508513999999998</v>
      </c>
      <c r="I1198">
        <v>-1.0756999999999999E-2</v>
      </c>
      <c r="J1198" t="s">
        <v>223</v>
      </c>
      <c r="K1198">
        <v>745721476.01651978</v>
      </c>
      <c r="L1198">
        <v>1956867529.4802189</v>
      </c>
      <c r="M1198">
        <v>2326578021</v>
      </c>
    </row>
    <row r="1199" spans="1:13" x14ac:dyDescent="0.25">
      <c r="A1199" t="s">
        <v>81</v>
      </c>
      <c r="B1199" t="s">
        <v>85</v>
      </c>
      <c r="C1199" t="s">
        <v>97</v>
      </c>
      <c r="D1199" t="s">
        <v>98</v>
      </c>
      <c r="E1199" t="s">
        <v>145</v>
      </c>
      <c r="F1199" t="s">
        <v>146</v>
      </c>
      <c r="G1199" t="s">
        <v>147</v>
      </c>
      <c r="H1199">
        <v>51.508513999999998</v>
      </c>
      <c r="I1199">
        <v>-1.0756999999999999E-2</v>
      </c>
      <c r="J1199" t="s">
        <v>224</v>
      </c>
      <c r="K1199">
        <v>713703104.96576107</v>
      </c>
      <c r="L1199">
        <v>2873303644.5762939</v>
      </c>
      <c r="M1199">
        <v>2468471585</v>
      </c>
    </row>
    <row r="1200" spans="1:13" x14ac:dyDescent="0.25">
      <c r="A1200" t="s">
        <v>81</v>
      </c>
      <c r="B1200" t="s">
        <v>85</v>
      </c>
      <c r="C1200" t="s">
        <v>97</v>
      </c>
      <c r="D1200" t="s">
        <v>98</v>
      </c>
      <c r="E1200" t="s">
        <v>145</v>
      </c>
      <c r="F1200" t="s">
        <v>146</v>
      </c>
      <c r="G1200" t="s">
        <v>147</v>
      </c>
      <c r="H1200">
        <v>51.508513999999998</v>
      </c>
      <c r="I1200">
        <v>-1.0756999999999999E-2</v>
      </c>
      <c r="J1200" t="s">
        <v>225</v>
      </c>
      <c r="K1200">
        <v>673168929.65095091</v>
      </c>
      <c r="L1200">
        <v>1592894520.622052</v>
      </c>
      <c r="M1200">
        <v>2430133080</v>
      </c>
    </row>
    <row r="1201" spans="1:13" x14ac:dyDescent="0.25">
      <c r="A1201" t="s">
        <v>81</v>
      </c>
      <c r="B1201" t="s">
        <v>85</v>
      </c>
      <c r="C1201" t="s">
        <v>97</v>
      </c>
      <c r="D1201" t="s">
        <v>98</v>
      </c>
      <c r="E1201" t="s">
        <v>145</v>
      </c>
      <c r="F1201" t="s">
        <v>146</v>
      </c>
      <c r="G1201" t="s">
        <v>147</v>
      </c>
      <c r="H1201">
        <v>51.508513999999998</v>
      </c>
      <c r="I1201">
        <v>-1.0756999999999999E-2</v>
      </c>
      <c r="J1201" t="s">
        <v>245</v>
      </c>
      <c r="K1201">
        <v>741656202.12308562</v>
      </c>
      <c r="L1201">
        <v>1726064113.7402849</v>
      </c>
      <c r="M1201">
        <v>2450134373</v>
      </c>
    </row>
    <row r="1202" spans="1:13" x14ac:dyDescent="0.25">
      <c r="A1202" t="s">
        <v>81</v>
      </c>
      <c r="B1202" t="s">
        <v>85</v>
      </c>
      <c r="C1202" t="s">
        <v>97</v>
      </c>
      <c r="D1202" t="s">
        <v>104</v>
      </c>
      <c r="E1202" t="s">
        <v>236</v>
      </c>
      <c r="F1202" t="s">
        <v>237</v>
      </c>
      <c r="G1202" t="s">
        <v>107</v>
      </c>
      <c r="H1202">
        <v>36.188110000000002</v>
      </c>
      <c r="I1202">
        <v>-115.176468</v>
      </c>
      <c r="J1202" t="s">
        <v>223</v>
      </c>
      <c r="K1202">
        <v>0.28082514167400002</v>
      </c>
      <c r="L1202">
        <v>0.28082514167400002</v>
      </c>
      <c r="M1202">
        <v>7</v>
      </c>
    </row>
    <row r="1203" spans="1:13" x14ac:dyDescent="0.25">
      <c r="A1203" t="s">
        <v>81</v>
      </c>
      <c r="B1203" t="s">
        <v>85</v>
      </c>
      <c r="C1203" t="s">
        <v>97</v>
      </c>
      <c r="D1203" t="s">
        <v>104</v>
      </c>
      <c r="E1203" t="s">
        <v>236</v>
      </c>
      <c r="F1203" t="s">
        <v>237</v>
      </c>
      <c r="G1203" t="s">
        <v>107</v>
      </c>
      <c r="H1203">
        <v>36.188110000000002</v>
      </c>
      <c r="I1203">
        <v>-115.176468</v>
      </c>
      <c r="J1203" t="s">
        <v>224</v>
      </c>
      <c r="K1203">
        <v>0</v>
      </c>
      <c r="L1203">
        <v>0</v>
      </c>
      <c r="M1203">
        <v>0</v>
      </c>
    </row>
    <row r="1204" spans="1:13" x14ac:dyDescent="0.25">
      <c r="A1204" t="s">
        <v>81</v>
      </c>
      <c r="B1204" t="s">
        <v>85</v>
      </c>
      <c r="C1204" t="s">
        <v>97</v>
      </c>
      <c r="D1204" t="s">
        <v>104</v>
      </c>
      <c r="E1204" t="s">
        <v>236</v>
      </c>
      <c r="F1204" t="s">
        <v>237</v>
      </c>
      <c r="G1204" t="s">
        <v>107</v>
      </c>
      <c r="H1204">
        <v>36.188110000000002</v>
      </c>
      <c r="I1204">
        <v>-115.176468</v>
      </c>
      <c r="J1204" t="s">
        <v>225</v>
      </c>
      <c r="K1204">
        <v>0</v>
      </c>
      <c r="L1204">
        <v>0</v>
      </c>
      <c r="M1204">
        <v>0</v>
      </c>
    </row>
    <row r="1205" spans="1:13" x14ac:dyDescent="0.25">
      <c r="A1205" t="s">
        <v>81</v>
      </c>
      <c r="B1205" t="s">
        <v>85</v>
      </c>
      <c r="C1205" t="s">
        <v>97</v>
      </c>
      <c r="D1205" t="s">
        <v>104</v>
      </c>
      <c r="E1205" t="s">
        <v>236</v>
      </c>
      <c r="F1205" t="s">
        <v>237</v>
      </c>
      <c r="G1205" t="s">
        <v>107</v>
      </c>
      <c r="H1205">
        <v>36.188110000000002</v>
      </c>
      <c r="I1205">
        <v>-115.176468</v>
      </c>
      <c r="J1205" t="s">
        <v>245</v>
      </c>
      <c r="K1205">
        <v>0</v>
      </c>
      <c r="L1205">
        <v>0</v>
      </c>
      <c r="M1205">
        <v>0</v>
      </c>
    </row>
    <row r="1206" spans="1:13" x14ac:dyDescent="0.25">
      <c r="A1206" t="s">
        <v>81</v>
      </c>
      <c r="B1206" t="s">
        <v>85</v>
      </c>
      <c r="C1206" t="s">
        <v>97</v>
      </c>
      <c r="D1206" t="s">
        <v>98</v>
      </c>
      <c r="E1206" t="s">
        <v>148</v>
      </c>
      <c r="F1206" t="s">
        <v>149</v>
      </c>
      <c r="G1206" t="s">
        <v>150</v>
      </c>
      <c r="H1206">
        <v>40.416800000000002</v>
      </c>
      <c r="I1206">
        <v>-3.7038000000000002</v>
      </c>
      <c r="J1206" t="s">
        <v>223</v>
      </c>
      <c r="K1206">
        <v>469809633.03053439</v>
      </c>
      <c r="L1206">
        <v>874161820.5690105</v>
      </c>
      <c r="M1206">
        <v>1451129254</v>
      </c>
    </row>
    <row r="1207" spans="1:13" x14ac:dyDescent="0.25">
      <c r="A1207" t="s">
        <v>81</v>
      </c>
      <c r="B1207" t="s">
        <v>85</v>
      </c>
      <c r="C1207" t="s">
        <v>97</v>
      </c>
      <c r="D1207" t="s">
        <v>98</v>
      </c>
      <c r="E1207" t="s">
        <v>148</v>
      </c>
      <c r="F1207" t="s">
        <v>149</v>
      </c>
      <c r="G1207" t="s">
        <v>150</v>
      </c>
      <c r="H1207">
        <v>40.416800000000002</v>
      </c>
      <c r="I1207">
        <v>-3.7038000000000002</v>
      </c>
      <c r="J1207" t="s">
        <v>224</v>
      </c>
      <c r="K1207">
        <v>352867579.53677821</v>
      </c>
      <c r="L1207">
        <v>702584347.14090967</v>
      </c>
      <c r="M1207">
        <v>1574944498</v>
      </c>
    </row>
    <row r="1208" spans="1:13" x14ac:dyDescent="0.25">
      <c r="A1208" t="s">
        <v>81</v>
      </c>
      <c r="B1208" t="s">
        <v>85</v>
      </c>
      <c r="C1208" t="s">
        <v>97</v>
      </c>
      <c r="D1208" t="s">
        <v>98</v>
      </c>
      <c r="E1208" t="s">
        <v>148</v>
      </c>
      <c r="F1208" t="s">
        <v>149</v>
      </c>
      <c r="G1208" t="s">
        <v>150</v>
      </c>
      <c r="H1208">
        <v>40.416800000000002</v>
      </c>
      <c r="I1208">
        <v>-3.7038000000000002</v>
      </c>
      <c r="J1208" t="s">
        <v>225</v>
      </c>
      <c r="K1208">
        <v>308912436.30984789</v>
      </c>
      <c r="L1208">
        <v>613684502.90615356</v>
      </c>
      <c r="M1208">
        <v>1463176830</v>
      </c>
    </row>
    <row r="1209" spans="1:13" x14ac:dyDescent="0.25">
      <c r="A1209" t="s">
        <v>81</v>
      </c>
      <c r="B1209" t="s">
        <v>85</v>
      </c>
      <c r="C1209" t="s">
        <v>97</v>
      </c>
      <c r="D1209" t="s">
        <v>98</v>
      </c>
      <c r="E1209" t="s">
        <v>148</v>
      </c>
      <c r="F1209" t="s">
        <v>149</v>
      </c>
      <c r="G1209" t="s">
        <v>150</v>
      </c>
      <c r="H1209">
        <v>40.416800000000002</v>
      </c>
      <c r="I1209">
        <v>-3.7038000000000002</v>
      </c>
      <c r="J1209" t="s">
        <v>245</v>
      </c>
      <c r="K1209">
        <v>339565689.32671708</v>
      </c>
      <c r="L1209">
        <v>574725946.71443427</v>
      </c>
      <c r="M1209">
        <v>1496181114</v>
      </c>
    </row>
    <row r="1210" spans="1:13" x14ac:dyDescent="0.25">
      <c r="A1210" t="s">
        <v>81</v>
      </c>
      <c r="B1210" t="s">
        <v>85</v>
      </c>
      <c r="C1210" t="s">
        <v>97</v>
      </c>
      <c r="D1210" t="s">
        <v>98</v>
      </c>
      <c r="E1210" t="s">
        <v>214</v>
      </c>
      <c r="F1210" t="s">
        <v>215</v>
      </c>
      <c r="G1210" t="s">
        <v>147</v>
      </c>
      <c r="H1210">
        <v>53.480800000000002</v>
      </c>
      <c r="I1210">
        <v>2.2425999999999999</v>
      </c>
      <c r="J1210" t="s">
        <v>223</v>
      </c>
      <c r="K1210">
        <v>54747584.068504982</v>
      </c>
      <c r="L1210">
        <v>130054963.70427421</v>
      </c>
      <c r="M1210">
        <v>98994354</v>
      </c>
    </row>
    <row r="1211" spans="1:13" x14ac:dyDescent="0.25">
      <c r="A1211" t="s">
        <v>81</v>
      </c>
      <c r="B1211" t="s">
        <v>85</v>
      </c>
      <c r="C1211" t="s">
        <v>97</v>
      </c>
      <c r="D1211" t="s">
        <v>98</v>
      </c>
      <c r="E1211" t="s">
        <v>214</v>
      </c>
      <c r="F1211" t="s">
        <v>215</v>
      </c>
      <c r="G1211" t="s">
        <v>147</v>
      </c>
      <c r="H1211">
        <v>53.480800000000002</v>
      </c>
      <c r="I1211">
        <v>2.2425999999999999</v>
      </c>
      <c r="J1211" t="s">
        <v>224</v>
      </c>
      <c r="K1211">
        <v>47632069.543517813</v>
      </c>
      <c r="L1211">
        <v>115340765.33405469</v>
      </c>
      <c r="M1211">
        <v>106147269</v>
      </c>
    </row>
    <row r="1212" spans="1:13" x14ac:dyDescent="0.25">
      <c r="A1212" t="s">
        <v>81</v>
      </c>
      <c r="B1212" t="s">
        <v>85</v>
      </c>
      <c r="C1212" t="s">
        <v>97</v>
      </c>
      <c r="D1212" t="s">
        <v>98</v>
      </c>
      <c r="E1212" t="s">
        <v>214</v>
      </c>
      <c r="F1212" t="s">
        <v>215</v>
      </c>
      <c r="G1212" t="s">
        <v>147</v>
      </c>
      <c r="H1212">
        <v>53.480800000000002</v>
      </c>
      <c r="I1212">
        <v>2.2425999999999999</v>
      </c>
      <c r="J1212" t="s">
        <v>225</v>
      </c>
      <c r="K1212">
        <v>44517826.926955968</v>
      </c>
      <c r="L1212">
        <v>99412280.87167716</v>
      </c>
      <c r="M1212">
        <v>101738960</v>
      </c>
    </row>
    <row r="1213" spans="1:13" x14ac:dyDescent="0.25">
      <c r="A1213" t="s">
        <v>81</v>
      </c>
      <c r="B1213" t="s">
        <v>85</v>
      </c>
      <c r="C1213" t="s">
        <v>97</v>
      </c>
      <c r="D1213" t="s">
        <v>98</v>
      </c>
      <c r="E1213" t="s">
        <v>214</v>
      </c>
      <c r="F1213" t="s">
        <v>215</v>
      </c>
      <c r="G1213" t="s">
        <v>147</v>
      </c>
      <c r="H1213">
        <v>53.480800000000002</v>
      </c>
      <c r="I1213">
        <v>2.2425999999999999</v>
      </c>
      <c r="J1213" t="s">
        <v>245</v>
      </c>
      <c r="K1213">
        <v>51506130.108037964</v>
      </c>
      <c r="L1213">
        <v>115155335.6468558</v>
      </c>
      <c r="M1213">
        <v>113096979</v>
      </c>
    </row>
    <row r="1214" spans="1:13" x14ac:dyDescent="0.25">
      <c r="A1214" t="s">
        <v>81</v>
      </c>
      <c r="B1214" t="s">
        <v>85</v>
      </c>
      <c r="C1214" t="s">
        <v>97</v>
      </c>
      <c r="D1214" t="s">
        <v>136</v>
      </c>
      <c r="E1214" t="s">
        <v>151</v>
      </c>
      <c r="F1214" t="s">
        <v>152</v>
      </c>
      <c r="G1214" t="s">
        <v>153</v>
      </c>
      <c r="H1214">
        <v>-37.668999999999997</v>
      </c>
      <c r="I1214">
        <v>144.84100000000001</v>
      </c>
      <c r="J1214" t="s">
        <v>223</v>
      </c>
      <c r="K1214">
        <v>84498647.949787065</v>
      </c>
      <c r="L1214">
        <v>246424217.14600459</v>
      </c>
      <c r="M1214">
        <v>296427820</v>
      </c>
    </row>
    <row r="1215" spans="1:13" x14ac:dyDescent="0.25">
      <c r="A1215" t="s">
        <v>81</v>
      </c>
      <c r="B1215" t="s">
        <v>85</v>
      </c>
      <c r="C1215" t="s">
        <v>97</v>
      </c>
      <c r="D1215" t="s">
        <v>136</v>
      </c>
      <c r="E1215" t="s">
        <v>151</v>
      </c>
      <c r="F1215" t="s">
        <v>152</v>
      </c>
      <c r="G1215" t="s">
        <v>153</v>
      </c>
      <c r="H1215">
        <v>-37.668999999999997</v>
      </c>
      <c r="I1215">
        <v>144.84100000000001</v>
      </c>
      <c r="J1215" t="s">
        <v>224</v>
      </c>
      <c r="K1215">
        <v>85036207.535650685</v>
      </c>
      <c r="L1215">
        <v>119272401.4147408</v>
      </c>
      <c r="M1215">
        <v>318728081</v>
      </c>
    </row>
    <row r="1216" spans="1:13" x14ac:dyDescent="0.25">
      <c r="A1216" t="s">
        <v>81</v>
      </c>
      <c r="B1216" t="s">
        <v>85</v>
      </c>
      <c r="C1216" t="s">
        <v>97</v>
      </c>
      <c r="D1216" t="s">
        <v>136</v>
      </c>
      <c r="E1216" t="s">
        <v>151</v>
      </c>
      <c r="F1216" t="s">
        <v>152</v>
      </c>
      <c r="G1216" t="s">
        <v>153</v>
      </c>
      <c r="H1216">
        <v>-37.668999999999997</v>
      </c>
      <c r="I1216">
        <v>144.84100000000001</v>
      </c>
      <c r="J1216" t="s">
        <v>225</v>
      </c>
      <c r="K1216">
        <v>83009672.583013311</v>
      </c>
      <c r="L1216">
        <v>87971728.583275482</v>
      </c>
      <c r="M1216">
        <v>318287821</v>
      </c>
    </row>
    <row r="1217" spans="1:13" x14ac:dyDescent="0.25">
      <c r="A1217" t="s">
        <v>81</v>
      </c>
      <c r="B1217" t="s">
        <v>85</v>
      </c>
      <c r="C1217" t="s">
        <v>97</v>
      </c>
      <c r="D1217" t="s">
        <v>136</v>
      </c>
      <c r="E1217" t="s">
        <v>151</v>
      </c>
      <c r="F1217" t="s">
        <v>152</v>
      </c>
      <c r="G1217" t="s">
        <v>153</v>
      </c>
      <c r="H1217">
        <v>-37.668999999999997</v>
      </c>
      <c r="I1217">
        <v>144.84100000000001</v>
      </c>
      <c r="J1217" t="s">
        <v>245</v>
      </c>
      <c r="K1217">
        <v>95513198.861446932</v>
      </c>
      <c r="L1217">
        <v>101734188.4473996</v>
      </c>
      <c r="M1217">
        <v>350125599</v>
      </c>
    </row>
    <row r="1218" spans="1:13" x14ac:dyDescent="0.25">
      <c r="A1218" t="s">
        <v>81</v>
      </c>
      <c r="B1218" t="s">
        <v>85</v>
      </c>
      <c r="C1218" t="s">
        <v>97</v>
      </c>
      <c r="D1218" t="s">
        <v>104</v>
      </c>
      <c r="E1218" t="s">
        <v>229</v>
      </c>
      <c r="F1218" t="s">
        <v>230</v>
      </c>
      <c r="G1218" t="s">
        <v>107</v>
      </c>
      <c r="H1218">
        <v>26.103300000000001</v>
      </c>
      <c r="I1218">
        <v>98.141900000000007</v>
      </c>
      <c r="J1218" t="s">
        <v>223</v>
      </c>
      <c r="K1218">
        <v>87163535.42149809</v>
      </c>
      <c r="L1218">
        <v>270044726.45400268</v>
      </c>
      <c r="M1218">
        <v>166969126</v>
      </c>
    </row>
    <row r="1219" spans="1:13" x14ac:dyDescent="0.25">
      <c r="A1219" t="s">
        <v>81</v>
      </c>
      <c r="B1219" t="s">
        <v>85</v>
      </c>
      <c r="C1219" t="s">
        <v>97</v>
      </c>
      <c r="D1219" t="s">
        <v>104</v>
      </c>
      <c r="E1219" t="s">
        <v>229</v>
      </c>
      <c r="F1219" t="s">
        <v>230</v>
      </c>
      <c r="G1219" t="s">
        <v>107</v>
      </c>
      <c r="H1219">
        <v>26.103300000000001</v>
      </c>
      <c r="I1219">
        <v>98.141900000000007</v>
      </c>
      <c r="J1219" t="s">
        <v>224</v>
      </c>
      <c r="K1219">
        <v>94757633.856241956</v>
      </c>
      <c r="L1219">
        <v>364637984.42230642</v>
      </c>
      <c r="M1219">
        <v>267901782</v>
      </c>
    </row>
    <row r="1220" spans="1:13" x14ac:dyDescent="0.25">
      <c r="A1220" t="s">
        <v>81</v>
      </c>
      <c r="B1220" t="s">
        <v>85</v>
      </c>
      <c r="C1220" t="s">
        <v>97</v>
      </c>
      <c r="D1220" t="s">
        <v>104</v>
      </c>
      <c r="E1220" t="s">
        <v>229</v>
      </c>
      <c r="F1220" t="s">
        <v>230</v>
      </c>
      <c r="G1220" t="s">
        <v>107</v>
      </c>
      <c r="H1220">
        <v>26.103300000000001</v>
      </c>
      <c r="I1220">
        <v>98.141900000000007</v>
      </c>
      <c r="J1220" t="s">
        <v>225</v>
      </c>
      <c r="K1220">
        <v>80772978.800988019</v>
      </c>
      <c r="L1220">
        <v>241547867.08502081</v>
      </c>
      <c r="M1220">
        <v>268847675</v>
      </c>
    </row>
    <row r="1221" spans="1:13" x14ac:dyDescent="0.25">
      <c r="A1221" t="s">
        <v>81</v>
      </c>
      <c r="B1221" t="s">
        <v>85</v>
      </c>
      <c r="C1221" t="s">
        <v>97</v>
      </c>
      <c r="D1221" t="s">
        <v>104</v>
      </c>
      <c r="E1221" t="s">
        <v>229</v>
      </c>
      <c r="F1221" t="s">
        <v>230</v>
      </c>
      <c r="G1221" t="s">
        <v>107</v>
      </c>
      <c r="H1221">
        <v>26.103300000000001</v>
      </c>
      <c r="I1221">
        <v>98.141900000000007</v>
      </c>
      <c r="J1221" t="s">
        <v>245</v>
      </c>
      <c r="K1221">
        <v>91184352.551754162</v>
      </c>
      <c r="L1221">
        <v>242024964.92883191</v>
      </c>
      <c r="M1221">
        <v>282983429</v>
      </c>
    </row>
    <row r="1222" spans="1:13" x14ac:dyDescent="0.25">
      <c r="A1222" t="s">
        <v>81</v>
      </c>
      <c r="B1222" t="s">
        <v>85</v>
      </c>
      <c r="C1222" t="s">
        <v>97</v>
      </c>
      <c r="D1222" t="s">
        <v>104</v>
      </c>
      <c r="E1222" t="s">
        <v>154</v>
      </c>
      <c r="F1222" t="s">
        <v>155</v>
      </c>
      <c r="G1222" t="s">
        <v>107</v>
      </c>
      <c r="H1222">
        <v>25.789097000000002</v>
      </c>
      <c r="I1222">
        <v>-80.204040000000006</v>
      </c>
      <c r="J1222" t="s">
        <v>223</v>
      </c>
      <c r="K1222">
        <v>541705763.03542268</v>
      </c>
      <c r="L1222">
        <v>2210410833.9771848</v>
      </c>
      <c r="M1222">
        <v>1481657480</v>
      </c>
    </row>
    <row r="1223" spans="1:13" x14ac:dyDescent="0.25">
      <c r="A1223" t="s">
        <v>81</v>
      </c>
      <c r="B1223" t="s">
        <v>85</v>
      </c>
      <c r="C1223" t="s">
        <v>97</v>
      </c>
      <c r="D1223" t="s">
        <v>104</v>
      </c>
      <c r="E1223" t="s">
        <v>154</v>
      </c>
      <c r="F1223" t="s">
        <v>155</v>
      </c>
      <c r="G1223" t="s">
        <v>107</v>
      </c>
      <c r="H1223">
        <v>25.789097000000002</v>
      </c>
      <c r="I1223">
        <v>-80.204040000000006</v>
      </c>
      <c r="J1223" t="s">
        <v>224</v>
      </c>
      <c r="K1223">
        <v>480204939.40632713</v>
      </c>
      <c r="L1223">
        <v>1998917250.314105</v>
      </c>
      <c r="M1223">
        <v>1682859217</v>
      </c>
    </row>
    <row r="1224" spans="1:13" x14ac:dyDescent="0.25">
      <c r="A1224" t="s">
        <v>81</v>
      </c>
      <c r="B1224" t="s">
        <v>85</v>
      </c>
      <c r="C1224" t="s">
        <v>97</v>
      </c>
      <c r="D1224" t="s">
        <v>104</v>
      </c>
      <c r="E1224" t="s">
        <v>154</v>
      </c>
      <c r="F1224" t="s">
        <v>155</v>
      </c>
      <c r="G1224" t="s">
        <v>107</v>
      </c>
      <c r="H1224">
        <v>25.789097000000002</v>
      </c>
      <c r="I1224">
        <v>-80.204040000000006</v>
      </c>
      <c r="J1224" t="s">
        <v>225</v>
      </c>
      <c r="K1224">
        <v>444821929.27028489</v>
      </c>
      <c r="L1224">
        <v>1590835549.115797</v>
      </c>
      <c r="M1224">
        <v>1604141865</v>
      </c>
    </row>
    <row r="1225" spans="1:13" x14ac:dyDescent="0.25">
      <c r="A1225" t="s">
        <v>81</v>
      </c>
      <c r="B1225" t="s">
        <v>85</v>
      </c>
      <c r="C1225" t="s">
        <v>97</v>
      </c>
      <c r="D1225" t="s">
        <v>104</v>
      </c>
      <c r="E1225" t="s">
        <v>154</v>
      </c>
      <c r="F1225" t="s">
        <v>155</v>
      </c>
      <c r="G1225" t="s">
        <v>107</v>
      </c>
      <c r="H1225">
        <v>25.789097000000002</v>
      </c>
      <c r="I1225">
        <v>-80.204040000000006</v>
      </c>
      <c r="J1225" t="s">
        <v>245</v>
      </c>
      <c r="K1225">
        <v>464720824.78539038</v>
      </c>
      <c r="L1225">
        <v>1537798666.2093849</v>
      </c>
      <c r="M1225">
        <v>1667310078</v>
      </c>
    </row>
    <row r="1226" spans="1:13" x14ac:dyDescent="0.25">
      <c r="A1226" t="s">
        <v>81</v>
      </c>
      <c r="B1226" t="s">
        <v>85</v>
      </c>
      <c r="C1226" t="s">
        <v>97</v>
      </c>
      <c r="D1226" t="s">
        <v>98</v>
      </c>
      <c r="E1226" t="s">
        <v>156</v>
      </c>
      <c r="F1226" t="s">
        <v>157</v>
      </c>
      <c r="G1226" t="s">
        <v>158</v>
      </c>
      <c r="H1226">
        <v>45.630099999999999</v>
      </c>
      <c r="I1226">
        <v>8.7255000000000003</v>
      </c>
      <c r="J1226" t="s">
        <v>223</v>
      </c>
      <c r="K1226">
        <v>670830060.7917906</v>
      </c>
      <c r="L1226">
        <v>1500173367.8551869</v>
      </c>
      <c r="M1226">
        <v>2826875350</v>
      </c>
    </row>
    <row r="1227" spans="1:13" x14ac:dyDescent="0.25">
      <c r="A1227" t="s">
        <v>81</v>
      </c>
      <c r="B1227" t="s">
        <v>85</v>
      </c>
      <c r="C1227" t="s">
        <v>97</v>
      </c>
      <c r="D1227" t="s">
        <v>98</v>
      </c>
      <c r="E1227" t="s">
        <v>156</v>
      </c>
      <c r="F1227" t="s">
        <v>157</v>
      </c>
      <c r="G1227" t="s">
        <v>158</v>
      </c>
      <c r="H1227">
        <v>45.630099999999999</v>
      </c>
      <c r="I1227">
        <v>8.7255000000000003</v>
      </c>
      <c r="J1227" t="s">
        <v>224</v>
      </c>
      <c r="K1227">
        <v>660181959.85041177</v>
      </c>
      <c r="L1227">
        <v>1695335397.732826</v>
      </c>
      <c r="M1227">
        <v>2921426617</v>
      </c>
    </row>
    <row r="1228" spans="1:13" x14ac:dyDescent="0.25">
      <c r="A1228" t="s">
        <v>81</v>
      </c>
      <c r="B1228" t="s">
        <v>85</v>
      </c>
      <c r="C1228" t="s">
        <v>97</v>
      </c>
      <c r="D1228" t="s">
        <v>98</v>
      </c>
      <c r="E1228" t="s">
        <v>156</v>
      </c>
      <c r="F1228" t="s">
        <v>157</v>
      </c>
      <c r="G1228" t="s">
        <v>158</v>
      </c>
      <c r="H1228">
        <v>45.630099999999999</v>
      </c>
      <c r="I1228">
        <v>8.7255000000000003</v>
      </c>
      <c r="J1228" t="s">
        <v>225</v>
      </c>
      <c r="K1228">
        <v>678399732.53945541</v>
      </c>
      <c r="L1228">
        <v>1461481729.2739401</v>
      </c>
      <c r="M1228">
        <v>3232490977</v>
      </c>
    </row>
    <row r="1229" spans="1:13" x14ac:dyDescent="0.25">
      <c r="A1229" t="s">
        <v>81</v>
      </c>
      <c r="B1229" t="s">
        <v>85</v>
      </c>
      <c r="C1229" t="s">
        <v>97</v>
      </c>
      <c r="D1229" t="s">
        <v>98</v>
      </c>
      <c r="E1229" t="s">
        <v>156</v>
      </c>
      <c r="F1229" t="s">
        <v>157</v>
      </c>
      <c r="G1229" t="s">
        <v>158</v>
      </c>
      <c r="H1229">
        <v>45.630099999999999</v>
      </c>
      <c r="I1229">
        <v>8.7255000000000003</v>
      </c>
      <c r="J1229" t="s">
        <v>245</v>
      </c>
      <c r="K1229">
        <v>843488394.26562321</v>
      </c>
      <c r="L1229">
        <v>1827265898.5545549</v>
      </c>
      <c r="M1229">
        <v>3399792669</v>
      </c>
    </row>
    <row r="1230" spans="1:13" x14ac:dyDescent="0.25">
      <c r="A1230" t="s">
        <v>81</v>
      </c>
      <c r="B1230" t="s">
        <v>85</v>
      </c>
      <c r="C1230" t="s">
        <v>97</v>
      </c>
      <c r="D1230" t="s">
        <v>104</v>
      </c>
      <c r="E1230" t="s">
        <v>159</v>
      </c>
      <c r="F1230" t="s">
        <v>160</v>
      </c>
      <c r="G1230" t="s">
        <v>107</v>
      </c>
      <c r="H1230">
        <v>44.986656000000004</v>
      </c>
      <c r="I1230">
        <v>-93.258133000000001</v>
      </c>
      <c r="J1230" t="s">
        <v>223</v>
      </c>
      <c r="K1230">
        <v>62077178.236416169</v>
      </c>
      <c r="L1230">
        <v>443025095.10450369</v>
      </c>
      <c r="M1230">
        <v>96245789</v>
      </c>
    </row>
    <row r="1231" spans="1:13" x14ac:dyDescent="0.25">
      <c r="A1231" t="s">
        <v>81</v>
      </c>
      <c r="B1231" t="s">
        <v>85</v>
      </c>
      <c r="C1231" t="s">
        <v>97</v>
      </c>
      <c r="D1231" t="s">
        <v>104</v>
      </c>
      <c r="E1231" t="s">
        <v>159</v>
      </c>
      <c r="F1231" t="s">
        <v>160</v>
      </c>
      <c r="G1231" t="s">
        <v>107</v>
      </c>
      <c r="H1231">
        <v>44.986656000000004</v>
      </c>
      <c r="I1231">
        <v>-93.258133000000001</v>
      </c>
      <c r="J1231" t="s">
        <v>224</v>
      </c>
      <c r="K1231">
        <v>62627603.21608258</v>
      </c>
      <c r="L1231">
        <v>532727078.24554861</v>
      </c>
      <c r="M1231">
        <v>142081646</v>
      </c>
    </row>
    <row r="1232" spans="1:13" x14ac:dyDescent="0.25">
      <c r="A1232" t="s">
        <v>81</v>
      </c>
      <c r="B1232" t="s">
        <v>85</v>
      </c>
      <c r="C1232" t="s">
        <v>97</v>
      </c>
      <c r="D1232" t="s">
        <v>104</v>
      </c>
      <c r="E1232" t="s">
        <v>159</v>
      </c>
      <c r="F1232" t="s">
        <v>160</v>
      </c>
      <c r="G1232" t="s">
        <v>107</v>
      </c>
      <c r="H1232">
        <v>44.986656000000004</v>
      </c>
      <c r="I1232">
        <v>-93.258133000000001</v>
      </c>
      <c r="J1232" t="s">
        <v>225</v>
      </c>
      <c r="K1232">
        <v>56700063.346114591</v>
      </c>
      <c r="L1232">
        <v>387189459.02008772</v>
      </c>
      <c r="M1232">
        <v>123810904</v>
      </c>
    </row>
    <row r="1233" spans="1:13" x14ac:dyDescent="0.25">
      <c r="A1233" t="s">
        <v>81</v>
      </c>
      <c r="B1233" t="s">
        <v>85</v>
      </c>
      <c r="C1233" t="s">
        <v>97</v>
      </c>
      <c r="D1233" t="s">
        <v>104</v>
      </c>
      <c r="E1233" t="s">
        <v>159</v>
      </c>
      <c r="F1233" t="s">
        <v>160</v>
      </c>
      <c r="G1233" t="s">
        <v>107</v>
      </c>
      <c r="H1233">
        <v>44.986656000000004</v>
      </c>
      <c r="I1233">
        <v>-93.258133000000001</v>
      </c>
      <c r="J1233" t="s">
        <v>245</v>
      </c>
      <c r="K1233">
        <v>66089342.69253283</v>
      </c>
      <c r="L1233">
        <v>428329250.59855843</v>
      </c>
      <c r="M1233">
        <v>137321309</v>
      </c>
    </row>
    <row r="1234" spans="1:13" x14ac:dyDescent="0.25">
      <c r="A1234" t="s">
        <v>81</v>
      </c>
      <c r="B1234" t="s">
        <v>85</v>
      </c>
      <c r="C1234" t="s">
        <v>97</v>
      </c>
      <c r="D1234" t="s">
        <v>98</v>
      </c>
      <c r="E1234" t="s">
        <v>231</v>
      </c>
      <c r="F1234" t="s">
        <v>232</v>
      </c>
      <c r="G1234" t="s">
        <v>168</v>
      </c>
      <c r="H1234">
        <v>43.296950000000002</v>
      </c>
      <c r="I1234">
        <v>5.3810700000000002</v>
      </c>
      <c r="J1234" t="s">
        <v>223</v>
      </c>
      <c r="K1234">
        <v>3205635.0214166939</v>
      </c>
      <c r="L1234">
        <v>6892771.6245566234</v>
      </c>
      <c r="M1234">
        <v>22068985</v>
      </c>
    </row>
    <row r="1235" spans="1:13" x14ac:dyDescent="0.25">
      <c r="A1235" t="s">
        <v>81</v>
      </c>
      <c r="B1235" t="s">
        <v>85</v>
      </c>
      <c r="C1235" t="s">
        <v>97</v>
      </c>
      <c r="D1235" t="s">
        <v>98</v>
      </c>
      <c r="E1235" t="s">
        <v>231</v>
      </c>
      <c r="F1235" t="s">
        <v>232</v>
      </c>
      <c r="G1235" t="s">
        <v>168</v>
      </c>
      <c r="H1235">
        <v>43.296950000000002</v>
      </c>
      <c r="I1235">
        <v>5.3810700000000002</v>
      </c>
      <c r="J1235" t="s">
        <v>224</v>
      </c>
      <c r="K1235">
        <v>64159450.699219897</v>
      </c>
      <c r="L1235">
        <v>154320804.4363215</v>
      </c>
      <c r="M1235">
        <v>478751193</v>
      </c>
    </row>
    <row r="1236" spans="1:13" x14ac:dyDescent="0.25">
      <c r="A1236" t="s">
        <v>81</v>
      </c>
      <c r="B1236" t="s">
        <v>85</v>
      </c>
      <c r="C1236" t="s">
        <v>97</v>
      </c>
      <c r="D1236" t="s">
        <v>98</v>
      </c>
      <c r="E1236" t="s">
        <v>231</v>
      </c>
      <c r="F1236" t="s">
        <v>232</v>
      </c>
      <c r="G1236" t="s">
        <v>168</v>
      </c>
      <c r="H1236">
        <v>43.296950000000002</v>
      </c>
      <c r="I1236">
        <v>5.3810700000000002</v>
      </c>
      <c r="J1236" t="s">
        <v>225</v>
      </c>
      <c r="K1236">
        <v>87631329.261699378</v>
      </c>
      <c r="L1236">
        <v>207725711.1812923</v>
      </c>
      <c r="M1236">
        <v>743394683</v>
      </c>
    </row>
    <row r="1237" spans="1:13" x14ac:dyDescent="0.25">
      <c r="A1237" t="s">
        <v>81</v>
      </c>
      <c r="B1237" t="s">
        <v>85</v>
      </c>
      <c r="C1237" t="s">
        <v>97</v>
      </c>
      <c r="D1237" t="s">
        <v>98</v>
      </c>
      <c r="E1237" t="s">
        <v>231</v>
      </c>
      <c r="F1237" t="s">
        <v>232</v>
      </c>
      <c r="G1237" t="s">
        <v>168</v>
      </c>
      <c r="H1237">
        <v>43.296950000000002</v>
      </c>
      <c r="I1237">
        <v>5.3810700000000002</v>
      </c>
      <c r="J1237" t="s">
        <v>245</v>
      </c>
      <c r="K1237">
        <v>117648047.89560451</v>
      </c>
      <c r="L1237">
        <v>431690987.6055721</v>
      </c>
      <c r="M1237">
        <v>708904187</v>
      </c>
    </row>
    <row r="1238" spans="1:13" x14ac:dyDescent="0.25">
      <c r="A1238" t="s">
        <v>81</v>
      </c>
      <c r="B1238" t="s">
        <v>85</v>
      </c>
      <c r="C1238" t="s">
        <v>97</v>
      </c>
      <c r="D1238" t="s">
        <v>104</v>
      </c>
      <c r="E1238" t="s">
        <v>161</v>
      </c>
      <c r="F1238" t="s">
        <v>162</v>
      </c>
      <c r="G1238" t="s">
        <v>107</v>
      </c>
      <c r="H1238">
        <v>40.705629999999999</v>
      </c>
      <c r="I1238">
        <v>-73.978003999999999</v>
      </c>
      <c r="J1238" t="s">
        <v>223</v>
      </c>
      <c r="K1238">
        <v>938152889.45059788</v>
      </c>
      <c r="L1238">
        <v>3406333228.1977701</v>
      </c>
      <c r="M1238">
        <v>2307711549</v>
      </c>
    </row>
    <row r="1239" spans="1:13" x14ac:dyDescent="0.25">
      <c r="A1239" t="s">
        <v>81</v>
      </c>
      <c r="B1239" t="s">
        <v>85</v>
      </c>
      <c r="C1239" t="s">
        <v>97</v>
      </c>
      <c r="D1239" t="s">
        <v>104</v>
      </c>
      <c r="E1239" t="s">
        <v>161</v>
      </c>
      <c r="F1239" t="s">
        <v>162</v>
      </c>
      <c r="G1239" t="s">
        <v>107</v>
      </c>
      <c r="H1239">
        <v>40.705629999999999</v>
      </c>
      <c r="I1239">
        <v>-73.978003999999999</v>
      </c>
      <c r="J1239" t="s">
        <v>224</v>
      </c>
      <c r="K1239">
        <v>904173350.89659297</v>
      </c>
      <c r="L1239">
        <v>3511301247.0570168</v>
      </c>
      <c r="M1239">
        <v>2513271114</v>
      </c>
    </row>
    <row r="1240" spans="1:13" x14ac:dyDescent="0.25">
      <c r="A1240" t="s">
        <v>81</v>
      </c>
      <c r="B1240" t="s">
        <v>85</v>
      </c>
      <c r="C1240" t="s">
        <v>97</v>
      </c>
      <c r="D1240" t="s">
        <v>104</v>
      </c>
      <c r="E1240" t="s">
        <v>161</v>
      </c>
      <c r="F1240" t="s">
        <v>162</v>
      </c>
      <c r="G1240" t="s">
        <v>107</v>
      </c>
      <c r="H1240">
        <v>40.705629999999999</v>
      </c>
      <c r="I1240">
        <v>-73.978003999999999</v>
      </c>
      <c r="J1240" t="s">
        <v>225</v>
      </c>
      <c r="K1240">
        <v>773194943.90391243</v>
      </c>
      <c r="L1240">
        <v>2641966714.6970129</v>
      </c>
      <c r="M1240">
        <v>2765901155</v>
      </c>
    </row>
    <row r="1241" spans="1:13" x14ac:dyDescent="0.25">
      <c r="A1241" t="s">
        <v>81</v>
      </c>
      <c r="B1241" t="s">
        <v>85</v>
      </c>
      <c r="C1241" t="s">
        <v>97</v>
      </c>
      <c r="D1241" t="s">
        <v>104</v>
      </c>
      <c r="E1241" t="s">
        <v>161</v>
      </c>
      <c r="F1241" t="s">
        <v>162</v>
      </c>
      <c r="G1241" t="s">
        <v>107</v>
      </c>
      <c r="H1241">
        <v>40.705629999999999</v>
      </c>
      <c r="I1241">
        <v>-73.978003999999999</v>
      </c>
      <c r="J1241" t="s">
        <v>245</v>
      </c>
      <c r="K1241">
        <v>682755672.57420778</v>
      </c>
      <c r="L1241">
        <v>2167143077.9958391</v>
      </c>
      <c r="M1241">
        <v>2392400464</v>
      </c>
    </row>
    <row r="1242" spans="1:13" x14ac:dyDescent="0.25">
      <c r="A1242" t="s">
        <v>81</v>
      </c>
      <c r="B1242" t="s">
        <v>85</v>
      </c>
      <c r="C1242" t="s">
        <v>97</v>
      </c>
      <c r="D1242" t="s">
        <v>136</v>
      </c>
      <c r="E1242" t="s">
        <v>163</v>
      </c>
      <c r="F1242" t="s">
        <v>164</v>
      </c>
      <c r="G1242" t="s">
        <v>165</v>
      </c>
      <c r="H1242">
        <v>34.67606</v>
      </c>
      <c r="I1242">
        <v>135.49619999999999</v>
      </c>
      <c r="J1242" t="s">
        <v>223</v>
      </c>
      <c r="K1242">
        <v>63250386.955502696</v>
      </c>
      <c r="L1242">
        <v>85140802.131742045</v>
      </c>
      <c r="M1242">
        <v>397340205</v>
      </c>
    </row>
    <row r="1243" spans="1:13" x14ac:dyDescent="0.25">
      <c r="A1243" t="s">
        <v>81</v>
      </c>
      <c r="B1243" t="s">
        <v>85</v>
      </c>
      <c r="C1243" t="s">
        <v>97</v>
      </c>
      <c r="D1243" t="s">
        <v>136</v>
      </c>
      <c r="E1243" t="s">
        <v>163</v>
      </c>
      <c r="F1243" t="s">
        <v>164</v>
      </c>
      <c r="G1243" t="s">
        <v>165</v>
      </c>
      <c r="H1243">
        <v>34.67606</v>
      </c>
      <c r="I1243">
        <v>135.49619999999999</v>
      </c>
      <c r="J1243" t="s">
        <v>224</v>
      </c>
      <c r="K1243">
        <v>46752549.636138692</v>
      </c>
      <c r="L1243">
        <v>67837226.37071155</v>
      </c>
      <c r="M1243">
        <v>372698392</v>
      </c>
    </row>
    <row r="1244" spans="1:13" x14ac:dyDescent="0.25">
      <c r="A1244" t="s">
        <v>81</v>
      </c>
      <c r="B1244" t="s">
        <v>85</v>
      </c>
      <c r="C1244" t="s">
        <v>97</v>
      </c>
      <c r="D1244" t="s">
        <v>136</v>
      </c>
      <c r="E1244" t="s">
        <v>163</v>
      </c>
      <c r="F1244" t="s">
        <v>164</v>
      </c>
      <c r="G1244" t="s">
        <v>165</v>
      </c>
      <c r="H1244">
        <v>34.67606</v>
      </c>
      <c r="I1244">
        <v>135.49619999999999</v>
      </c>
      <c r="J1244" t="s">
        <v>225</v>
      </c>
      <c r="K1244">
        <v>39839472.718856387</v>
      </c>
      <c r="L1244">
        <v>55157596.117651664</v>
      </c>
      <c r="M1244">
        <v>438064250</v>
      </c>
    </row>
    <row r="1245" spans="1:13" x14ac:dyDescent="0.25">
      <c r="A1245" t="s">
        <v>81</v>
      </c>
      <c r="B1245" t="s">
        <v>85</v>
      </c>
      <c r="C1245" t="s">
        <v>97</v>
      </c>
      <c r="D1245" t="s">
        <v>136</v>
      </c>
      <c r="E1245" t="s">
        <v>163</v>
      </c>
      <c r="F1245" t="s">
        <v>164</v>
      </c>
      <c r="G1245" t="s">
        <v>165</v>
      </c>
      <c r="H1245">
        <v>34.67606</v>
      </c>
      <c r="I1245">
        <v>135.49619999999999</v>
      </c>
      <c r="J1245" t="s">
        <v>245</v>
      </c>
      <c r="K1245">
        <v>39016660.558226727</v>
      </c>
      <c r="L1245">
        <v>54754425.112889811</v>
      </c>
      <c r="M1245">
        <v>507014721</v>
      </c>
    </row>
    <row r="1246" spans="1:13" x14ac:dyDescent="0.25">
      <c r="A1246" t="s">
        <v>81</v>
      </c>
      <c r="B1246" t="s">
        <v>85</v>
      </c>
      <c r="C1246" t="s">
        <v>97</v>
      </c>
      <c r="D1246" t="s">
        <v>98</v>
      </c>
      <c r="E1246" t="s">
        <v>166</v>
      </c>
      <c r="F1246" t="s">
        <v>167</v>
      </c>
      <c r="G1246" t="s">
        <v>168</v>
      </c>
      <c r="H1246">
        <v>48.928049999999999</v>
      </c>
      <c r="I1246">
        <v>2.35189</v>
      </c>
      <c r="J1246" t="s">
        <v>223</v>
      </c>
      <c r="K1246">
        <v>370265868.6904496</v>
      </c>
      <c r="L1246">
        <v>737503158.25385535</v>
      </c>
      <c r="M1246">
        <v>1237481916</v>
      </c>
    </row>
    <row r="1247" spans="1:13" x14ac:dyDescent="0.25">
      <c r="A1247" t="s">
        <v>81</v>
      </c>
      <c r="B1247" t="s">
        <v>85</v>
      </c>
      <c r="C1247" t="s">
        <v>97</v>
      </c>
      <c r="D1247" t="s">
        <v>98</v>
      </c>
      <c r="E1247" t="s">
        <v>166</v>
      </c>
      <c r="F1247" t="s">
        <v>167</v>
      </c>
      <c r="G1247" t="s">
        <v>168</v>
      </c>
      <c r="H1247">
        <v>48.928049999999999</v>
      </c>
      <c r="I1247">
        <v>2.35189</v>
      </c>
      <c r="J1247" t="s">
        <v>224</v>
      </c>
      <c r="K1247">
        <v>349118497.08586198</v>
      </c>
      <c r="L1247">
        <v>702376761.59845698</v>
      </c>
      <c r="M1247">
        <v>1246912391</v>
      </c>
    </row>
    <row r="1248" spans="1:13" x14ac:dyDescent="0.25">
      <c r="A1248" t="s">
        <v>81</v>
      </c>
      <c r="B1248" t="s">
        <v>85</v>
      </c>
      <c r="C1248" t="s">
        <v>97</v>
      </c>
      <c r="D1248" t="s">
        <v>98</v>
      </c>
      <c r="E1248" t="s">
        <v>166</v>
      </c>
      <c r="F1248" t="s">
        <v>167</v>
      </c>
      <c r="G1248" t="s">
        <v>168</v>
      </c>
      <c r="H1248">
        <v>48.928049999999999</v>
      </c>
      <c r="I1248">
        <v>2.35189</v>
      </c>
      <c r="J1248" t="s">
        <v>225</v>
      </c>
      <c r="K1248">
        <v>339055776.03632408</v>
      </c>
      <c r="L1248">
        <v>703578062.94930851</v>
      </c>
      <c r="M1248">
        <v>1322590623</v>
      </c>
    </row>
    <row r="1249" spans="1:13" x14ac:dyDescent="0.25">
      <c r="A1249" t="s">
        <v>81</v>
      </c>
      <c r="B1249" t="s">
        <v>85</v>
      </c>
      <c r="C1249" t="s">
        <v>97</v>
      </c>
      <c r="D1249" t="s">
        <v>98</v>
      </c>
      <c r="E1249" t="s">
        <v>166</v>
      </c>
      <c r="F1249" t="s">
        <v>167</v>
      </c>
      <c r="G1249" t="s">
        <v>168</v>
      </c>
      <c r="H1249">
        <v>48.928049999999999</v>
      </c>
      <c r="I1249">
        <v>2.35189</v>
      </c>
      <c r="J1249" t="s">
        <v>245</v>
      </c>
      <c r="K1249">
        <v>360815439.88711601</v>
      </c>
      <c r="L1249">
        <v>738471604.1033026</v>
      </c>
      <c r="M1249">
        <v>1427845476</v>
      </c>
    </row>
    <row r="1250" spans="1:13" x14ac:dyDescent="0.25">
      <c r="A1250" t="s">
        <v>81</v>
      </c>
      <c r="B1250" t="s">
        <v>85</v>
      </c>
      <c r="C1250" t="s">
        <v>97</v>
      </c>
      <c r="D1250" t="s">
        <v>108</v>
      </c>
      <c r="E1250" t="s">
        <v>169</v>
      </c>
      <c r="F1250" t="s">
        <v>170</v>
      </c>
      <c r="G1250" t="s">
        <v>171</v>
      </c>
      <c r="H1250">
        <v>-33.357990000000001</v>
      </c>
      <c r="I1250">
        <v>-70.676259999999999</v>
      </c>
      <c r="J1250" t="s">
        <v>223</v>
      </c>
      <c r="K1250">
        <v>72096726.094951525</v>
      </c>
      <c r="L1250">
        <v>130722593.7831976</v>
      </c>
      <c r="M1250">
        <v>296139195</v>
      </c>
    </row>
    <row r="1251" spans="1:13" x14ac:dyDescent="0.25">
      <c r="A1251" t="s">
        <v>81</v>
      </c>
      <c r="B1251" t="s">
        <v>85</v>
      </c>
      <c r="C1251" t="s">
        <v>97</v>
      </c>
      <c r="D1251" t="s">
        <v>108</v>
      </c>
      <c r="E1251" t="s">
        <v>169</v>
      </c>
      <c r="F1251" t="s">
        <v>170</v>
      </c>
      <c r="G1251" t="s">
        <v>171</v>
      </c>
      <c r="H1251">
        <v>-33.357990000000001</v>
      </c>
      <c r="I1251">
        <v>-70.676259999999999</v>
      </c>
      <c r="J1251" t="s">
        <v>224</v>
      </c>
      <c r="K1251">
        <v>87479038.106547639</v>
      </c>
      <c r="L1251">
        <v>145891928.60648021</v>
      </c>
      <c r="M1251">
        <v>316321336</v>
      </c>
    </row>
    <row r="1252" spans="1:13" x14ac:dyDescent="0.25">
      <c r="A1252" t="s">
        <v>81</v>
      </c>
      <c r="B1252" t="s">
        <v>85</v>
      </c>
      <c r="C1252" t="s">
        <v>97</v>
      </c>
      <c r="D1252" t="s">
        <v>108</v>
      </c>
      <c r="E1252" t="s">
        <v>169</v>
      </c>
      <c r="F1252" t="s">
        <v>170</v>
      </c>
      <c r="G1252" t="s">
        <v>171</v>
      </c>
      <c r="H1252">
        <v>-33.357990000000001</v>
      </c>
      <c r="I1252">
        <v>-70.676259999999999</v>
      </c>
      <c r="J1252" t="s">
        <v>225</v>
      </c>
      <c r="K1252">
        <v>77595782.380386487</v>
      </c>
      <c r="L1252">
        <v>138694736.99749711</v>
      </c>
      <c r="M1252">
        <v>274900056</v>
      </c>
    </row>
    <row r="1253" spans="1:13" x14ac:dyDescent="0.25">
      <c r="A1253" t="s">
        <v>81</v>
      </c>
      <c r="B1253" t="s">
        <v>85</v>
      </c>
      <c r="C1253" t="s">
        <v>97</v>
      </c>
      <c r="D1253" t="s">
        <v>108</v>
      </c>
      <c r="E1253" t="s">
        <v>169</v>
      </c>
      <c r="F1253" t="s">
        <v>170</v>
      </c>
      <c r="G1253" t="s">
        <v>171</v>
      </c>
      <c r="H1253">
        <v>-33.357990000000001</v>
      </c>
      <c r="I1253">
        <v>-70.676259999999999</v>
      </c>
      <c r="J1253" t="s">
        <v>245</v>
      </c>
      <c r="K1253">
        <v>85176888.077577114</v>
      </c>
      <c r="L1253">
        <v>188299419.39331061</v>
      </c>
      <c r="M1253">
        <v>285442598</v>
      </c>
    </row>
    <row r="1254" spans="1:13" x14ac:dyDescent="0.25">
      <c r="A1254" t="s">
        <v>81</v>
      </c>
      <c r="B1254" t="s">
        <v>85</v>
      </c>
      <c r="C1254" t="s">
        <v>97</v>
      </c>
      <c r="D1254" t="s">
        <v>104</v>
      </c>
      <c r="E1254" t="s">
        <v>172</v>
      </c>
      <c r="F1254" t="s">
        <v>173</v>
      </c>
      <c r="G1254" t="s">
        <v>107</v>
      </c>
      <c r="H1254">
        <v>47.606209999999997</v>
      </c>
      <c r="I1254">
        <v>-122.33207</v>
      </c>
      <c r="J1254" t="s">
        <v>223</v>
      </c>
      <c r="K1254">
        <v>429045806.3629145</v>
      </c>
      <c r="L1254">
        <v>1608290026.900856</v>
      </c>
      <c r="M1254">
        <v>1040547982</v>
      </c>
    </row>
    <row r="1255" spans="1:13" x14ac:dyDescent="0.25">
      <c r="A1255" t="s">
        <v>81</v>
      </c>
      <c r="B1255" t="s">
        <v>85</v>
      </c>
      <c r="C1255" t="s">
        <v>97</v>
      </c>
      <c r="D1255" t="s">
        <v>104</v>
      </c>
      <c r="E1255" t="s">
        <v>172</v>
      </c>
      <c r="F1255" t="s">
        <v>173</v>
      </c>
      <c r="G1255" t="s">
        <v>107</v>
      </c>
      <c r="H1255">
        <v>47.606209999999997</v>
      </c>
      <c r="I1255">
        <v>-122.33207</v>
      </c>
      <c r="J1255" t="s">
        <v>224</v>
      </c>
      <c r="K1255">
        <v>370746570.21607047</v>
      </c>
      <c r="L1255">
        <v>1619397869.529825</v>
      </c>
      <c r="M1255">
        <v>1152692694</v>
      </c>
    </row>
    <row r="1256" spans="1:13" x14ac:dyDescent="0.25">
      <c r="A1256" t="s">
        <v>81</v>
      </c>
      <c r="B1256" t="s">
        <v>85</v>
      </c>
      <c r="C1256" t="s">
        <v>97</v>
      </c>
      <c r="D1256" t="s">
        <v>104</v>
      </c>
      <c r="E1256" t="s">
        <v>172</v>
      </c>
      <c r="F1256" t="s">
        <v>173</v>
      </c>
      <c r="G1256" t="s">
        <v>107</v>
      </c>
      <c r="H1256">
        <v>47.606209999999997</v>
      </c>
      <c r="I1256">
        <v>-122.33207</v>
      </c>
      <c r="J1256" t="s">
        <v>225</v>
      </c>
      <c r="K1256">
        <v>354336556.66994888</v>
      </c>
      <c r="L1256">
        <v>1383659154.3858261</v>
      </c>
      <c r="M1256">
        <v>1086995422</v>
      </c>
    </row>
    <row r="1257" spans="1:13" x14ac:dyDescent="0.25">
      <c r="A1257" t="s">
        <v>81</v>
      </c>
      <c r="B1257" t="s">
        <v>85</v>
      </c>
      <c r="C1257" t="s">
        <v>97</v>
      </c>
      <c r="D1257" t="s">
        <v>104</v>
      </c>
      <c r="E1257" t="s">
        <v>172</v>
      </c>
      <c r="F1257" t="s">
        <v>173</v>
      </c>
      <c r="G1257" t="s">
        <v>107</v>
      </c>
      <c r="H1257">
        <v>47.606209999999997</v>
      </c>
      <c r="I1257">
        <v>-122.33207</v>
      </c>
      <c r="J1257" t="s">
        <v>245</v>
      </c>
      <c r="K1257">
        <v>332157650.71036607</v>
      </c>
      <c r="L1257">
        <v>1054379375.5999399</v>
      </c>
      <c r="M1257">
        <v>1038464194</v>
      </c>
    </row>
    <row r="1258" spans="1:13" x14ac:dyDescent="0.25">
      <c r="A1258" t="s">
        <v>81</v>
      </c>
      <c r="B1258" t="s">
        <v>85</v>
      </c>
      <c r="C1258" t="s">
        <v>97</v>
      </c>
      <c r="D1258" t="s">
        <v>136</v>
      </c>
      <c r="E1258" t="s">
        <v>174</v>
      </c>
      <c r="F1258" t="s">
        <v>175</v>
      </c>
      <c r="G1258" t="s">
        <v>176</v>
      </c>
      <c r="H1258">
        <v>1.3520829999999999</v>
      </c>
      <c r="I1258">
        <v>103.81984</v>
      </c>
      <c r="J1258" t="s">
        <v>223</v>
      </c>
      <c r="K1258">
        <v>2089176771.624882</v>
      </c>
      <c r="L1258">
        <v>5203234325.8601065</v>
      </c>
      <c r="M1258">
        <v>12752990955</v>
      </c>
    </row>
    <row r="1259" spans="1:13" x14ac:dyDescent="0.25">
      <c r="A1259" t="s">
        <v>81</v>
      </c>
      <c r="B1259" t="s">
        <v>85</v>
      </c>
      <c r="C1259" t="s">
        <v>97</v>
      </c>
      <c r="D1259" t="s">
        <v>136</v>
      </c>
      <c r="E1259" t="s">
        <v>174</v>
      </c>
      <c r="F1259" t="s">
        <v>175</v>
      </c>
      <c r="G1259" t="s">
        <v>176</v>
      </c>
      <c r="H1259">
        <v>1.3520829999999999</v>
      </c>
      <c r="I1259">
        <v>103.81984</v>
      </c>
      <c r="J1259" t="s">
        <v>224</v>
      </c>
      <c r="K1259">
        <v>2379906738.9679399</v>
      </c>
      <c r="L1259">
        <v>5615439085.770566</v>
      </c>
      <c r="M1259">
        <v>15100554503</v>
      </c>
    </row>
    <row r="1260" spans="1:13" x14ac:dyDescent="0.25">
      <c r="A1260" t="s">
        <v>81</v>
      </c>
      <c r="B1260" t="s">
        <v>85</v>
      </c>
      <c r="C1260" t="s">
        <v>97</v>
      </c>
      <c r="D1260" t="s">
        <v>136</v>
      </c>
      <c r="E1260" t="s">
        <v>174</v>
      </c>
      <c r="F1260" t="s">
        <v>175</v>
      </c>
      <c r="G1260" t="s">
        <v>176</v>
      </c>
      <c r="H1260">
        <v>1.3520829999999999</v>
      </c>
      <c r="I1260">
        <v>103.81984</v>
      </c>
      <c r="J1260" t="s">
        <v>225</v>
      </c>
      <c r="K1260">
        <v>2529103874.7229009</v>
      </c>
      <c r="L1260">
        <v>5741689855.6576109</v>
      </c>
      <c r="M1260">
        <v>15412931032</v>
      </c>
    </row>
    <row r="1261" spans="1:13" x14ac:dyDescent="0.25">
      <c r="A1261" t="s">
        <v>81</v>
      </c>
      <c r="B1261" t="s">
        <v>85</v>
      </c>
      <c r="C1261" t="s">
        <v>97</v>
      </c>
      <c r="D1261" t="s">
        <v>136</v>
      </c>
      <c r="E1261" t="s">
        <v>174</v>
      </c>
      <c r="F1261" t="s">
        <v>175</v>
      </c>
      <c r="G1261" t="s">
        <v>176</v>
      </c>
      <c r="H1261">
        <v>1.3520829999999999</v>
      </c>
      <c r="I1261">
        <v>103.81984</v>
      </c>
      <c r="J1261" t="s">
        <v>245</v>
      </c>
      <c r="K1261">
        <v>2565333376.6082168</v>
      </c>
      <c r="L1261">
        <v>9689264639.9493637</v>
      </c>
      <c r="M1261">
        <v>16060288380</v>
      </c>
    </row>
    <row r="1262" spans="1:13" x14ac:dyDescent="0.25">
      <c r="A1262" t="s">
        <v>81</v>
      </c>
      <c r="B1262" t="s">
        <v>85</v>
      </c>
      <c r="C1262" t="s">
        <v>97</v>
      </c>
      <c r="D1262" t="s">
        <v>104</v>
      </c>
      <c r="E1262" t="s">
        <v>177</v>
      </c>
      <c r="F1262" t="s">
        <v>178</v>
      </c>
      <c r="G1262" t="s">
        <v>107</v>
      </c>
      <c r="H1262">
        <v>37.339385999999998</v>
      </c>
      <c r="I1262">
        <v>-121.89496</v>
      </c>
      <c r="J1262" t="s">
        <v>223</v>
      </c>
      <c r="K1262">
        <v>380465674.80389231</v>
      </c>
      <c r="L1262">
        <v>967582069.89488208</v>
      </c>
      <c r="M1262">
        <v>1357938856</v>
      </c>
    </row>
    <row r="1263" spans="1:13" x14ac:dyDescent="0.25">
      <c r="A1263" t="s">
        <v>81</v>
      </c>
      <c r="B1263" t="s">
        <v>85</v>
      </c>
      <c r="C1263" t="s">
        <v>97</v>
      </c>
      <c r="D1263" t="s">
        <v>104</v>
      </c>
      <c r="E1263" t="s">
        <v>177</v>
      </c>
      <c r="F1263" t="s">
        <v>178</v>
      </c>
      <c r="G1263" t="s">
        <v>107</v>
      </c>
      <c r="H1263">
        <v>37.339385999999998</v>
      </c>
      <c r="I1263">
        <v>-121.89496</v>
      </c>
      <c r="J1263" t="s">
        <v>224</v>
      </c>
      <c r="K1263">
        <v>382060380.32241631</v>
      </c>
      <c r="L1263">
        <v>1039128889.328927</v>
      </c>
      <c r="M1263">
        <v>1432956798</v>
      </c>
    </row>
    <row r="1264" spans="1:13" x14ac:dyDescent="0.25">
      <c r="A1264" t="s">
        <v>81</v>
      </c>
      <c r="B1264" t="s">
        <v>85</v>
      </c>
      <c r="C1264" t="s">
        <v>97</v>
      </c>
      <c r="D1264" t="s">
        <v>104</v>
      </c>
      <c r="E1264" t="s">
        <v>177</v>
      </c>
      <c r="F1264" t="s">
        <v>178</v>
      </c>
      <c r="G1264" t="s">
        <v>107</v>
      </c>
      <c r="H1264">
        <v>37.339385999999998</v>
      </c>
      <c r="I1264">
        <v>-121.89496</v>
      </c>
      <c r="J1264" t="s">
        <v>225</v>
      </c>
      <c r="K1264">
        <v>371156578.85073853</v>
      </c>
      <c r="L1264">
        <v>919912951.91434598</v>
      </c>
      <c r="M1264">
        <v>1504906767</v>
      </c>
    </row>
    <row r="1265" spans="1:13" x14ac:dyDescent="0.25">
      <c r="A1265" t="s">
        <v>81</v>
      </c>
      <c r="B1265" t="s">
        <v>85</v>
      </c>
      <c r="C1265" t="s">
        <v>97</v>
      </c>
      <c r="D1265" t="s">
        <v>104</v>
      </c>
      <c r="E1265" t="s">
        <v>177</v>
      </c>
      <c r="F1265" t="s">
        <v>178</v>
      </c>
      <c r="G1265" t="s">
        <v>107</v>
      </c>
      <c r="H1265">
        <v>37.339385999999998</v>
      </c>
      <c r="I1265">
        <v>-121.89496</v>
      </c>
      <c r="J1265" t="s">
        <v>245</v>
      </c>
      <c r="K1265">
        <v>367002665.19542468</v>
      </c>
      <c r="L1265">
        <v>1001091738.050867</v>
      </c>
      <c r="M1265">
        <v>1813990833</v>
      </c>
    </row>
    <row r="1266" spans="1:13" x14ac:dyDescent="0.25">
      <c r="A1266" t="s">
        <v>81</v>
      </c>
      <c r="B1266" t="s">
        <v>85</v>
      </c>
      <c r="C1266" t="s">
        <v>97</v>
      </c>
      <c r="D1266" t="s">
        <v>98</v>
      </c>
      <c r="E1266" t="s">
        <v>181</v>
      </c>
      <c r="F1266" t="s">
        <v>182</v>
      </c>
      <c r="G1266" t="s">
        <v>183</v>
      </c>
      <c r="H1266">
        <v>59.651943000000003</v>
      </c>
      <c r="I1266">
        <v>17.933056000000001</v>
      </c>
      <c r="J1266" t="s">
        <v>223</v>
      </c>
      <c r="K1266">
        <v>1230337535.2246971</v>
      </c>
      <c r="L1266">
        <v>1972756195.8854549</v>
      </c>
      <c r="M1266">
        <v>6749480247</v>
      </c>
    </row>
    <row r="1267" spans="1:13" x14ac:dyDescent="0.25">
      <c r="A1267" t="s">
        <v>81</v>
      </c>
      <c r="B1267" t="s">
        <v>85</v>
      </c>
      <c r="C1267" t="s">
        <v>97</v>
      </c>
      <c r="D1267" t="s">
        <v>98</v>
      </c>
      <c r="E1267" t="s">
        <v>181</v>
      </c>
      <c r="F1267" t="s">
        <v>182</v>
      </c>
      <c r="G1267" t="s">
        <v>183</v>
      </c>
      <c r="H1267">
        <v>59.651943000000003</v>
      </c>
      <c r="I1267">
        <v>17.933056000000001</v>
      </c>
      <c r="J1267" t="s">
        <v>224</v>
      </c>
      <c r="K1267">
        <v>1121877834.281827</v>
      </c>
      <c r="L1267">
        <v>1775153410.803596</v>
      </c>
      <c r="M1267">
        <v>6789737331</v>
      </c>
    </row>
    <row r="1268" spans="1:13" x14ac:dyDescent="0.25">
      <c r="A1268" t="s">
        <v>81</v>
      </c>
      <c r="B1268" t="s">
        <v>85</v>
      </c>
      <c r="C1268" t="s">
        <v>97</v>
      </c>
      <c r="D1268" t="s">
        <v>98</v>
      </c>
      <c r="E1268" t="s">
        <v>181</v>
      </c>
      <c r="F1268" t="s">
        <v>182</v>
      </c>
      <c r="G1268" t="s">
        <v>183</v>
      </c>
      <c r="H1268">
        <v>59.651943000000003</v>
      </c>
      <c r="I1268">
        <v>17.933056000000001</v>
      </c>
      <c r="J1268" t="s">
        <v>225</v>
      </c>
      <c r="K1268">
        <v>930112260.85896015</v>
      </c>
      <c r="L1268">
        <v>1553005216.8758869</v>
      </c>
      <c r="M1268">
        <v>5837137805</v>
      </c>
    </row>
    <row r="1269" spans="1:13" x14ac:dyDescent="0.25">
      <c r="A1269" t="s">
        <v>81</v>
      </c>
      <c r="B1269" t="s">
        <v>85</v>
      </c>
      <c r="C1269" t="s">
        <v>97</v>
      </c>
      <c r="D1269" t="s">
        <v>98</v>
      </c>
      <c r="E1269" t="s">
        <v>181</v>
      </c>
      <c r="F1269" t="s">
        <v>182</v>
      </c>
      <c r="G1269" t="s">
        <v>183</v>
      </c>
      <c r="H1269">
        <v>59.651943000000003</v>
      </c>
      <c r="I1269">
        <v>17.933056000000001</v>
      </c>
      <c r="J1269" t="s">
        <v>245</v>
      </c>
      <c r="K1269">
        <v>1194199347.8244641</v>
      </c>
      <c r="L1269">
        <v>1744971204.0294819</v>
      </c>
      <c r="M1269">
        <v>6435016313</v>
      </c>
    </row>
    <row r="1270" spans="1:13" x14ac:dyDescent="0.25">
      <c r="A1270" t="s">
        <v>81</v>
      </c>
      <c r="B1270" t="s">
        <v>85</v>
      </c>
      <c r="C1270" t="s">
        <v>97</v>
      </c>
      <c r="D1270" t="s">
        <v>136</v>
      </c>
      <c r="E1270" t="s">
        <v>184</v>
      </c>
      <c r="F1270" t="s">
        <v>185</v>
      </c>
      <c r="G1270" t="s">
        <v>186</v>
      </c>
      <c r="H1270">
        <v>37.566499999999998</v>
      </c>
      <c r="I1270">
        <v>126.97799999999999</v>
      </c>
      <c r="J1270" t="s">
        <v>223</v>
      </c>
      <c r="K1270">
        <v>190733495.19944349</v>
      </c>
      <c r="L1270">
        <v>263219797.40803671</v>
      </c>
      <c r="M1270">
        <v>4382785403</v>
      </c>
    </row>
    <row r="1271" spans="1:13" x14ac:dyDescent="0.25">
      <c r="A1271" t="s">
        <v>81</v>
      </c>
      <c r="B1271" t="s">
        <v>85</v>
      </c>
      <c r="C1271" t="s">
        <v>97</v>
      </c>
      <c r="D1271" t="s">
        <v>136</v>
      </c>
      <c r="E1271" t="s">
        <v>184</v>
      </c>
      <c r="F1271" t="s">
        <v>185</v>
      </c>
      <c r="G1271" t="s">
        <v>186</v>
      </c>
      <c r="H1271">
        <v>37.566499999999998</v>
      </c>
      <c r="I1271">
        <v>126.97799999999999</v>
      </c>
      <c r="J1271" t="s">
        <v>224</v>
      </c>
      <c r="K1271">
        <v>205326715.35643059</v>
      </c>
      <c r="L1271">
        <v>312480549.40161192</v>
      </c>
      <c r="M1271">
        <v>5281766168</v>
      </c>
    </row>
    <row r="1272" spans="1:13" x14ac:dyDescent="0.25">
      <c r="A1272" t="s">
        <v>81</v>
      </c>
      <c r="B1272" t="s">
        <v>85</v>
      </c>
      <c r="C1272" t="s">
        <v>97</v>
      </c>
      <c r="D1272" t="s">
        <v>136</v>
      </c>
      <c r="E1272" t="s">
        <v>184</v>
      </c>
      <c r="F1272" t="s">
        <v>185</v>
      </c>
      <c r="G1272" t="s">
        <v>186</v>
      </c>
      <c r="H1272">
        <v>37.566499999999998</v>
      </c>
      <c r="I1272">
        <v>126.97799999999999</v>
      </c>
      <c r="J1272" t="s">
        <v>225</v>
      </c>
      <c r="K1272">
        <v>210286282.36633909</v>
      </c>
      <c r="L1272">
        <v>299615862.83920628</v>
      </c>
      <c r="M1272">
        <v>5987430138</v>
      </c>
    </row>
    <row r="1273" spans="1:13" x14ac:dyDescent="0.25">
      <c r="A1273" t="s">
        <v>81</v>
      </c>
      <c r="B1273" t="s">
        <v>85</v>
      </c>
      <c r="C1273" t="s">
        <v>97</v>
      </c>
      <c r="D1273" t="s">
        <v>136</v>
      </c>
      <c r="E1273" t="s">
        <v>184</v>
      </c>
      <c r="F1273" t="s">
        <v>185</v>
      </c>
      <c r="G1273" t="s">
        <v>186</v>
      </c>
      <c r="H1273">
        <v>37.566499999999998</v>
      </c>
      <c r="I1273">
        <v>126.97799999999999</v>
      </c>
      <c r="J1273" t="s">
        <v>245</v>
      </c>
      <c r="K1273">
        <v>93359057.654619664</v>
      </c>
      <c r="L1273">
        <v>122205628.39614411</v>
      </c>
      <c r="M1273">
        <v>2549400092</v>
      </c>
    </row>
    <row r="1274" spans="1:13" x14ac:dyDescent="0.25">
      <c r="A1274" t="s">
        <v>81</v>
      </c>
      <c r="B1274" t="s">
        <v>85</v>
      </c>
      <c r="C1274" t="s">
        <v>97</v>
      </c>
      <c r="D1274" t="s">
        <v>108</v>
      </c>
      <c r="E1274" t="s">
        <v>187</v>
      </c>
      <c r="F1274" t="s">
        <v>188</v>
      </c>
      <c r="G1274" t="s">
        <v>135</v>
      </c>
      <c r="H1274">
        <v>-23.566147000000001</v>
      </c>
      <c r="I1274">
        <v>-46.64188</v>
      </c>
      <c r="J1274" t="s">
        <v>223</v>
      </c>
      <c r="K1274">
        <v>1372719541.667135</v>
      </c>
      <c r="L1274">
        <v>2059928162.6470051</v>
      </c>
      <c r="M1274">
        <v>3496124003</v>
      </c>
    </row>
    <row r="1275" spans="1:13" x14ac:dyDescent="0.25">
      <c r="A1275" t="s">
        <v>81</v>
      </c>
      <c r="B1275" t="s">
        <v>85</v>
      </c>
      <c r="C1275" t="s">
        <v>97</v>
      </c>
      <c r="D1275" t="s">
        <v>108</v>
      </c>
      <c r="E1275" t="s">
        <v>187</v>
      </c>
      <c r="F1275" t="s">
        <v>188</v>
      </c>
      <c r="G1275" t="s">
        <v>135</v>
      </c>
      <c r="H1275">
        <v>-23.566147000000001</v>
      </c>
      <c r="I1275">
        <v>-46.64188</v>
      </c>
      <c r="J1275" t="s">
        <v>224</v>
      </c>
      <c r="K1275">
        <v>825322314.96299696</v>
      </c>
      <c r="L1275">
        <v>1335422750.4897101</v>
      </c>
      <c r="M1275">
        <v>4103469690</v>
      </c>
    </row>
    <row r="1276" spans="1:13" x14ac:dyDescent="0.25">
      <c r="A1276" t="s">
        <v>81</v>
      </c>
      <c r="B1276" t="s">
        <v>85</v>
      </c>
      <c r="C1276" t="s">
        <v>97</v>
      </c>
      <c r="D1276" t="s">
        <v>108</v>
      </c>
      <c r="E1276" t="s">
        <v>187</v>
      </c>
      <c r="F1276" t="s">
        <v>188</v>
      </c>
      <c r="G1276" t="s">
        <v>135</v>
      </c>
      <c r="H1276">
        <v>-23.566147000000001</v>
      </c>
      <c r="I1276">
        <v>-46.64188</v>
      </c>
      <c r="J1276" t="s">
        <v>225</v>
      </c>
      <c r="K1276">
        <v>982945972.4795723</v>
      </c>
      <c r="L1276">
        <v>1496203617.013314</v>
      </c>
      <c r="M1276">
        <v>4503799030</v>
      </c>
    </row>
    <row r="1277" spans="1:13" x14ac:dyDescent="0.25">
      <c r="A1277" t="s">
        <v>81</v>
      </c>
      <c r="B1277" t="s">
        <v>85</v>
      </c>
      <c r="C1277" t="s">
        <v>97</v>
      </c>
      <c r="D1277" t="s">
        <v>108</v>
      </c>
      <c r="E1277" t="s">
        <v>187</v>
      </c>
      <c r="F1277" t="s">
        <v>188</v>
      </c>
      <c r="G1277" t="s">
        <v>135</v>
      </c>
      <c r="H1277">
        <v>-23.566147000000001</v>
      </c>
      <c r="I1277">
        <v>-46.64188</v>
      </c>
      <c r="J1277" t="s">
        <v>245</v>
      </c>
      <c r="K1277">
        <v>855229935.91250515</v>
      </c>
      <c r="L1277">
        <v>1728887269.5131831</v>
      </c>
      <c r="M1277">
        <v>4953165068</v>
      </c>
    </row>
    <row r="1278" spans="1:13" x14ac:dyDescent="0.25">
      <c r="A1278" t="s">
        <v>81</v>
      </c>
      <c r="B1278" t="s">
        <v>85</v>
      </c>
      <c r="C1278" t="s">
        <v>97</v>
      </c>
      <c r="D1278" t="s">
        <v>104</v>
      </c>
      <c r="E1278" t="s">
        <v>179</v>
      </c>
      <c r="F1278" t="s">
        <v>180</v>
      </c>
      <c r="G1278" t="s">
        <v>107</v>
      </c>
      <c r="H1278">
        <v>38.627003000000002</v>
      </c>
      <c r="I1278">
        <v>-90.199404000000001</v>
      </c>
      <c r="J1278" t="s">
        <v>223</v>
      </c>
      <c r="K1278">
        <v>29780697.195300061</v>
      </c>
      <c r="L1278">
        <v>151372122.7393589</v>
      </c>
      <c r="M1278">
        <v>59420239</v>
      </c>
    </row>
    <row r="1279" spans="1:13" x14ac:dyDescent="0.25">
      <c r="A1279" t="s">
        <v>81</v>
      </c>
      <c r="B1279" t="s">
        <v>85</v>
      </c>
      <c r="C1279" t="s">
        <v>97</v>
      </c>
      <c r="D1279" t="s">
        <v>104</v>
      </c>
      <c r="E1279" t="s">
        <v>179</v>
      </c>
      <c r="F1279" t="s">
        <v>180</v>
      </c>
      <c r="G1279" t="s">
        <v>107</v>
      </c>
      <c r="H1279">
        <v>38.627003000000002</v>
      </c>
      <c r="I1279">
        <v>-90.199404000000001</v>
      </c>
      <c r="J1279" t="s">
        <v>224</v>
      </c>
      <c r="K1279">
        <v>28896311.74605</v>
      </c>
      <c r="L1279">
        <v>197504370.80650309</v>
      </c>
      <c r="M1279">
        <v>86842222</v>
      </c>
    </row>
    <row r="1280" spans="1:13" x14ac:dyDescent="0.25">
      <c r="A1280" t="s">
        <v>81</v>
      </c>
      <c r="B1280" t="s">
        <v>85</v>
      </c>
      <c r="C1280" t="s">
        <v>97</v>
      </c>
      <c r="D1280" t="s">
        <v>104</v>
      </c>
      <c r="E1280" t="s">
        <v>179</v>
      </c>
      <c r="F1280" t="s">
        <v>180</v>
      </c>
      <c r="G1280" t="s">
        <v>107</v>
      </c>
      <c r="H1280">
        <v>38.627003000000002</v>
      </c>
      <c r="I1280">
        <v>-90.199404000000001</v>
      </c>
      <c r="J1280" t="s">
        <v>225</v>
      </c>
      <c r="K1280">
        <v>24967507.49903072</v>
      </c>
      <c r="L1280">
        <v>174610011.36537319</v>
      </c>
      <c r="M1280">
        <v>61049914</v>
      </c>
    </row>
    <row r="1281" spans="1:13" x14ac:dyDescent="0.25">
      <c r="A1281" t="s">
        <v>81</v>
      </c>
      <c r="B1281" t="s">
        <v>85</v>
      </c>
      <c r="C1281" t="s">
        <v>97</v>
      </c>
      <c r="D1281" t="s">
        <v>104</v>
      </c>
      <c r="E1281" t="s">
        <v>179</v>
      </c>
      <c r="F1281" t="s">
        <v>180</v>
      </c>
      <c r="G1281" t="s">
        <v>107</v>
      </c>
      <c r="H1281">
        <v>38.627003000000002</v>
      </c>
      <c r="I1281">
        <v>-90.199404000000001</v>
      </c>
      <c r="J1281" t="s">
        <v>245</v>
      </c>
      <c r="K1281">
        <v>26979070.669736881</v>
      </c>
      <c r="L1281">
        <v>160603563.29192609</v>
      </c>
      <c r="M1281">
        <v>66956453</v>
      </c>
    </row>
    <row r="1282" spans="1:13" x14ac:dyDescent="0.25">
      <c r="A1282" t="s">
        <v>81</v>
      </c>
      <c r="B1282" t="s">
        <v>85</v>
      </c>
      <c r="C1282" t="s">
        <v>97</v>
      </c>
      <c r="D1282" t="s">
        <v>136</v>
      </c>
      <c r="E1282" t="s">
        <v>189</v>
      </c>
      <c r="F1282" t="s">
        <v>190</v>
      </c>
      <c r="G1282" t="s">
        <v>153</v>
      </c>
      <c r="H1282">
        <v>-33.918503000000001</v>
      </c>
      <c r="I1282">
        <v>151.18892</v>
      </c>
      <c r="J1282" t="s">
        <v>223</v>
      </c>
      <c r="K1282">
        <v>207031986.99634939</v>
      </c>
      <c r="L1282">
        <v>622050049.79088259</v>
      </c>
      <c r="M1282">
        <v>589258723</v>
      </c>
    </row>
    <row r="1283" spans="1:13" x14ac:dyDescent="0.25">
      <c r="A1283" t="s">
        <v>81</v>
      </c>
      <c r="B1283" t="s">
        <v>85</v>
      </c>
      <c r="C1283" t="s">
        <v>97</v>
      </c>
      <c r="D1283" t="s">
        <v>136</v>
      </c>
      <c r="E1283" t="s">
        <v>189</v>
      </c>
      <c r="F1283" t="s">
        <v>190</v>
      </c>
      <c r="G1283" t="s">
        <v>153</v>
      </c>
      <c r="H1283">
        <v>-33.918503000000001</v>
      </c>
      <c r="I1283">
        <v>151.18892</v>
      </c>
      <c r="J1283" t="s">
        <v>224</v>
      </c>
      <c r="K1283">
        <v>211521297.6636239</v>
      </c>
      <c r="L1283">
        <v>843997969.15296733</v>
      </c>
      <c r="M1283">
        <v>686852767</v>
      </c>
    </row>
    <row r="1284" spans="1:13" x14ac:dyDescent="0.25">
      <c r="A1284" t="s">
        <v>81</v>
      </c>
      <c r="B1284" t="s">
        <v>85</v>
      </c>
      <c r="C1284" t="s">
        <v>97</v>
      </c>
      <c r="D1284" t="s">
        <v>136</v>
      </c>
      <c r="E1284" t="s">
        <v>189</v>
      </c>
      <c r="F1284" t="s">
        <v>190</v>
      </c>
      <c r="G1284" t="s">
        <v>153</v>
      </c>
      <c r="H1284">
        <v>-33.918503000000001</v>
      </c>
      <c r="I1284">
        <v>151.18892</v>
      </c>
      <c r="J1284" t="s">
        <v>225</v>
      </c>
      <c r="K1284">
        <v>184649692.41341451</v>
      </c>
      <c r="L1284">
        <v>560774409.42621958</v>
      </c>
      <c r="M1284">
        <v>669058971</v>
      </c>
    </row>
    <row r="1285" spans="1:13" x14ac:dyDescent="0.25">
      <c r="A1285" t="s">
        <v>81</v>
      </c>
      <c r="B1285" t="s">
        <v>85</v>
      </c>
      <c r="C1285" t="s">
        <v>97</v>
      </c>
      <c r="D1285" t="s">
        <v>136</v>
      </c>
      <c r="E1285" t="s">
        <v>189</v>
      </c>
      <c r="F1285" t="s">
        <v>190</v>
      </c>
      <c r="G1285" t="s">
        <v>153</v>
      </c>
      <c r="H1285">
        <v>-33.918503000000001</v>
      </c>
      <c r="I1285">
        <v>151.18892</v>
      </c>
      <c r="J1285" t="s">
        <v>245</v>
      </c>
      <c r="K1285">
        <v>197943435.79139441</v>
      </c>
      <c r="L1285">
        <v>504862526.44358271</v>
      </c>
      <c r="M1285">
        <v>691881176</v>
      </c>
    </row>
    <row r="1286" spans="1:13" x14ac:dyDescent="0.25">
      <c r="A1286" t="s">
        <v>81</v>
      </c>
      <c r="B1286" t="s">
        <v>85</v>
      </c>
      <c r="C1286" t="s">
        <v>97</v>
      </c>
      <c r="D1286" t="s">
        <v>136</v>
      </c>
      <c r="E1286" t="s">
        <v>191</v>
      </c>
      <c r="F1286" t="s">
        <v>192</v>
      </c>
      <c r="G1286" t="s">
        <v>165</v>
      </c>
      <c r="H1286">
        <v>35.689487</v>
      </c>
      <c r="I1286">
        <v>139.69171</v>
      </c>
      <c r="J1286" t="s">
        <v>223</v>
      </c>
      <c r="K1286">
        <v>113396395.4834325</v>
      </c>
      <c r="L1286">
        <v>233243626.29726201</v>
      </c>
      <c r="M1286">
        <v>564766887</v>
      </c>
    </row>
    <row r="1287" spans="1:13" x14ac:dyDescent="0.25">
      <c r="A1287" t="s">
        <v>81</v>
      </c>
      <c r="B1287" t="s">
        <v>85</v>
      </c>
      <c r="C1287" t="s">
        <v>97</v>
      </c>
      <c r="D1287" t="s">
        <v>136</v>
      </c>
      <c r="E1287" t="s">
        <v>191</v>
      </c>
      <c r="F1287" t="s">
        <v>192</v>
      </c>
      <c r="G1287" t="s">
        <v>165</v>
      </c>
      <c r="H1287">
        <v>35.689487</v>
      </c>
      <c r="I1287">
        <v>139.69171</v>
      </c>
      <c r="J1287" t="s">
        <v>224</v>
      </c>
      <c r="K1287">
        <v>100556726.1509399</v>
      </c>
      <c r="L1287">
        <v>196289950.89056021</v>
      </c>
      <c r="M1287">
        <v>694856286</v>
      </c>
    </row>
    <row r="1288" spans="1:13" x14ac:dyDescent="0.25">
      <c r="A1288" t="s">
        <v>81</v>
      </c>
      <c r="B1288" t="s">
        <v>85</v>
      </c>
      <c r="C1288" t="s">
        <v>97</v>
      </c>
      <c r="D1288" t="s">
        <v>136</v>
      </c>
      <c r="E1288" t="s">
        <v>191</v>
      </c>
      <c r="F1288" t="s">
        <v>192</v>
      </c>
      <c r="G1288" t="s">
        <v>165</v>
      </c>
      <c r="H1288">
        <v>35.689487</v>
      </c>
      <c r="I1288">
        <v>139.69171</v>
      </c>
      <c r="J1288" t="s">
        <v>225</v>
      </c>
      <c r="K1288">
        <v>98109649.983550385</v>
      </c>
      <c r="L1288">
        <v>151232449.25922599</v>
      </c>
      <c r="M1288">
        <v>721545773</v>
      </c>
    </row>
    <row r="1289" spans="1:13" x14ac:dyDescent="0.25">
      <c r="A1289" t="s">
        <v>81</v>
      </c>
      <c r="B1289" t="s">
        <v>85</v>
      </c>
      <c r="C1289" t="s">
        <v>97</v>
      </c>
      <c r="D1289" t="s">
        <v>136</v>
      </c>
      <c r="E1289" t="s">
        <v>191</v>
      </c>
      <c r="F1289" t="s">
        <v>192</v>
      </c>
      <c r="G1289" t="s">
        <v>165</v>
      </c>
      <c r="H1289">
        <v>35.689487</v>
      </c>
      <c r="I1289">
        <v>139.69171</v>
      </c>
      <c r="J1289" t="s">
        <v>245</v>
      </c>
      <c r="K1289">
        <v>179943945.10737991</v>
      </c>
      <c r="L1289">
        <v>266910179.23599699</v>
      </c>
      <c r="M1289">
        <v>3216130734</v>
      </c>
    </row>
    <row r="1290" spans="1:13" x14ac:dyDescent="0.25">
      <c r="A1290" t="s">
        <v>81</v>
      </c>
      <c r="B1290" t="s">
        <v>85</v>
      </c>
      <c r="C1290" t="s">
        <v>97</v>
      </c>
      <c r="D1290" t="s">
        <v>104</v>
      </c>
      <c r="E1290" t="s">
        <v>193</v>
      </c>
      <c r="F1290" t="s">
        <v>194</v>
      </c>
      <c r="G1290" t="s">
        <v>195</v>
      </c>
      <c r="H1290">
        <v>43.677753000000003</v>
      </c>
      <c r="I1290">
        <v>-79.630840000000006</v>
      </c>
      <c r="J1290" t="s">
        <v>223</v>
      </c>
      <c r="K1290">
        <v>232730765.76788381</v>
      </c>
      <c r="L1290">
        <v>1180126666.042448</v>
      </c>
      <c r="M1290">
        <v>467097325</v>
      </c>
    </row>
    <row r="1291" spans="1:13" x14ac:dyDescent="0.25">
      <c r="A1291" t="s">
        <v>81</v>
      </c>
      <c r="B1291" t="s">
        <v>85</v>
      </c>
      <c r="C1291" t="s">
        <v>97</v>
      </c>
      <c r="D1291" t="s">
        <v>104</v>
      </c>
      <c r="E1291" t="s">
        <v>193</v>
      </c>
      <c r="F1291" t="s">
        <v>194</v>
      </c>
      <c r="G1291" t="s">
        <v>195</v>
      </c>
      <c r="H1291">
        <v>43.677753000000003</v>
      </c>
      <c r="I1291">
        <v>-79.630840000000006</v>
      </c>
      <c r="J1291" t="s">
        <v>224</v>
      </c>
      <c r="K1291">
        <v>169379350.54847389</v>
      </c>
      <c r="L1291">
        <v>1043051577.8830971</v>
      </c>
      <c r="M1291">
        <v>507072353</v>
      </c>
    </row>
    <row r="1292" spans="1:13" x14ac:dyDescent="0.25">
      <c r="A1292" t="s">
        <v>81</v>
      </c>
      <c r="B1292" t="s">
        <v>85</v>
      </c>
      <c r="C1292" t="s">
        <v>97</v>
      </c>
      <c r="D1292" t="s">
        <v>104</v>
      </c>
      <c r="E1292" t="s">
        <v>193</v>
      </c>
      <c r="F1292" t="s">
        <v>194</v>
      </c>
      <c r="G1292" t="s">
        <v>195</v>
      </c>
      <c r="H1292">
        <v>43.677753000000003</v>
      </c>
      <c r="I1292">
        <v>-79.630840000000006</v>
      </c>
      <c r="J1292" t="s">
        <v>225</v>
      </c>
      <c r="K1292">
        <v>171622883.23649141</v>
      </c>
      <c r="L1292">
        <v>660137007.82883537</v>
      </c>
      <c r="M1292">
        <v>457234238</v>
      </c>
    </row>
    <row r="1293" spans="1:13" x14ac:dyDescent="0.25">
      <c r="A1293" t="s">
        <v>81</v>
      </c>
      <c r="B1293" t="s">
        <v>85</v>
      </c>
      <c r="C1293" t="s">
        <v>97</v>
      </c>
      <c r="D1293" t="s">
        <v>104</v>
      </c>
      <c r="E1293" t="s">
        <v>193</v>
      </c>
      <c r="F1293" t="s">
        <v>194</v>
      </c>
      <c r="G1293" t="s">
        <v>195</v>
      </c>
      <c r="H1293">
        <v>43.677753000000003</v>
      </c>
      <c r="I1293">
        <v>-79.630840000000006</v>
      </c>
      <c r="J1293" t="s">
        <v>245</v>
      </c>
      <c r="K1293">
        <v>158904700.23121151</v>
      </c>
      <c r="L1293">
        <v>159459280.23731491</v>
      </c>
      <c r="M1293">
        <v>506584413</v>
      </c>
    </row>
    <row r="1294" spans="1:13" x14ac:dyDescent="0.25">
      <c r="A1294" t="s">
        <v>81</v>
      </c>
      <c r="B1294" t="s">
        <v>85</v>
      </c>
      <c r="C1294" t="s">
        <v>97</v>
      </c>
      <c r="D1294" t="s">
        <v>98</v>
      </c>
      <c r="E1294" t="s">
        <v>233</v>
      </c>
      <c r="F1294" t="s">
        <v>234</v>
      </c>
      <c r="G1294" t="s">
        <v>235</v>
      </c>
      <c r="H1294">
        <v>48.268999999999998</v>
      </c>
      <c r="I1294">
        <v>-16.41047</v>
      </c>
      <c r="J1294" t="s">
        <v>223</v>
      </c>
      <c r="K1294">
        <v>120210976.85569531</v>
      </c>
      <c r="L1294">
        <v>294244981.51696682</v>
      </c>
      <c r="M1294">
        <v>461751954</v>
      </c>
    </row>
    <row r="1295" spans="1:13" x14ac:dyDescent="0.25">
      <c r="A1295" t="s">
        <v>81</v>
      </c>
      <c r="B1295" t="s">
        <v>85</v>
      </c>
      <c r="C1295" t="s">
        <v>97</v>
      </c>
      <c r="D1295" t="s">
        <v>98</v>
      </c>
      <c r="E1295" t="s">
        <v>233</v>
      </c>
      <c r="F1295" t="s">
        <v>234</v>
      </c>
      <c r="G1295" t="s">
        <v>235</v>
      </c>
      <c r="H1295">
        <v>48.268999999999998</v>
      </c>
      <c r="I1295">
        <v>-16.41047</v>
      </c>
      <c r="J1295" t="s">
        <v>224</v>
      </c>
      <c r="K1295">
        <v>108724993.0951032</v>
      </c>
      <c r="L1295">
        <v>236505792.1307486</v>
      </c>
      <c r="M1295">
        <v>601891522</v>
      </c>
    </row>
    <row r="1296" spans="1:13" x14ac:dyDescent="0.25">
      <c r="A1296" t="s">
        <v>81</v>
      </c>
      <c r="B1296" t="s">
        <v>85</v>
      </c>
      <c r="C1296" t="s">
        <v>97</v>
      </c>
      <c r="D1296" t="s">
        <v>98</v>
      </c>
      <c r="E1296" t="s">
        <v>233</v>
      </c>
      <c r="F1296" t="s">
        <v>234</v>
      </c>
      <c r="G1296" t="s">
        <v>235</v>
      </c>
      <c r="H1296">
        <v>48.268999999999998</v>
      </c>
      <c r="I1296">
        <v>-16.41047</v>
      </c>
      <c r="J1296" t="s">
        <v>225</v>
      </c>
      <c r="K1296">
        <v>110739184.9032505</v>
      </c>
      <c r="L1296">
        <v>240782248.95638111</v>
      </c>
      <c r="M1296">
        <v>557594221</v>
      </c>
    </row>
    <row r="1297" spans="1:13" x14ac:dyDescent="0.25">
      <c r="A1297" t="s">
        <v>81</v>
      </c>
      <c r="B1297" t="s">
        <v>85</v>
      </c>
      <c r="C1297" t="s">
        <v>97</v>
      </c>
      <c r="D1297" t="s">
        <v>98</v>
      </c>
      <c r="E1297" t="s">
        <v>233</v>
      </c>
      <c r="F1297" t="s">
        <v>234</v>
      </c>
      <c r="G1297" t="s">
        <v>235</v>
      </c>
      <c r="H1297">
        <v>48.268999999999998</v>
      </c>
      <c r="I1297">
        <v>-16.41047</v>
      </c>
      <c r="J1297" t="s">
        <v>245</v>
      </c>
      <c r="K1297">
        <v>234787159.69124171</v>
      </c>
      <c r="L1297">
        <v>445109727.64842469</v>
      </c>
      <c r="M1297">
        <v>1155204498</v>
      </c>
    </row>
    <row r="1298" spans="1:13" x14ac:dyDescent="0.25">
      <c r="A1298" t="s">
        <v>81</v>
      </c>
      <c r="B1298" t="s">
        <v>85</v>
      </c>
      <c r="C1298" t="s">
        <v>97</v>
      </c>
      <c r="D1298" t="s">
        <v>98</v>
      </c>
      <c r="E1298" t="s">
        <v>196</v>
      </c>
      <c r="F1298" t="s">
        <v>197</v>
      </c>
      <c r="G1298" t="s">
        <v>198</v>
      </c>
      <c r="H1298">
        <v>52.167236000000003</v>
      </c>
      <c r="I1298">
        <v>20.967891999999999</v>
      </c>
      <c r="J1298" t="s">
        <v>223</v>
      </c>
      <c r="K1298">
        <v>463731633.55556768</v>
      </c>
      <c r="L1298">
        <v>689909243.16099167</v>
      </c>
      <c r="M1298">
        <v>2398867375</v>
      </c>
    </row>
    <row r="1299" spans="1:13" x14ac:dyDescent="0.25">
      <c r="A1299" t="s">
        <v>81</v>
      </c>
      <c r="B1299" t="s">
        <v>85</v>
      </c>
      <c r="C1299" t="s">
        <v>97</v>
      </c>
      <c r="D1299" t="s">
        <v>98</v>
      </c>
      <c r="E1299" t="s">
        <v>196</v>
      </c>
      <c r="F1299" t="s">
        <v>197</v>
      </c>
      <c r="G1299" t="s">
        <v>198</v>
      </c>
      <c r="H1299">
        <v>52.167236000000003</v>
      </c>
      <c r="I1299">
        <v>20.967891999999999</v>
      </c>
      <c r="J1299" t="s">
        <v>224</v>
      </c>
      <c r="K1299">
        <v>400910092.26370269</v>
      </c>
      <c r="L1299">
        <v>654611186.65752816</v>
      </c>
      <c r="M1299">
        <v>2146316016</v>
      </c>
    </row>
    <row r="1300" spans="1:13" x14ac:dyDescent="0.25">
      <c r="A1300" t="s">
        <v>81</v>
      </c>
      <c r="B1300" t="s">
        <v>85</v>
      </c>
      <c r="C1300" t="s">
        <v>97</v>
      </c>
      <c r="D1300" t="s">
        <v>98</v>
      </c>
      <c r="E1300" t="s">
        <v>196</v>
      </c>
      <c r="F1300" t="s">
        <v>197</v>
      </c>
      <c r="G1300" t="s">
        <v>198</v>
      </c>
      <c r="H1300">
        <v>52.167236000000003</v>
      </c>
      <c r="I1300">
        <v>20.967891999999999</v>
      </c>
      <c r="J1300" t="s">
        <v>225</v>
      </c>
      <c r="K1300">
        <v>356801824.40041071</v>
      </c>
      <c r="L1300">
        <v>627515012.2477529</v>
      </c>
      <c r="M1300">
        <v>1671633066</v>
      </c>
    </row>
    <row r="1301" spans="1:13" x14ac:dyDescent="0.25">
      <c r="A1301" t="s">
        <v>81</v>
      </c>
      <c r="B1301" t="s">
        <v>85</v>
      </c>
      <c r="C1301" t="s">
        <v>97</v>
      </c>
      <c r="D1301" t="s">
        <v>98</v>
      </c>
      <c r="E1301" t="s">
        <v>196</v>
      </c>
      <c r="F1301" t="s">
        <v>197</v>
      </c>
      <c r="G1301" t="s">
        <v>198</v>
      </c>
      <c r="H1301">
        <v>52.167236000000003</v>
      </c>
      <c r="I1301">
        <v>20.967891999999999</v>
      </c>
      <c r="J1301" t="s">
        <v>245</v>
      </c>
      <c r="K1301">
        <v>385459538.76059908</v>
      </c>
      <c r="L1301">
        <v>705336982.05402362</v>
      </c>
      <c r="M1301">
        <v>1768235994</v>
      </c>
    </row>
    <row r="1302" spans="1:13" x14ac:dyDescent="0.25">
      <c r="A1302" t="s">
        <v>81</v>
      </c>
      <c r="B1302" t="s">
        <v>85</v>
      </c>
      <c r="C1302" t="s">
        <v>199</v>
      </c>
      <c r="D1302" t="s">
        <v>98</v>
      </c>
      <c r="E1302" t="s">
        <v>99</v>
      </c>
      <c r="F1302" t="s">
        <v>100</v>
      </c>
      <c r="G1302" t="s">
        <v>101</v>
      </c>
      <c r="H1302">
        <v>52.370215999999999</v>
      </c>
      <c r="I1302">
        <v>4.895168</v>
      </c>
      <c r="J1302" t="s">
        <v>223</v>
      </c>
      <c r="K1302">
        <v>12.135060085626</v>
      </c>
      <c r="L1302">
        <v>12.135060085626</v>
      </c>
      <c r="M1302">
        <v>56530</v>
      </c>
    </row>
    <row r="1303" spans="1:13" x14ac:dyDescent="0.25">
      <c r="A1303" t="s">
        <v>81</v>
      </c>
      <c r="B1303" t="s">
        <v>85</v>
      </c>
      <c r="C1303" t="s">
        <v>199</v>
      </c>
      <c r="D1303" t="s">
        <v>98</v>
      </c>
      <c r="E1303" t="s">
        <v>99</v>
      </c>
      <c r="F1303" t="s">
        <v>100</v>
      </c>
      <c r="G1303" t="s">
        <v>101</v>
      </c>
      <c r="H1303">
        <v>52.370215999999999</v>
      </c>
      <c r="I1303">
        <v>4.895168</v>
      </c>
      <c r="J1303" t="s">
        <v>224</v>
      </c>
      <c r="K1303">
        <v>13.133885000826</v>
      </c>
      <c r="L1303">
        <v>13.133885000826</v>
      </c>
      <c r="M1303">
        <v>61069</v>
      </c>
    </row>
    <row r="1304" spans="1:13" x14ac:dyDescent="0.25">
      <c r="A1304" t="s">
        <v>81</v>
      </c>
      <c r="B1304" t="s">
        <v>85</v>
      </c>
      <c r="C1304" t="s">
        <v>199</v>
      </c>
      <c r="D1304" t="s">
        <v>98</v>
      </c>
      <c r="E1304" t="s">
        <v>99</v>
      </c>
      <c r="F1304" t="s">
        <v>100</v>
      </c>
      <c r="G1304" t="s">
        <v>101</v>
      </c>
      <c r="H1304">
        <v>52.370215999999999</v>
      </c>
      <c r="I1304">
        <v>4.895168</v>
      </c>
      <c r="J1304" t="s">
        <v>225</v>
      </c>
      <c r="K1304">
        <v>11.46483425712</v>
      </c>
      <c r="L1304">
        <v>11.46483425712</v>
      </c>
      <c r="M1304">
        <v>53097</v>
      </c>
    </row>
    <row r="1305" spans="1:13" x14ac:dyDescent="0.25">
      <c r="A1305" t="s">
        <v>81</v>
      </c>
      <c r="B1305" t="s">
        <v>85</v>
      </c>
      <c r="C1305" t="s">
        <v>199</v>
      </c>
      <c r="D1305" t="s">
        <v>98</v>
      </c>
      <c r="E1305" t="s">
        <v>99</v>
      </c>
      <c r="F1305" t="s">
        <v>100</v>
      </c>
      <c r="G1305" t="s">
        <v>101</v>
      </c>
      <c r="H1305">
        <v>52.370215999999999</v>
      </c>
      <c r="I1305">
        <v>4.895168</v>
      </c>
      <c r="J1305" t="s">
        <v>245</v>
      </c>
      <c r="K1305">
        <v>9.6938135690759992</v>
      </c>
      <c r="L1305">
        <v>9.6938135690759992</v>
      </c>
      <c r="M1305">
        <v>45881</v>
      </c>
    </row>
    <row r="1306" spans="1:13" x14ac:dyDescent="0.25">
      <c r="A1306" t="s">
        <v>81</v>
      </c>
      <c r="B1306" t="s">
        <v>85</v>
      </c>
      <c r="C1306" t="s">
        <v>199</v>
      </c>
      <c r="D1306" t="s">
        <v>104</v>
      </c>
      <c r="E1306" t="s">
        <v>105</v>
      </c>
      <c r="F1306" t="s">
        <v>106</v>
      </c>
      <c r="G1306" t="s">
        <v>107</v>
      </c>
      <c r="H1306">
        <v>33.748997000000003</v>
      </c>
      <c r="I1306">
        <v>-84.387985</v>
      </c>
      <c r="J1306" t="s">
        <v>223</v>
      </c>
      <c r="K1306">
        <v>8.5897698324000002E-2</v>
      </c>
      <c r="L1306">
        <v>8.5897698324000002E-2</v>
      </c>
      <c r="M1306">
        <v>398</v>
      </c>
    </row>
    <row r="1307" spans="1:13" x14ac:dyDescent="0.25">
      <c r="A1307" t="s">
        <v>81</v>
      </c>
      <c r="B1307" t="s">
        <v>85</v>
      </c>
      <c r="C1307" t="s">
        <v>199</v>
      </c>
      <c r="D1307" t="s">
        <v>104</v>
      </c>
      <c r="E1307" t="s">
        <v>105</v>
      </c>
      <c r="F1307" t="s">
        <v>106</v>
      </c>
      <c r="G1307" t="s">
        <v>107</v>
      </c>
      <c r="H1307">
        <v>33.748997000000003</v>
      </c>
      <c r="I1307">
        <v>-84.387985</v>
      </c>
      <c r="J1307" t="s">
        <v>224</v>
      </c>
      <c r="K1307">
        <v>0.12718114796999999</v>
      </c>
      <c r="L1307">
        <v>0.12718114796999999</v>
      </c>
      <c r="M1307">
        <v>592</v>
      </c>
    </row>
    <row r="1308" spans="1:13" x14ac:dyDescent="0.25">
      <c r="A1308" t="s">
        <v>81</v>
      </c>
      <c r="B1308" t="s">
        <v>85</v>
      </c>
      <c r="C1308" t="s">
        <v>199</v>
      </c>
      <c r="D1308" t="s">
        <v>104</v>
      </c>
      <c r="E1308" t="s">
        <v>105</v>
      </c>
      <c r="F1308" t="s">
        <v>106</v>
      </c>
      <c r="G1308" t="s">
        <v>107</v>
      </c>
      <c r="H1308">
        <v>33.748997000000003</v>
      </c>
      <c r="I1308">
        <v>-84.387985</v>
      </c>
      <c r="J1308" t="s">
        <v>225</v>
      </c>
      <c r="K1308">
        <v>0.141712432788</v>
      </c>
      <c r="L1308">
        <v>0.141712432788</v>
      </c>
      <c r="M1308">
        <v>3396</v>
      </c>
    </row>
    <row r="1309" spans="1:13" x14ac:dyDescent="0.25">
      <c r="A1309" t="s">
        <v>81</v>
      </c>
      <c r="B1309" t="s">
        <v>85</v>
      </c>
      <c r="C1309" t="s">
        <v>199</v>
      </c>
      <c r="D1309" t="s">
        <v>104</v>
      </c>
      <c r="E1309" t="s">
        <v>105</v>
      </c>
      <c r="F1309" t="s">
        <v>106</v>
      </c>
      <c r="G1309" t="s">
        <v>107</v>
      </c>
      <c r="H1309">
        <v>33.748997000000003</v>
      </c>
      <c r="I1309">
        <v>-84.387985</v>
      </c>
      <c r="J1309" t="s">
        <v>245</v>
      </c>
      <c r="K1309">
        <v>0.17149363372199999</v>
      </c>
      <c r="L1309">
        <v>0.17149363372199999</v>
      </c>
      <c r="M1309">
        <v>790</v>
      </c>
    </row>
    <row r="1310" spans="1:13" x14ac:dyDescent="0.25">
      <c r="A1310" t="s">
        <v>81</v>
      </c>
      <c r="B1310" t="s">
        <v>85</v>
      </c>
      <c r="C1310" t="s">
        <v>199</v>
      </c>
      <c r="D1310" t="s">
        <v>108</v>
      </c>
      <c r="E1310" t="s">
        <v>109</v>
      </c>
      <c r="F1310" t="s">
        <v>110</v>
      </c>
      <c r="G1310" t="s">
        <v>111</v>
      </c>
      <c r="H1310">
        <v>4.6713839999999998</v>
      </c>
      <c r="I1310">
        <v>-74.156030000000001</v>
      </c>
      <c r="J1310" t="s">
        <v>223</v>
      </c>
      <c r="K1310">
        <v>1.0888352999999999E-3</v>
      </c>
      <c r="L1310">
        <v>1.0888352999999999E-3</v>
      </c>
      <c r="M1310">
        <v>5</v>
      </c>
    </row>
    <row r="1311" spans="1:13" x14ac:dyDescent="0.25">
      <c r="A1311" t="s">
        <v>81</v>
      </c>
      <c r="B1311" t="s">
        <v>85</v>
      </c>
      <c r="C1311" t="s">
        <v>199</v>
      </c>
      <c r="D1311" t="s">
        <v>108</v>
      </c>
      <c r="E1311" t="s">
        <v>109</v>
      </c>
      <c r="F1311" t="s">
        <v>110</v>
      </c>
      <c r="G1311" t="s">
        <v>111</v>
      </c>
      <c r="H1311">
        <v>4.6713839999999998</v>
      </c>
      <c r="I1311">
        <v>-74.156030000000001</v>
      </c>
      <c r="J1311" t="s">
        <v>224</v>
      </c>
      <c r="K1311">
        <v>0</v>
      </c>
      <c r="L1311">
        <v>0</v>
      </c>
      <c r="M1311">
        <v>0</v>
      </c>
    </row>
    <row r="1312" spans="1:13" x14ac:dyDescent="0.25">
      <c r="A1312" t="s">
        <v>81</v>
      </c>
      <c r="B1312" t="s">
        <v>85</v>
      </c>
      <c r="C1312" t="s">
        <v>199</v>
      </c>
      <c r="D1312" t="s">
        <v>108</v>
      </c>
      <c r="E1312" t="s">
        <v>109</v>
      </c>
      <c r="F1312" t="s">
        <v>110</v>
      </c>
      <c r="G1312" t="s">
        <v>111</v>
      </c>
      <c r="H1312">
        <v>4.6713839999999998</v>
      </c>
      <c r="I1312">
        <v>-74.156030000000001</v>
      </c>
      <c r="J1312" t="s">
        <v>225</v>
      </c>
      <c r="K1312">
        <v>1.6716214320000001E-3</v>
      </c>
      <c r="L1312">
        <v>1.6716214320000001E-3</v>
      </c>
      <c r="M1312">
        <v>8</v>
      </c>
    </row>
    <row r="1313" spans="1:13" x14ac:dyDescent="0.25">
      <c r="A1313" t="s">
        <v>81</v>
      </c>
      <c r="B1313" t="s">
        <v>85</v>
      </c>
      <c r="C1313" t="s">
        <v>199</v>
      </c>
      <c r="D1313" t="s">
        <v>108</v>
      </c>
      <c r="E1313" t="s">
        <v>109</v>
      </c>
      <c r="F1313" t="s">
        <v>110</v>
      </c>
      <c r="G1313" t="s">
        <v>111</v>
      </c>
      <c r="H1313">
        <v>4.6713839999999998</v>
      </c>
      <c r="I1313">
        <v>-74.156030000000001</v>
      </c>
      <c r="J1313" t="s">
        <v>245</v>
      </c>
      <c r="K1313">
        <v>1.1766680142E-2</v>
      </c>
      <c r="L1313">
        <v>1.1766680142E-2</v>
      </c>
      <c r="M1313">
        <v>54</v>
      </c>
    </row>
    <row r="1314" spans="1:13" x14ac:dyDescent="0.25">
      <c r="A1314" t="s">
        <v>81</v>
      </c>
      <c r="B1314" t="s">
        <v>85</v>
      </c>
      <c r="C1314" t="s">
        <v>199</v>
      </c>
      <c r="D1314" t="s">
        <v>104</v>
      </c>
      <c r="E1314" t="s">
        <v>112</v>
      </c>
      <c r="F1314" t="s">
        <v>113</v>
      </c>
      <c r="G1314" t="s">
        <v>107</v>
      </c>
      <c r="H1314">
        <v>42.360100000000003</v>
      </c>
      <c r="I1314">
        <v>-71.058899999999994</v>
      </c>
      <c r="J1314" t="s">
        <v>223</v>
      </c>
      <c r="K1314">
        <v>1.3291049562E-2</v>
      </c>
      <c r="L1314">
        <v>1.3291049562E-2</v>
      </c>
      <c r="M1314">
        <v>62</v>
      </c>
    </row>
    <row r="1315" spans="1:13" x14ac:dyDescent="0.25">
      <c r="A1315" t="s">
        <v>81</v>
      </c>
      <c r="B1315" t="s">
        <v>85</v>
      </c>
      <c r="C1315" t="s">
        <v>199</v>
      </c>
      <c r="D1315" t="s">
        <v>104</v>
      </c>
      <c r="E1315" t="s">
        <v>112</v>
      </c>
      <c r="F1315" t="s">
        <v>113</v>
      </c>
      <c r="G1315" t="s">
        <v>107</v>
      </c>
      <c r="H1315">
        <v>42.360100000000003</v>
      </c>
      <c r="I1315">
        <v>-71.058899999999994</v>
      </c>
      <c r="J1315" t="s">
        <v>224</v>
      </c>
      <c r="K1315">
        <v>1.8178364580000001E-3</v>
      </c>
      <c r="L1315">
        <v>1.8178364580000001E-3</v>
      </c>
      <c r="M1315">
        <v>9</v>
      </c>
    </row>
    <row r="1316" spans="1:13" x14ac:dyDescent="0.25">
      <c r="A1316" t="s">
        <v>81</v>
      </c>
      <c r="B1316" t="s">
        <v>85</v>
      </c>
      <c r="C1316" t="s">
        <v>199</v>
      </c>
      <c r="D1316" t="s">
        <v>104</v>
      </c>
      <c r="E1316" t="s">
        <v>112</v>
      </c>
      <c r="F1316" t="s">
        <v>113</v>
      </c>
      <c r="G1316" t="s">
        <v>107</v>
      </c>
      <c r="H1316">
        <v>42.360100000000003</v>
      </c>
      <c r="I1316">
        <v>-71.058899999999994</v>
      </c>
      <c r="J1316" t="s">
        <v>225</v>
      </c>
      <c r="K1316">
        <v>1.07846544E-3</v>
      </c>
      <c r="L1316">
        <v>1.07846544E-3</v>
      </c>
      <c r="M1316">
        <v>5</v>
      </c>
    </row>
    <row r="1317" spans="1:13" x14ac:dyDescent="0.25">
      <c r="A1317" t="s">
        <v>81</v>
      </c>
      <c r="B1317" t="s">
        <v>85</v>
      </c>
      <c r="C1317" t="s">
        <v>199</v>
      </c>
      <c r="D1317" t="s">
        <v>104</v>
      </c>
      <c r="E1317" t="s">
        <v>112</v>
      </c>
      <c r="F1317" t="s">
        <v>113</v>
      </c>
      <c r="G1317" t="s">
        <v>107</v>
      </c>
      <c r="H1317">
        <v>42.360100000000003</v>
      </c>
      <c r="I1317">
        <v>-71.058899999999994</v>
      </c>
      <c r="J1317" t="s">
        <v>245</v>
      </c>
      <c r="K1317">
        <v>1.0649846220000001E-3</v>
      </c>
      <c r="L1317">
        <v>1.0649846220000001E-3</v>
      </c>
      <c r="M1317">
        <v>5</v>
      </c>
    </row>
    <row r="1318" spans="1:13" x14ac:dyDescent="0.25">
      <c r="A1318" t="s">
        <v>81</v>
      </c>
      <c r="B1318" t="s">
        <v>85</v>
      </c>
      <c r="C1318" t="s">
        <v>199</v>
      </c>
      <c r="D1318" t="s">
        <v>104</v>
      </c>
      <c r="E1318" t="s">
        <v>114</v>
      </c>
      <c r="F1318" t="s">
        <v>115</v>
      </c>
      <c r="G1318" t="s">
        <v>107</v>
      </c>
      <c r="H1318">
        <v>41.878112999999999</v>
      </c>
      <c r="I1318">
        <v>-87.629800000000003</v>
      </c>
      <c r="J1318" t="s">
        <v>223</v>
      </c>
      <c r="K1318">
        <v>8.5087812257999995E-2</v>
      </c>
      <c r="L1318">
        <v>8.5087812257999995E-2</v>
      </c>
      <c r="M1318">
        <v>401</v>
      </c>
    </row>
    <row r="1319" spans="1:13" x14ac:dyDescent="0.25">
      <c r="A1319" t="s">
        <v>81</v>
      </c>
      <c r="B1319" t="s">
        <v>85</v>
      </c>
      <c r="C1319" t="s">
        <v>199</v>
      </c>
      <c r="D1319" t="s">
        <v>104</v>
      </c>
      <c r="E1319" t="s">
        <v>114</v>
      </c>
      <c r="F1319" t="s">
        <v>115</v>
      </c>
      <c r="G1319" t="s">
        <v>107</v>
      </c>
      <c r="H1319">
        <v>41.878112999999999</v>
      </c>
      <c r="I1319">
        <v>-87.629800000000003</v>
      </c>
      <c r="J1319" t="s">
        <v>224</v>
      </c>
      <c r="K1319">
        <v>0.63494237985599988</v>
      </c>
      <c r="L1319">
        <v>0.63494237985599988</v>
      </c>
      <c r="M1319">
        <v>3048</v>
      </c>
    </row>
    <row r="1320" spans="1:13" x14ac:dyDescent="0.25">
      <c r="A1320" t="s">
        <v>81</v>
      </c>
      <c r="B1320" t="s">
        <v>85</v>
      </c>
      <c r="C1320" t="s">
        <v>199</v>
      </c>
      <c r="D1320" t="s">
        <v>104</v>
      </c>
      <c r="E1320" t="s">
        <v>114</v>
      </c>
      <c r="F1320" t="s">
        <v>115</v>
      </c>
      <c r="G1320" t="s">
        <v>107</v>
      </c>
      <c r="H1320">
        <v>41.878112999999999</v>
      </c>
      <c r="I1320">
        <v>-87.629800000000003</v>
      </c>
      <c r="J1320" t="s">
        <v>225</v>
      </c>
      <c r="K1320">
        <v>0.13512860867400001</v>
      </c>
      <c r="L1320">
        <v>0.13512860867400001</v>
      </c>
      <c r="M1320">
        <v>648</v>
      </c>
    </row>
    <row r="1321" spans="1:13" x14ac:dyDescent="0.25">
      <c r="A1321" t="s">
        <v>81</v>
      </c>
      <c r="B1321" t="s">
        <v>85</v>
      </c>
      <c r="C1321" t="s">
        <v>199</v>
      </c>
      <c r="D1321" t="s">
        <v>104</v>
      </c>
      <c r="E1321" t="s">
        <v>114</v>
      </c>
      <c r="F1321" t="s">
        <v>115</v>
      </c>
      <c r="G1321" t="s">
        <v>107</v>
      </c>
      <c r="H1321">
        <v>41.878112999999999</v>
      </c>
      <c r="I1321">
        <v>-87.629800000000003</v>
      </c>
      <c r="J1321" t="s">
        <v>245</v>
      </c>
      <c r="K1321">
        <v>0.15012757417799999</v>
      </c>
      <c r="L1321">
        <v>0.15012757417799999</v>
      </c>
      <c r="M1321">
        <v>692</v>
      </c>
    </row>
    <row r="1322" spans="1:13" x14ac:dyDescent="0.25">
      <c r="A1322" t="s">
        <v>81</v>
      </c>
      <c r="B1322" t="s">
        <v>85</v>
      </c>
      <c r="C1322" t="s">
        <v>199</v>
      </c>
      <c r="D1322" t="s">
        <v>104</v>
      </c>
      <c r="E1322" t="s">
        <v>116</v>
      </c>
      <c r="F1322" t="s">
        <v>117</v>
      </c>
      <c r="G1322" t="s">
        <v>107</v>
      </c>
      <c r="H1322">
        <v>32.780140000000003</v>
      </c>
      <c r="I1322">
        <v>-96.800449999999998</v>
      </c>
      <c r="J1322" t="s">
        <v>223</v>
      </c>
      <c r="K1322">
        <v>0.27872939296799998</v>
      </c>
      <c r="L1322">
        <v>0.27872939296799998</v>
      </c>
      <c r="M1322">
        <v>1766</v>
      </c>
    </row>
    <row r="1323" spans="1:13" x14ac:dyDescent="0.25">
      <c r="A1323" t="s">
        <v>81</v>
      </c>
      <c r="B1323" t="s">
        <v>85</v>
      </c>
      <c r="C1323" t="s">
        <v>199</v>
      </c>
      <c r="D1323" t="s">
        <v>104</v>
      </c>
      <c r="E1323" t="s">
        <v>116</v>
      </c>
      <c r="F1323" t="s">
        <v>117</v>
      </c>
      <c r="G1323" t="s">
        <v>107</v>
      </c>
      <c r="H1323">
        <v>32.780140000000003</v>
      </c>
      <c r="I1323">
        <v>-96.800449999999998</v>
      </c>
      <c r="J1323" t="s">
        <v>224</v>
      </c>
      <c r="K1323">
        <v>0.43837235068199998</v>
      </c>
      <c r="L1323">
        <v>0.43837235068199998</v>
      </c>
      <c r="M1323">
        <v>2057</v>
      </c>
    </row>
    <row r="1324" spans="1:13" x14ac:dyDescent="0.25">
      <c r="A1324" t="s">
        <v>81</v>
      </c>
      <c r="B1324" t="s">
        <v>85</v>
      </c>
      <c r="C1324" t="s">
        <v>199</v>
      </c>
      <c r="D1324" t="s">
        <v>104</v>
      </c>
      <c r="E1324" t="s">
        <v>116</v>
      </c>
      <c r="F1324" t="s">
        <v>117</v>
      </c>
      <c r="G1324" t="s">
        <v>107</v>
      </c>
      <c r="H1324">
        <v>32.780140000000003</v>
      </c>
      <c r="I1324">
        <v>-96.800449999999998</v>
      </c>
      <c r="J1324" t="s">
        <v>225</v>
      </c>
      <c r="K1324">
        <v>0.63009861824999991</v>
      </c>
      <c r="L1324">
        <v>0.63009861824999991</v>
      </c>
      <c r="M1324">
        <v>2980</v>
      </c>
    </row>
    <row r="1325" spans="1:13" x14ac:dyDescent="0.25">
      <c r="A1325" t="s">
        <v>81</v>
      </c>
      <c r="B1325" t="s">
        <v>85</v>
      </c>
      <c r="C1325" t="s">
        <v>199</v>
      </c>
      <c r="D1325" t="s">
        <v>104</v>
      </c>
      <c r="E1325" t="s">
        <v>116</v>
      </c>
      <c r="F1325" t="s">
        <v>117</v>
      </c>
      <c r="G1325" t="s">
        <v>107</v>
      </c>
      <c r="H1325">
        <v>32.780140000000003</v>
      </c>
      <c r="I1325">
        <v>-96.800449999999998</v>
      </c>
      <c r="J1325" t="s">
        <v>245</v>
      </c>
      <c r="K1325">
        <v>0.46150854532800001</v>
      </c>
      <c r="L1325">
        <v>0.46150854532800001</v>
      </c>
      <c r="M1325">
        <v>2167</v>
      </c>
    </row>
    <row r="1326" spans="1:13" x14ac:dyDescent="0.25">
      <c r="A1326" t="s">
        <v>81</v>
      </c>
      <c r="B1326" t="s">
        <v>85</v>
      </c>
      <c r="C1326" t="s">
        <v>199</v>
      </c>
      <c r="D1326" t="s">
        <v>104</v>
      </c>
      <c r="E1326" t="s">
        <v>120</v>
      </c>
      <c r="F1326" t="s">
        <v>121</v>
      </c>
      <c r="G1326" t="s">
        <v>107</v>
      </c>
      <c r="H1326">
        <v>37.431572000000003</v>
      </c>
      <c r="I1326">
        <v>-78.656890000000004</v>
      </c>
      <c r="J1326" t="s">
        <v>223</v>
      </c>
      <c r="K1326">
        <v>0.75214564853400001</v>
      </c>
      <c r="L1326">
        <v>0.75214564853400001</v>
      </c>
      <c r="M1326">
        <v>3761</v>
      </c>
    </row>
    <row r="1327" spans="1:13" x14ac:dyDescent="0.25">
      <c r="A1327" t="s">
        <v>81</v>
      </c>
      <c r="B1327" t="s">
        <v>85</v>
      </c>
      <c r="C1327" t="s">
        <v>199</v>
      </c>
      <c r="D1327" t="s">
        <v>104</v>
      </c>
      <c r="E1327" t="s">
        <v>120</v>
      </c>
      <c r="F1327" t="s">
        <v>121</v>
      </c>
      <c r="G1327" t="s">
        <v>107</v>
      </c>
      <c r="H1327">
        <v>37.431572000000003</v>
      </c>
      <c r="I1327">
        <v>-78.656890000000004</v>
      </c>
      <c r="J1327" t="s">
        <v>224</v>
      </c>
      <c r="K1327">
        <v>0.77127804023400004</v>
      </c>
      <c r="L1327">
        <v>0.77127804023400004</v>
      </c>
      <c r="M1327">
        <v>3737</v>
      </c>
    </row>
    <row r="1328" spans="1:13" x14ac:dyDescent="0.25">
      <c r="A1328" t="s">
        <v>81</v>
      </c>
      <c r="B1328" t="s">
        <v>85</v>
      </c>
      <c r="C1328" t="s">
        <v>199</v>
      </c>
      <c r="D1328" t="s">
        <v>104</v>
      </c>
      <c r="E1328" t="s">
        <v>120</v>
      </c>
      <c r="F1328" t="s">
        <v>121</v>
      </c>
      <c r="G1328" t="s">
        <v>107</v>
      </c>
      <c r="H1328">
        <v>37.431572000000003</v>
      </c>
      <c r="I1328">
        <v>-78.656890000000004</v>
      </c>
      <c r="J1328" t="s">
        <v>225</v>
      </c>
      <c r="K1328">
        <v>0.43615216365600001</v>
      </c>
      <c r="L1328">
        <v>0.43615216365600001</v>
      </c>
      <c r="M1328">
        <v>2080</v>
      </c>
    </row>
    <row r="1329" spans="1:13" x14ac:dyDescent="0.25">
      <c r="A1329" t="s">
        <v>81</v>
      </c>
      <c r="B1329" t="s">
        <v>85</v>
      </c>
      <c r="C1329" t="s">
        <v>199</v>
      </c>
      <c r="D1329" t="s">
        <v>104</v>
      </c>
      <c r="E1329" t="s">
        <v>120</v>
      </c>
      <c r="F1329" t="s">
        <v>121</v>
      </c>
      <c r="G1329" t="s">
        <v>107</v>
      </c>
      <c r="H1329">
        <v>37.431572000000003</v>
      </c>
      <c r="I1329">
        <v>-78.656890000000004</v>
      </c>
      <c r="J1329" t="s">
        <v>245</v>
      </c>
      <c r="K1329">
        <v>0.507611905902</v>
      </c>
      <c r="L1329">
        <v>0.507611905902</v>
      </c>
      <c r="M1329">
        <v>2417</v>
      </c>
    </row>
    <row r="1330" spans="1:13" x14ac:dyDescent="0.25">
      <c r="A1330" t="s">
        <v>81</v>
      </c>
      <c r="B1330" t="s">
        <v>85</v>
      </c>
      <c r="C1330" t="s">
        <v>199</v>
      </c>
      <c r="D1330" t="s">
        <v>104</v>
      </c>
      <c r="E1330" t="s">
        <v>122</v>
      </c>
      <c r="F1330" t="s">
        <v>123</v>
      </c>
      <c r="G1330" t="s">
        <v>107</v>
      </c>
      <c r="H1330">
        <v>39.856102</v>
      </c>
      <c r="I1330">
        <v>-104.675934</v>
      </c>
      <c r="J1330" t="s">
        <v>223</v>
      </c>
      <c r="K1330">
        <v>0.11260734672599999</v>
      </c>
      <c r="L1330">
        <v>0.11260734672599999</v>
      </c>
      <c r="M1330">
        <v>594</v>
      </c>
    </row>
    <row r="1331" spans="1:13" x14ac:dyDescent="0.25">
      <c r="A1331" t="s">
        <v>81</v>
      </c>
      <c r="B1331" t="s">
        <v>85</v>
      </c>
      <c r="C1331" t="s">
        <v>199</v>
      </c>
      <c r="D1331" t="s">
        <v>104</v>
      </c>
      <c r="E1331" t="s">
        <v>122</v>
      </c>
      <c r="F1331" t="s">
        <v>123</v>
      </c>
      <c r="G1331" t="s">
        <v>107</v>
      </c>
      <c r="H1331">
        <v>39.856102</v>
      </c>
      <c r="I1331">
        <v>-104.675934</v>
      </c>
      <c r="J1331" t="s">
        <v>224</v>
      </c>
      <c r="K1331">
        <v>9.9659539529999994E-2</v>
      </c>
      <c r="L1331">
        <v>9.9659539529999994E-2</v>
      </c>
      <c r="M1331">
        <v>476</v>
      </c>
    </row>
    <row r="1332" spans="1:13" x14ac:dyDescent="0.25">
      <c r="A1332" t="s">
        <v>81</v>
      </c>
      <c r="B1332" t="s">
        <v>85</v>
      </c>
      <c r="C1332" t="s">
        <v>199</v>
      </c>
      <c r="D1332" t="s">
        <v>104</v>
      </c>
      <c r="E1332" t="s">
        <v>122</v>
      </c>
      <c r="F1332" t="s">
        <v>123</v>
      </c>
      <c r="G1332" t="s">
        <v>107</v>
      </c>
      <c r="H1332">
        <v>39.856102</v>
      </c>
      <c r="I1332">
        <v>-104.675934</v>
      </c>
      <c r="J1332" t="s">
        <v>225</v>
      </c>
      <c r="K1332">
        <v>9.5234720268000006E-2</v>
      </c>
      <c r="L1332">
        <v>9.5234720268000006E-2</v>
      </c>
      <c r="M1332">
        <v>469</v>
      </c>
    </row>
    <row r="1333" spans="1:13" x14ac:dyDescent="0.25">
      <c r="A1333" t="s">
        <v>81</v>
      </c>
      <c r="B1333" t="s">
        <v>85</v>
      </c>
      <c r="C1333" t="s">
        <v>199</v>
      </c>
      <c r="D1333" t="s">
        <v>104</v>
      </c>
      <c r="E1333" t="s">
        <v>122</v>
      </c>
      <c r="F1333" t="s">
        <v>123</v>
      </c>
      <c r="G1333" t="s">
        <v>107</v>
      </c>
      <c r="H1333">
        <v>39.856102</v>
      </c>
      <c r="I1333">
        <v>-104.675934</v>
      </c>
      <c r="J1333" t="s">
        <v>245</v>
      </c>
      <c r="K1333">
        <v>9.8183908451999993E-2</v>
      </c>
      <c r="L1333">
        <v>9.8183908451999993E-2</v>
      </c>
      <c r="M1333">
        <v>461</v>
      </c>
    </row>
    <row r="1334" spans="1:13" x14ac:dyDescent="0.25">
      <c r="A1334" t="s">
        <v>81</v>
      </c>
      <c r="B1334" t="s">
        <v>85</v>
      </c>
      <c r="C1334" t="s">
        <v>199</v>
      </c>
      <c r="D1334" t="s">
        <v>104</v>
      </c>
      <c r="E1334" t="s">
        <v>118</v>
      </c>
      <c r="F1334" t="s">
        <v>119</v>
      </c>
      <c r="G1334" t="s">
        <v>107</v>
      </c>
      <c r="H1334">
        <v>42.331400000000002</v>
      </c>
      <c r="I1334">
        <v>-83.0458</v>
      </c>
      <c r="J1334" t="s">
        <v>223</v>
      </c>
      <c r="K1334">
        <v>8.847564552E-3</v>
      </c>
      <c r="L1334">
        <v>8.847564552E-3</v>
      </c>
      <c r="M1334">
        <v>41</v>
      </c>
    </row>
    <row r="1335" spans="1:13" x14ac:dyDescent="0.25">
      <c r="A1335" t="s">
        <v>81</v>
      </c>
      <c r="B1335" t="s">
        <v>85</v>
      </c>
      <c r="C1335" t="s">
        <v>199</v>
      </c>
      <c r="D1335" t="s">
        <v>104</v>
      </c>
      <c r="E1335" t="s">
        <v>118</v>
      </c>
      <c r="F1335" t="s">
        <v>119</v>
      </c>
      <c r="G1335" t="s">
        <v>107</v>
      </c>
      <c r="H1335">
        <v>42.331400000000002</v>
      </c>
      <c r="I1335">
        <v>-83.0458</v>
      </c>
      <c r="J1335" t="s">
        <v>224</v>
      </c>
      <c r="K1335">
        <v>2.5914280140000002E-3</v>
      </c>
      <c r="L1335">
        <v>2.5914280140000002E-3</v>
      </c>
      <c r="M1335">
        <v>12</v>
      </c>
    </row>
    <row r="1336" spans="1:13" x14ac:dyDescent="0.25">
      <c r="A1336" t="s">
        <v>81</v>
      </c>
      <c r="B1336" t="s">
        <v>85</v>
      </c>
      <c r="C1336" t="s">
        <v>199</v>
      </c>
      <c r="D1336" t="s">
        <v>104</v>
      </c>
      <c r="E1336" t="s">
        <v>118</v>
      </c>
      <c r="F1336" t="s">
        <v>119</v>
      </c>
      <c r="G1336" t="s">
        <v>107</v>
      </c>
      <c r="H1336">
        <v>42.331400000000002</v>
      </c>
      <c r="I1336">
        <v>-83.0458</v>
      </c>
      <c r="J1336" t="s">
        <v>225</v>
      </c>
      <c r="K1336">
        <v>1.008987378E-3</v>
      </c>
      <c r="L1336">
        <v>1.008987378E-3</v>
      </c>
      <c r="M1336">
        <v>5</v>
      </c>
    </row>
    <row r="1337" spans="1:13" x14ac:dyDescent="0.25">
      <c r="A1337" t="s">
        <v>81</v>
      </c>
      <c r="B1337" t="s">
        <v>85</v>
      </c>
      <c r="C1337" t="s">
        <v>199</v>
      </c>
      <c r="D1337" t="s">
        <v>104</v>
      </c>
      <c r="E1337" t="s">
        <v>118</v>
      </c>
      <c r="F1337" t="s">
        <v>119</v>
      </c>
      <c r="G1337" t="s">
        <v>107</v>
      </c>
      <c r="H1337">
        <v>42.331400000000002</v>
      </c>
      <c r="I1337">
        <v>-83.0458</v>
      </c>
      <c r="J1337" t="s">
        <v>245</v>
      </c>
      <c r="K1337">
        <v>1.9619775119999999E-3</v>
      </c>
      <c r="L1337">
        <v>1.9619775119999999E-3</v>
      </c>
      <c r="M1337">
        <v>9</v>
      </c>
    </row>
    <row r="1338" spans="1:13" x14ac:dyDescent="0.25">
      <c r="A1338" t="s">
        <v>81</v>
      </c>
      <c r="B1338" t="s">
        <v>85</v>
      </c>
      <c r="C1338" t="s">
        <v>199</v>
      </c>
      <c r="D1338" t="s">
        <v>108</v>
      </c>
      <c r="E1338" t="s">
        <v>127</v>
      </c>
      <c r="F1338" t="s">
        <v>128</v>
      </c>
      <c r="G1338" t="s">
        <v>129</v>
      </c>
      <c r="H1338">
        <v>-34.590249999999997</v>
      </c>
      <c r="I1338">
        <v>-58.467162999999999</v>
      </c>
      <c r="J1338" t="s">
        <v>223</v>
      </c>
      <c r="K1338">
        <v>1.3066023600000001E-3</v>
      </c>
      <c r="L1338">
        <v>1.3066023600000001E-3</v>
      </c>
      <c r="M1338">
        <v>6</v>
      </c>
    </row>
    <row r="1339" spans="1:13" x14ac:dyDescent="0.25">
      <c r="A1339" t="s">
        <v>81</v>
      </c>
      <c r="B1339" t="s">
        <v>85</v>
      </c>
      <c r="C1339" t="s">
        <v>199</v>
      </c>
      <c r="D1339" t="s">
        <v>108</v>
      </c>
      <c r="E1339" t="s">
        <v>127</v>
      </c>
      <c r="F1339" t="s">
        <v>128</v>
      </c>
      <c r="G1339" t="s">
        <v>129</v>
      </c>
      <c r="H1339">
        <v>-34.590249999999997</v>
      </c>
      <c r="I1339">
        <v>-58.467162999999999</v>
      </c>
      <c r="J1339" t="s">
        <v>224</v>
      </c>
      <c r="K1339">
        <v>7.9816812419999991E-3</v>
      </c>
      <c r="L1339">
        <v>7.9816812419999991E-3</v>
      </c>
      <c r="M1339">
        <v>38</v>
      </c>
    </row>
    <row r="1340" spans="1:13" x14ac:dyDescent="0.25">
      <c r="A1340" t="s">
        <v>81</v>
      </c>
      <c r="B1340" t="s">
        <v>85</v>
      </c>
      <c r="C1340" t="s">
        <v>199</v>
      </c>
      <c r="D1340" t="s">
        <v>108</v>
      </c>
      <c r="E1340" t="s">
        <v>127</v>
      </c>
      <c r="F1340" t="s">
        <v>128</v>
      </c>
      <c r="G1340" t="s">
        <v>129</v>
      </c>
      <c r="H1340">
        <v>-34.590249999999997</v>
      </c>
      <c r="I1340">
        <v>-58.467162999999999</v>
      </c>
      <c r="J1340" t="s">
        <v>225</v>
      </c>
      <c r="K1340">
        <v>0</v>
      </c>
      <c r="L1340">
        <v>0</v>
      </c>
      <c r="M1340">
        <v>0</v>
      </c>
    </row>
    <row r="1341" spans="1:13" x14ac:dyDescent="0.25">
      <c r="A1341" t="s">
        <v>81</v>
      </c>
      <c r="B1341" t="s">
        <v>85</v>
      </c>
      <c r="C1341" t="s">
        <v>199</v>
      </c>
      <c r="D1341" t="s">
        <v>108</v>
      </c>
      <c r="E1341" t="s">
        <v>127</v>
      </c>
      <c r="F1341" t="s">
        <v>128</v>
      </c>
      <c r="G1341" t="s">
        <v>129</v>
      </c>
      <c r="H1341">
        <v>-34.590249999999997</v>
      </c>
      <c r="I1341">
        <v>-58.467162999999999</v>
      </c>
      <c r="J1341" t="s">
        <v>245</v>
      </c>
      <c r="K1341">
        <v>1.5658488599999999E-4</v>
      </c>
      <c r="L1341">
        <v>1.5658488599999999E-4</v>
      </c>
      <c r="M1341">
        <v>1</v>
      </c>
    </row>
    <row r="1342" spans="1:13" x14ac:dyDescent="0.25">
      <c r="A1342" t="s">
        <v>81</v>
      </c>
      <c r="B1342" t="s">
        <v>85</v>
      </c>
      <c r="C1342" t="s">
        <v>199</v>
      </c>
      <c r="D1342" t="s">
        <v>98</v>
      </c>
      <c r="E1342" t="s">
        <v>130</v>
      </c>
      <c r="F1342" t="s">
        <v>131</v>
      </c>
      <c r="G1342" t="s">
        <v>132</v>
      </c>
      <c r="H1342">
        <v>50.110923999999997</v>
      </c>
      <c r="I1342">
        <v>8.6821269999999995</v>
      </c>
      <c r="J1342" t="s">
        <v>223</v>
      </c>
      <c r="K1342">
        <v>0.26246737851599999</v>
      </c>
      <c r="L1342">
        <v>0.26246737851599999</v>
      </c>
      <c r="M1342">
        <v>1231</v>
      </c>
    </row>
    <row r="1343" spans="1:13" x14ac:dyDescent="0.25">
      <c r="A1343" t="s">
        <v>81</v>
      </c>
      <c r="B1343" t="s">
        <v>85</v>
      </c>
      <c r="C1343" t="s">
        <v>199</v>
      </c>
      <c r="D1343" t="s">
        <v>98</v>
      </c>
      <c r="E1343" t="s">
        <v>130</v>
      </c>
      <c r="F1343" t="s">
        <v>131</v>
      </c>
      <c r="G1343" t="s">
        <v>132</v>
      </c>
      <c r="H1343">
        <v>50.110923999999997</v>
      </c>
      <c r="I1343">
        <v>8.6821269999999995</v>
      </c>
      <c r="J1343" t="s">
        <v>224</v>
      </c>
      <c r="K1343">
        <v>0.205259971854</v>
      </c>
      <c r="L1343">
        <v>0.205259971854</v>
      </c>
      <c r="M1343">
        <v>986</v>
      </c>
    </row>
    <row r="1344" spans="1:13" x14ac:dyDescent="0.25">
      <c r="A1344" t="s">
        <v>81</v>
      </c>
      <c r="B1344" t="s">
        <v>85</v>
      </c>
      <c r="C1344" t="s">
        <v>199</v>
      </c>
      <c r="D1344" t="s">
        <v>98</v>
      </c>
      <c r="E1344" t="s">
        <v>130</v>
      </c>
      <c r="F1344" t="s">
        <v>131</v>
      </c>
      <c r="G1344" t="s">
        <v>132</v>
      </c>
      <c r="H1344">
        <v>50.110923999999997</v>
      </c>
      <c r="I1344">
        <v>8.6821269999999995</v>
      </c>
      <c r="J1344" t="s">
        <v>225</v>
      </c>
      <c r="K1344">
        <v>0.29488044991799989</v>
      </c>
      <c r="L1344">
        <v>0.29488044991799989</v>
      </c>
      <c r="M1344">
        <v>1360</v>
      </c>
    </row>
    <row r="1345" spans="1:13" x14ac:dyDescent="0.25">
      <c r="A1345" t="s">
        <v>81</v>
      </c>
      <c r="B1345" t="s">
        <v>85</v>
      </c>
      <c r="C1345" t="s">
        <v>199</v>
      </c>
      <c r="D1345" t="s">
        <v>98</v>
      </c>
      <c r="E1345" t="s">
        <v>130</v>
      </c>
      <c r="F1345" t="s">
        <v>131</v>
      </c>
      <c r="G1345" t="s">
        <v>132</v>
      </c>
      <c r="H1345">
        <v>50.110923999999997</v>
      </c>
      <c r="I1345">
        <v>8.6821269999999995</v>
      </c>
      <c r="J1345" t="s">
        <v>245</v>
      </c>
      <c r="K1345">
        <v>0.29672628499800002</v>
      </c>
      <c r="L1345">
        <v>0.29672628499800002</v>
      </c>
      <c r="M1345">
        <v>1404</v>
      </c>
    </row>
    <row r="1346" spans="1:13" x14ac:dyDescent="0.25">
      <c r="A1346" t="s">
        <v>81</v>
      </c>
      <c r="B1346" t="s">
        <v>85</v>
      </c>
      <c r="C1346" t="s">
        <v>199</v>
      </c>
      <c r="D1346" t="s">
        <v>108</v>
      </c>
      <c r="E1346" t="s">
        <v>133</v>
      </c>
      <c r="F1346" t="s">
        <v>134</v>
      </c>
      <c r="G1346" t="s">
        <v>135</v>
      </c>
      <c r="H1346">
        <v>-22.874300000000002</v>
      </c>
      <c r="I1346">
        <v>-43.266449999999999</v>
      </c>
      <c r="J1346" t="s">
        <v>223</v>
      </c>
      <c r="K1346">
        <v>6.8192199360000002E-3</v>
      </c>
      <c r="L1346">
        <v>6.8192199360000002E-3</v>
      </c>
      <c r="M1346">
        <v>30</v>
      </c>
    </row>
    <row r="1347" spans="1:13" x14ac:dyDescent="0.25">
      <c r="A1347" t="s">
        <v>81</v>
      </c>
      <c r="B1347" t="s">
        <v>85</v>
      </c>
      <c r="C1347" t="s">
        <v>199</v>
      </c>
      <c r="D1347" t="s">
        <v>108</v>
      </c>
      <c r="E1347" t="s">
        <v>133</v>
      </c>
      <c r="F1347" t="s">
        <v>134</v>
      </c>
      <c r="G1347" t="s">
        <v>135</v>
      </c>
      <c r="H1347">
        <v>-22.874300000000002</v>
      </c>
      <c r="I1347">
        <v>-43.266449999999999</v>
      </c>
      <c r="J1347" t="s">
        <v>224</v>
      </c>
      <c r="K1347">
        <v>5.4503984159999996E-3</v>
      </c>
      <c r="L1347">
        <v>5.4503984159999996E-3</v>
      </c>
      <c r="M1347">
        <v>26</v>
      </c>
    </row>
    <row r="1348" spans="1:13" x14ac:dyDescent="0.25">
      <c r="A1348" t="s">
        <v>81</v>
      </c>
      <c r="B1348" t="s">
        <v>85</v>
      </c>
      <c r="C1348" t="s">
        <v>199</v>
      </c>
      <c r="D1348" t="s">
        <v>108</v>
      </c>
      <c r="E1348" t="s">
        <v>133</v>
      </c>
      <c r="F1348" t="s">
        <v>134</v>
      </c>
      <c r="G1348" t="s">
        <v>135</v>
      </c>
      <c r="H1348">
        <v>-22.874300000000002</v>
      </c>
      <c r="I1348">
        <v>-43.266449999999999</v>
      </c>
      <c r="J1348" t="s">
        <v>225</v>
      </c>
      <c r="K1348">
        <v>0</v>
      </c>
      <c r="L1348">
        <v>0</v>
      </c>
      <c r="M1348">
        <v>0</v>
      </c>
    </row>
    <row r="1349" spans="1:13" x14ac:dyDescent="0.25">
      <c r="A1349" t="s">
        <v>81</v>
      </c>
      <c r="B1349" t="s">
        <v>85</v>
      </c>
      <c r="C1349" t="s">
        <v>199</v>
      </c>
      <c r="D1349" t="s">
        <v>108</v>
      </c>
      <c r="E1349" t="s">
        <v>133</v>
      </c>
      <c r="F1349" t="s">
        <v>134</v>
      </c>
      <c r="G1349" t="s">
        <v>135</v>
      </c>
      <c r="H1349">
        <v>-22.874300000000002</v>
      </c>
      <c r="I1349">
        <v>-43.266449999999999</v>
      </c>
      <c r="J1349" t="s">
        <v>245</v>
      </c>
      <c r="K1349">
        <v>0</v>
      </c>
      <c r="L1349">
        <v>0</v>
      </c>
      <c r="M1349">
        <v>0</v>
      </c>
    </row>
    <row r="1350" spans="1:13" x14ac:dyDescent="0.25">
      <c r="A1350" t="s">
        <v>81</v>
      </c>
      <c r="B1350" t="s">
        <v>85</v>
      </c>
      <c r="C1350" t="s">
        <v>199</v>
      </c>
      <c r="D1350" t="s">
        <v>136</v>
      </c>
      <c r="E1350" t="s">
        <v>137</v>
      </c>
      <c r="F1350" t="s">
        <v>138</v>
      </c>
      <c r="G1350" t="s">
        <v>139</v>
      </c>
      <c r="H1350">
        <v>22.266999999999999</v>
      </c>
      <c r="I1350">
        <v>114.188</v>
      </c>
      <c r="J1350" t="s">
        <v>223</v>
      </c>
      <c r="K1350">
        <v>2.1397169123999998E-2</v>
      </c>
      <c r="L1350">
        <v>2.1397169123999998E-2</v>
      </c>
      <c r="M1350">
        <v>104</v>
      </c>
    </row>
    <row r="1351" spans="1:13" x14ac:dyDescent="0.25">
      <c r="A1351" t="s">
        <v>81</v>
      </c>
      <c r="B1351" t="s">
        <v>85</v>
      </c>
      <c r="C1351" t="s">
        <v>199</v>
      </c>
      <c r="D1351" t="s">
        <v>136</v>
      </c>
      <c r="E1351" t="s">
        <v>137</v>
      </c>
      <c r="F1351" t="s">
        <v>138</v>
      </c>
      <c r="G1351" t="s">
        <v>139</v>
      </c>
      <c r="H1351">
        <v>22.266999999999999</v>
      </c>
      <c r="I1351">
        <v>114.188</v>
      </c>
      <c r="J1351" t="s">
        <v>224</v>
      </c>
      <c r="K1351">
        <v>1.5796407738E-2</v>
      </c>
      <c r="L1351">
        <v>1.5796407738E-2</v>
      </c>
      <c r="M1351">
        <v>81</v>
      </c>
    </row>
    <row r="1352" spans="1:13" x14ac:dyDescent="0.25">
      <c r="A1352" t="s">
        <v>81</v>
      </c>
      <c r="B1352" t="s">
        <v>85</v>
      </c>
      <c r="C1352" t="s">
        <v>199</v>
      </c>
      <c r="D1352" t="s">
        <v>136</v>
      </c>
      <c r="E1352" t="s">
        <v>137</v>
      </c>
      <c r="F1352" t="s">
        <v>138</v>
      </c>
      <c r="G1352" t="s">
        <v>139</v>
      </c>
      <c r="H1352">
        <v>22.266999999999999</v>
      </c>
      <c r="I1352">
        <v>114.188</v>
      </c>
      <c r="J1352" t="s">
        <v>225</v>
      </c>
      <c r="K1352">
        <v>4.9123063805999997E-2</v>
      </c>
      <c r="L1352">
        <v>4.9123063805999997E-2</v>
      </c>
      <c r="M1352">
        <v>236</v>
      </c>
    </row>
    <row r="1353" spans="1:13" x14ac:dyDescent="0.25">
      <c r="A1353" t="s">
        <v>81</v>
      </c>
      <c r="B1353" t="s">
        <v>85</v>
      </c>
      <c r="C1353" t="s">
        <v>199</v>
      </c>
      <c r="D1353" t="s">
        <v>136</v>
      </c>
      <c r="E1353" t="s">
        <v>137</v>
      </c>
      <c r="F1353" t="s">
        <v>138</v>
      </c>
      <c r="G1353" t="s">
        <v>139</v>
      </c>
      <c r="H1353">
        <v>22.266999999999999</v>
      </c>
      <c r="I1353">
        <v>114.188</v>
      </c>
      <c r="J1353" t="s">
        <v>245</v>
      </c>
      <c r="K1353">
        <v>1.0285864134000001E-2</v>
      </c>
      <c r="L1353">
        <v>1.0285864134000001E-2</v>
      </c>
      <c r="M1353">
        <v>61</v>
      </c>
    </row>
    <row r="1354" spans="1:13" x14ac:dyDescent="0.25">
      <c r="A1354" t="s">
        <v>81</v>
      </c>
      <c r="B1354" t="s">
        <v>85</v>
      </c>
      <c r="C1354" t="s">
        <v>199</v>
      </c>
      <c r="D1354" t="s">
        <v>98</v>
      </c>
      <c r="E1354" t="s">
        <v>226</v>
      </c>
      <c r="F1354" t="s">
        <v>227</v>
      </c>
      <c r="G1354" t="s">
        <v>228</v>
      </c>
      <c r="H1354">
        <v>26.137899999999998</v>
      </c>
      <c r="I1354">
        <v>28.197790000000001</v>
      </c>
      <c r="J1354" t="s">
        <v>223</v>
      </c>
      <c r="K1354">
        <v>9.7995176999999996E-3</v>
      </c>
      <c r="L1354">
        <v>9.7995176999999996E-3</v>
      </c>
      <c r="M1354">
        <v>45</v>
      </c>
    </row>
    <row r="1355" spans="1:13" x14ac:dyDescent="0.25">
      <c r="A1355" t="s">
        <v>81</v>
      </c>
      <c r="B1355" t="s">
        <v>85</v>
      </c>
      <c r="C1355" t="s">
        <v>199</v>
      </c>
      <c r="D1355" t="s">
        <v>98</v>
      </c>
      <c r="E1355" t="s">
        <v>226</v>
      </c>
      <c r="F1355" t="s">
        <v>227</v>
      </c>
      <c r="G1355" t="s">
        <v>228</v>
      </c>
      <c r="H1355">
        <v>26.137899999999998</v>
      </c>
      <c r="I1355">
        <v>28.197790000000001</v>
      </c>
      <c r="J1355" t="s">
        <v>224</v>
      </c>
      <c r="K1355">
        <v>6.0878337102000003E-2</v>
      </c>
      <c r="L1355">
        <v>6.0878337102000003E-2</v>
      </c>
      <c r="M1355">
        <v>280</v>
      </c>
    </row>
    <row r="1356" spans="1:13" x14ac:dyDescent="0.25">
      <c r="A1356" t="s">
        <v>81</v>
      </c>
      <c r="B1356" t="s">
        <v>85</v>
      </c>
      <c r="C1356" t="s">
        <v>199</v>
      </c>
      <c r="D1356" t="s">
        <v>98</v>
      </c>
      <c r="E1356" t="s">
        <v>226</v>
      </c>
      <c r="F1356" t="s">
        <v>227</v>
      </c>
      <c r="G1356" t="s">
        <v>228</v>
      </c>
      <c r="H1356">
        <v>26.137899999999998</v>
      </c>
      <c r="I1356">
        <v>28.197790000000001</v>
      </c>
      <c r="J1356" t="s">
        <v>225</v>
      </c>
      <c r="K1356">
        <v>1.7954375604000001E-2</v>
      </c>
      <c r="L1356">
        <v>1.7954375604000001E-2</v>
      </c>
      <c r="M1356">
        <v>83</v>
      </c>
    </row>
    <row r="1357" spans="1:13" x14ac:dyDescent="0.25">
      <c r="A1357" t="s">
        <v>81</v>
      </c>
      <c r="B1357" t="s">
        <v>85</v>
      </c>
      <c r="C1357" t="s">
        <v>199</v>
      </c>
      <c r="D1357" t="s">
        <v>98</v>
      </c>
      <c r="E1357" t="s">
        <v>226</v>
      </c>
      <c r="F1357" t="s">
        <v>227</v>
      </c>
      <c r="G1357" t="s">
        <v>228</v>
      </c>
      <c r="H1357">
        <v>26.137899999999998</v>
      </c>
      <c r="I1357">
        <v>28.197790000000001</v>
      </c>
      <c r="J1357" t="s">
        <v>245</v>
      </c>
      <c r="K1357">
        <v>6.7010035319999993E-3</v>
      </c>
      <c r="L1357">
        <v>6.7010035319999993E-3</v>
      </c>
      <c r="M1357">
        <v>31</v>
      </c>
    </row>
    <row r="1358" spans="1:13" x14ac:dyDescent="0.25">
      <c r="A1358" t="s">
        <v>81</v>
      </c>
      <c r="B1358" t="s">
        <v>85</v>
      </c>
      <c r="C1358" t="s">
        <v>199</v>
      </c>
      <c r="D1358" t="s">
        <v>104</v>
      </c>
      <c r="E1358" t="s">
        <v>140</v>
      </c>
      <c r="F1358" t="s">
        <v>141</v>
      </c>
      <c r="G1358" t="s">
        <v>107</v>
      </c>
      <c r="H1358">
        <v>34.052235000000003</v>
      </c>
      <c r="I1358">
        <v>-118.24368</v>
      </c>
      <c r="J1358" t="s">
        <v>223</v>
      </c>
      <c r="K1358">
        <v>7.2505024133999993E-2</v>
      </c>
      <c r="L1358">
        <v>7.2505024133999993E-2</v>
      </c>
      <c r="M1358">
        <v>338</v>
      </c>
    </row>
    <row r="1359" spans="1:13" x14ac:dyDescent="0.25">
      <c r="A1359" t="s">
        <v>81</v>
      </c>
      <c r="B1359" t="s">
        <v>85</v>
      </c>
      <c r="C1359" t="s">
        <v>199</v>
      </c>
      <c r="D1359" t="s">
        <v>104</v>
      </c>
      <c r="E1359" t="s">
        <v>140</v>
      </c>
      <c r="F1359" t="s">
        <v>141</v>
      </c>
      <c r="G1359" t="s">
        <v>107</v>
      </c>
      <c r="H1359">
        <v>34.052235000000003</v>
      </c>
      <c r="I1359">
        <v>-118.24368</v>
      </c>
      <c r="J1359" t="s">
        <v>224</v>
      </c>
      <c r="K1359">
        <v>7.9367797481999985E-2</v>
      </c>
      <c r="L1359">
        <v>7.9367797481999985E-2</v>
      </c>
      <c r="M1359">
        <v>374</v>
      </c>
    </row>
    <row r="1360" spans="1:13" x14ac:dyDescent="0.25">
      <c r="A1360" t="s">
        <v>81</v>
      </c>
      <c r="B1360" t="s">
        <v>85</v>
      </c>
      <c r="C1360" t="s">
        <v>199</v>
      </c>
      <c r="D1360" t="s">
        <v>104</v>
      </c>
      <c r="E1360" t="s">
        <v>140</v>
      </c>
      <c r="F1360" t="s">
        <v>141</v>
      </c>
      <c r="G1360" t="s">
        <v>107</v>
      </c>
      <c r="H1360">
        <v>34.052235000000003</v>
      </c>
      <c r="I1360">
        <v>-118.24368</v>
      </c>
      <c r="J1360" t="s">
        <v>225</v>
      </c>
      <c r="K1360">
        <v>4.9032846024000001E-2</v>
      </c>
      <c r="L1360">
        <v>4.9032846024000001E-2</v>
      </c>
      <c r="M1360">
        <v>240</v>
      </c>
    </row>
    <row r="1361" spans="1:13" x14ac:dyDescent="0.25">
      <c r="A1361" t="s">
        <v>81</v>
      </c>
      <c r="B1361" t="s">
        <v>85</v>
      </c>
      <c r="C1361" t="s">
        <v>199</v>
      </c>
      <c r="D1361" t="s">
        <v>104</v>
      </c>
      <c r="E1361" t="s">
        <v>140</v>
      </c>
      <c r="F1361" t="s">
        <v>141</v>
      </c>
      <c r="G1361" t="s">
        <v>107</v>
      </c>
      <c r="H1361">
        <v>34.052235000000003</v>
      </c>
      <c r="I1361">
        <v>-118.24368</v>
      </c>
      <c r="J1361" t="s">
        <v>245</v>
      </c>
      <c r="K1361">
        <v>6.5735579525999996E-2</v>
      </c>
      <c r="L1361">
        <v>6.5735579525999996E-2</v>
      </c>
      <c r="M1361">
        <v>311</v>
      </c>
    </row>
    <row r="1362" spans="1:13" x14ac:dyDescent="0.25">
      <c r="A1362" t="s">
        <v>81</v>
      </c>
      <c r="B1362" t="s">
        <v>85</v>
      </c>
      <c r="C1362" t="s">
        <v>199</v>
      </c>
      <c r="D1362" t="s">
        <v>108</v>
      </c>
      <c r="E1362" t="s">
        <v>142</v>
      </c>
      <c r="F1362" t="s">
        <v>143</v>
      </c>
      <c r="G1362" t="s">
        <v>144</v>
      </c>
      <c r="H1362">
        <v>-12.094823</v>
      </c>
      <c r="I1362">
        <v>-76.973529999999997</v>
      </c>
      <c r="J1362" t="s">
        <v>223</v>
      </c>
      <c r="K1362">
        <v>0</v>
      </c>
      <c r="L1362">
        <v>0</v>
      </c>
      <c r="M1362">
        <v>0</v>
      </c>
    </row>
    <row r="1363" spans="1:13" x14ac:dyDescent="0.25">
      <c r="A1363" t="s">
        <v>81</v>
      </c>
      <c r="B1363" t="s">
        <v>85</v>
      </c>
      <c r="C1363" t="s">
        <v>199</v>
      </c>
      <c r="D1363" t="s">
        <v>108</v>
      </c>
      <c r="E1363" t="s">
        <v>142</v>
      </c>
      <c r="F1363" t="s">
        <v>143</v>
      </c>
      <c r="G1363" t="s">
        <v>144</v>
      </c>
      <c r="H1363">
        <v>-12.094823</v>
      </c>
      <c r="I1363">
        <v>-76.973529999999997</v>
      </c>
      <c r="J1363" t="s">
        <v>224</v>
      </c>
      <c r="K1363">
        <v>1.5243694200000001E-3</v>
      </c>
      <c r="L1363">
        <v>1.5243694200000001E-3</v>
      </c>
      <c r="M1363">
        <v>7</v>
      </c>
    </row>
    <row r="1364" spans="1:13" x14ac:dyDescent="0.25">
      <c r="A1364" t="s">
        <v>81</v>
      </c>
      <c r="B1364" t="s">
        <v>85</v>
      </c>
      <c r="C1364" t="s">
        <v>199</v>
      </c>
      <c r="D1364" t="s">
        <v>108</v>
      </c>
      <c r="E1364" t="s">
        <v>142</v>
      </c>
      <c r="F1364" t="s">
        <v>143</v>
      </c>
      <c r="G1364" t="s">
        <v>144</v>
      </c>
      <c r="H1364">
        <v>-12.094823</v>
      </c>
      <c r="I1364">
        <v>-76.973529999999997</v>
      </c>
      <c r="J1364" t="s">
        <v>225</v>
      </c>
      <c r="K1364">
        <v>0</v>
      </c>
      <c r="L1364">
        <v>0</v>
      </c>
      <c r="M1364">
        <v>0</v>
      </c>
    </row>
    <row r="1365" spans="1:13" x14ac:dyDescent="0.25">
      <c r="A1365" t="s">
        <v>81</v>
      </c>
      <c r="B1365" t="s">
        <v>85</v>
      </c>
      <c r="C1365" t="s">
        <v>199</v>
      </c>
      <c r="D1365" t="s">
        <v>108</v>
      </c>
      <c r="E1365" t="s">
        <v>142</v>
      </c>
      <c r="F1365" t="s">
        <v>143</v>
      </c>
      <c r="G1365" t="s">
        <v>144</v>
      </c>
      <c r="H1365">
        <v>-12.094823</v>
      </c>
      <c r="I1365">
        <v>-76.973529999999997</v>
      </c>
      <c r="J1365" t="s">
        <v>245</v>
      </c>
      <c r="K1365">
        <v>4.6560671400000002E-3</v>
      </c>
      <c r="L1365">
        <v>4.6560671400000002E-3</v>
      </c>
      <c r="M1365">
        <v>22</v>
      </c>
    </row>
    <row r="1366" spans="1:13" x14ac:dyDescent="0.25">
      <c r="A1366" t="s">
        <v>81</v>
      </c>
      <c r="B1366" t="s">
        <v>85</v>
      </c>
      <c r="C1366" t="s">
        <v>199</v>
      </c>
      <c r="D1366" t="s">
        <v>98</v>
      </c>
      <c r="E1366" t="s">
        <v>145</v>
      </c>
      <c r="F1366" t="s">
        <v>146</v>
      </c>
      <c r="G1366" t="s">
        <v>147</v>
      </c>
      <c r="H1366">
        <v>51.508513999999998</v>
      </c>
      <c r="I1366">
        <v>-1.0756999999999999E-2</v>
      </c>
      <c r="J1366" t="s">
        <v>223</v>
      </c>
      <c r="K1366">
        <v>0.41171766253800002</v>
      </c>
      <c r="L1366">
        <v>0.41171766253800002</v>
      </c>
      <c r="M1366">
        <v>1872</v>
      </c>
    </row>
    <row r="1367" spans="1:13" x14ac:dyDescent="0.25">
      <c r="A1367" t="s">
        <v>81</v>
      </c>
      <c r="B1367" t="s">
        <v>85</v>
      </c>
      <c r="C1367" t="s">
        <v>199</v>
      </c>
      <c r="D1367" t="s">
        <v>98</v>
      </c>
      <c r="E1367" t="s">
        <v>145</v>
      </c>
      <c r="F1367" t="s">
        <v>146</v>
      </c>
      <c r="G1367" t="s">
        <v>147</v>
      </c>
      <c r="H1367">
        <v>51.508513999999998</v>
      </c>
      <c r="I1367">
        <v>-1.0756999999999999E-2</v>
      </c>
      <c r="J1367" t="s">
        <v>224</v>
      </c>
      <c r="K1367">
        <v>0.304740112806</v>
      </c>
      <c r="L1367">
        <v>0.304740112806</v>
      </c>
      <c r="M1367">
        <v>1409</v>
      </c>
    </row>
    <row r="1368" spans="1:13" x14ac:dyDescent="0.25">
      <c r="A1368" t="s">
        <v>81</v>
      </c>
      <c r="B1368" t="s">
        <v>85</v>
      </c>
      <c r="C1368" t="s">
        <v>199</v>
      </c>
      <c r="D1368" t="s">
        <v>98</v>
      </c>
      <c r="E1368" t="s">
        <v>145</v>
      </c>
      <c r="F1368" t="s">
        <v>146</v>
      </c>
      <c r="G1368" t="s">
        <v>147</v>
      </c>
      <c r="H1368">
        <v>51.508513999999998</v>
      </c>
      <c r="I1368">
        <v>-1.0756999999999999E-2</v>
      </c>
      <c r="J1368" t="s">
        <v>225</v>
      </c>
      <c r="K1368">
        <v>0.22683965051400001</v>
      </c>
      <c r="L1368">
        <v>0.22683965051400001</v>
      </c>
      <c r="M1368">
        <v>1047</v>
      </c>
    </row>
    <row r="1369" spans="1:13" x14ac:dyDescent="0.25">
      <c r="A1369" t="s">
        <v>81</v>
      </c>
      <c r="B1369" t="s">
        <v>85</v>
      </c>
      <c r="C1369" t="s">
        <v>199</v>
      </c>
      <c r="D1369" t="s">
        <v>98</v>
      </c>
      <c r="E1369" t="s">
        <v>145</v>
      </c>
      <c r="F1369" t="s">
        <v>146</v>
      </c>
      <c r="G1369" t="s">
        <v>147</v>
      </c>
      <c r="H1369">
        <v>51.508513999999998</v>
      </c>
      <c r="I1369">
        <v>-1.0756999999999999E-2</v>
      </c>
      <c r="J1369" t="s">
        <v>245</v>
      </c>
      <c r="K1369">
        <v>0.15810925542000001</v>
      </c>
      <c r="L1369">
        <v>0.15810925542000001</v>
      </c>
      <c r="M1369">
        <v>737</v>
      </c>
    </row>
    <row r="1370" spans="1:13" x14ac:dyDescent="0.25">
      <c r="A1370" t="s">
        <v>81</v>
      </c>
      <c r="B1370" t="s">
        <v>85</v>
      </c>
      <c r="C1370" t="s">
        <v>199</v>
      </c>
      <c r="D1370" t="s">
        <v>98</v>
      </c>
      <c r="E1370" t="s">
        <v>148</v>
      </c>
      <c r="F1370" t="s">
        <v>149</v>
      </c>
      <c r="G1370" t="s">
        <v>150</v>
      </c>
      <c r="H1370">
        <v>40.416800000000002</v>
      </c>
      <c r="I1370">
        <v>-3.7038000000000002</v>
      </c>
      <c r="J1370" t="s">
        <v>223</v>
      </c>
      <c r="K1370">
        <v>3.9669899430000002E-2</v>
      </c>
      <c r="L1370">
        <v>3.9669899430000002E-2</v>
      </c>
      <c r="M1370">
        <v>183</v>
      </c>
    </row>
    <row r="1371" spans="1:13" x14ac:dyDescent="0.25">
      <c r="A1371" t="s">
        <v>81</v>
      </c>
      <c r="B1371" t="s">
        <v>85</v>
      </c>
      <c r="C1371" t="s">
        <v>199</v>
      </c>
      <c r="D1371" t="s">
        <v>98</v>
      </c>
      <c r="E1371" t="s">
        <v>148</v>
      </c>
      <c r="F1371" t="s">
        <v>149</v>
      </c>
      <c r="G1371" t="s">
        <v>150</v>
      </c>
      <c r="H1371">
        <v>40.416800000000002</v>
      </c>
      <c r="I1371">
        <v>-3.7038000000000002</v>
      </c>
      <c r="J1371" t="s">
        <v>224</v>
      </c>
      <c r="K1371">
        <v>1.4661945054E-2</v>
      </c>
      <c r="L1371">
        <v>1.4661945054E-2</v>
      </c>
      <c r="M1371">
        <v>70</v>
      </c>
    </row>
    <row r="1372" spans="1:13" x14ac:dyDescent="0.25">
      <c r="A1372" t="s">
        <v>81</v>
      </c>
      <c r="B1372" t="s">
        <v>85</v>
      </c>
      <c r="C1372" t="s">
        <v>199</v>
      </c>
      <c r="D1372" t="s">
        <v>98</v>
      </c>
      <c r="E1372" t="s">
        <v>148</v>
      </c>
      <c r="F1372" t="s">
        <v>149</v>
      </c>
      <c r="G1372" t="s">
        <v>150</v>
      </c>
      <c r="H1372">
        <v>40.416800000000002</v>
      </c>
      <c r="I1372">
        <v>-3.7038000000000002</v>
      </c>
      <c r="J1372" t="s">
        <v>225</v>
      </c>
      <c r="K1372">
        <v>1.7266853886000001E-2</v>
      </c>
      <c r="L1372">
        <v>1.7266853886000001E-2</v>
      </c>
      <c r="M1372">
        <v>83</v>
      </c>
    </row>
    <row r="1373" spans="1:13" x14ac:dyDescent="0.25">
      <c r="A1373" t="s">
        <v>81</v>
      </c>
      <c r="B1373" t="s">
        <v>85</v>
      </c>
      <c r="C1373" t="s">
        <v>199</v>
      </c>
      <c r="D1373" t="s">
        <v>98</v>
      </c>
      <c r="E1373" t="s">
        <v>148</v>
      </c>
      <c r="F1373" t="s">
        <v>149</v>
      </c>
      <c r="G1373" t="s">
        <v>150</v>
      </c>
      <c r="H1373">
        <v>40.416800000000002</v>
      </c>
      <c r="I1373">
        <v>-3.7038000000000002</v>
      </c>
      <c r="J1373" t="s">
        <v>245</v>
      </c>
      <c r="K1373">
        <v>4.2754932779999998E-3</v>
      </c>
      <c r="L1373">
        <v>4.2754932779999998E-3</v>
      </c>
      <c r="M1373">
        <v>20</v>
      </c>
    </row>
    <row r="1374" spans="1:13" x14ac:dyDescent="0.25">
      <c r="A1374" t="s">
        <v>81</v>
      </c>
      <c r="B1374" t="s">
        <v>85</v>
      </c>
      <c r="C1374" t="s">
        <v>199</v>
      </c>
      <c r="D1374" t="s">
        <v>136</v>
      </c>
      <c r="E1374" t="s">
        <v>151</v>
      </c>
      <c r="F1374" t="s">
        <v>152</v>
      </c>
      <c r="G1374" t="s">
        <v>153</v>
      </c>
      <c r="H1374">
        <v>-37.668999999999997</v>
      </c>
      <c r="I1374">
        <v>144.84100000000001</v>
      </c>
      <c r="J1374" t="s">
        <v>223</v>
      </c>
      <c r="K1374">
        <v>3.6844112580000001E-3</v>
      </c>
      <c r="L1374">
        <v>3.6844112580000001E-3</v>
      </c>
      <c r="M1374">
        <v>17</v>
      </c>
    </row>
    <row r="1375" spans="1:13" x14ac:dyDescent="0.25">
      <c r="A1375" t="s">
        <v>81</v>
      </c>
      <c r="B1375" t="s">
        <v>85</v>
      </c>
      <c r="C1375" t="s">
        <v>199</v>
      </c>
      <c r="D1375" t="s">
        <v>136</v>
      </c>
      <c r="E1375" t="s">
        <v>151</v>
      </c>
      <c r="F1375" t="s">
        <v>152</v>
      </c>
      <c r="G1375" t="s">
        <v>153</v>
      </c>
      <c r="H1375">
        <v>-37.668999999999997</v>
      </c>
      <c r="I1375">
        <v>144.84100000000001</v>
      </c>
      <c r="J1375" t="s">
        <v>224</v>
      </c>
      <c r="K1375">
        <v>2.1776705999999998E-3</v>
      </c>
      <c r="L1375">
        <v>2.1776705999999998E-3</v>
      </c>
      <c r="M1375">
        <v>10</v>
      </c>
    </row>
    <row r="1376" spans="1:13" x14ac:dyDescent="0.25">
      <c r="A1376" t="s">
        <v>81</v>
      </c>
      <c r="B1376" t="s">
        <v>85</v>
      </c>
      <c r="C1376" t="s">
        <v>199</v>
      </c>
      <c r="D1376" t="s">
        <v>136</v>
      </c>
      <c r="E1376" t="s">
        <v>151</v>
      </c>
      <c r="F1376" t="s">
        <v>152</v>
      </c>
      <c r="G1376" t="s">
        <v>153</v>
      </c>
      <c r="H1376">
        <v>-37.668999999999997</v>
      </c>
      <c r="I1376">
        <v>144.84100000000001</v>
      </c>
      <c r="J1376" t="s">
        <v>225</v>
      </c>
      <c r="K1376">
        <v>0</v>
      </c>
      <c r="L1376">
        <v>0</v>
      </c>
      <c r="M1376">
        <v>0</v>
      </c>
    </row>
    <row r="1377" spans="1:13" x14ac:dyDescent="0.25">
      <c r="A1377" t="s">
        <v>81</v>
      </c>
      <c r="B1377" t="s">
        <v>85</v>
      </c>
      <c r="C1377" t="s">
        <v>199</v>
      </c>
      <c r="D1377" t="s">
        <v>136</v>
      </c>
      <c r="E1377" t="s">
        <v>151</v>
      </c>
      <c r="F1377" t="s">
        <v>152</v>
      </c>
      <c r="G1377" t="s">
        <v>153</v>
      </c>
      <c r="H1377">
        <v>-37.668999999999997</v>
      </c>
      <c r="I1377">
        <v>144.84100000000001</v>
      </c>
      <c r="J1377" t="s">
        <v>245</v>
      </c>
      <c r="K1377">
        <v>2.7936402840000002E-3</v>
      </c>
      <c r="L1377">
        <v>2.7936402840000002E-3</v>
      </c>
      <c r="M1377">
        <v>13</v>
      </c>
    </row>
    <row r="1378" spans="1:13" x14ac:dyDescent="0.25">
      <c r="A1378" t="s">
        <v>81</v>
      </c>
      <c r="B1378" t="s">
        <v>85</v>
      </c>
      <c r="C1378" t="s">
        <v>199</v>
      </c>
      <c r="D1378" t="s">
        <v>104</v>
      </c>
      <c r="E1378" t="s">
        <v>154</v>
      </c>
      <c r="F1378" t="s">
        <v>155</v>
      </c>
      <c r="G1378" t="s">
        <v>107</v>
      </c>
      <c r="H1378">
        <v>25.789097000000002</v>
      </c>
      <c r="I1378">
        <v>-80.204040000000006</v>
      </c>
      <c r="J1378" t="s">
        <v>223</v>
      </c>
      <c r="K1378">
        <v>3.0805743101999999E-2</v>
      </c>
      <c r="L1378">
        <v>3.0805743101999999E-2</v>
      </c>
      <c r="M1378">
        <v>138</v>
      </c>
    </row>
    <row r="1379" spans="1:13" x14ac:dyDescent="0.25">
      <c r="A1379" t="s">
        <v>81</v>
      </c>
      <c r="B1379" t="s">
        <v>85</v>
      </c>
      <c r="C1379" t="s">
        <v>199</v>
      </c>
      <c r="D1379" t="s">
        <v>104</v>
      </c>
      <c r="E1379" t="s">
        <v>154</v>
      </c>
      <c r="F1379" t="s">
        <v>155</v>
      </c>
      <c r="G1379" t="s">
        <v>107</v>
      </c>
      <c r="H1379">
        <v>25.789097000000002</v>
      </c>
      <c r="I1379">
        <v>-80.204040000000006</v>
      </c>
      <c r="J1379" t="s">
        <v>224</v>
      </c>
      <c r="K1379">
        <v>2.4157625855999999E-2</v>
      </c>
      <c r="L1379">
        <v>2.4157625855999999E-2</v>
      </c>
      <c r="M1379">
        <v>114</v>
      </c>
    </row>
    <row r="1380" spans="1:13" x14ac:dyDescent="0.25">
      <c r="A1380" t="s">
        <v>81</v>
      </c>
      <c r="B1380" t="s">
        <v>85</v>
      </c>
      <c r="C1380" t="s">
        <v>199</v>
      </c>
      <c r="D1380" t="s">
        <v>104</v>
      </c>
      <c r="E1380" t="s">
        <v>154</v>
      </c>
      <c r="F1380" t="s">
        <v>155</v>
      </c>
      <c r="G1380" t="s">
        <v>107</v>
      </c>
      <c r="H1380">
        <v>25.789097000000002</v>
      </c>
      <c r="I1380">
        <v>-80.204040000000006</v>
      </c>
      <c r="J1380" t="s">
        <v>225</v>
      </c>
      <c r="K1380">
        <v>1.7277223745999999E-2</v>
      </c>
      <c r="L1380">
        <v>1.7277223745999999E-2</v>
      </c>
      <c r="M1380">
        <v>85</v>
      </c>
    </row>
    <row r="1381" spans="1:13" x14ac:dyDescent="0.25">
      <c r="A1381" t="s">
        <v>81</v>
      </c>
      <c r="B1381" t="s">
        <v>85</v>
      </c>
      <c r="C1381" t="s">
        <v>199</v>
      </c>
      <c r="D1381" t="s">
        <v>104</v>
      </c>
      <c r="E1381" t="s">
        <v>154</v>
      </c>
      <c r="F1381" t="s">
        <v>155</v>
      </c>
      <c r="G1381" t="s">
        <v>107</v>
      </c>
      <c r="H1381">
        <v>25.789097000000002</v>
      </c>
      <c r="I1381">
        <v>-80.204040000000006</v>
      </c>
      <c r="J1381" t="s">
        <v>245</v>
      </c>
      <c r="K1381">
        <v>9.6107862480000004E-3</v>
      </c>
      <c r="L1381">
        <v>9.6107862480000004E-3</v>
      </c>
      <c r="M1381">
        <v>45</v>
      </c>
    </row>
    <row r="1382" spans="1:13" x14ac:dyDescent="0.25">
      <c r="A1382" t="s">
        <v>81</v>
      </c>
      <c r="B1382" t="s">
        <v>85</v>
      </c>
      <c r="C1382" t="s">
        <v>199</v>
      </c>
      <c r="D1382" t="s">
        <v>98</v>
      </c>
      <c r="E1382" t="s">
        <v>156</v>
      </c>
      <c r="F1382" t="s">
        <v>157</v>
      </c>
      <c r="G1382" t="s">
        <v>158</v>
      </c>
      <c r="H1382">
        <v>45.630099999999999</v>
      </c>
      <c r="I1382">
        <v>8.7255000000000003</v>
      </c>
      <c r="J1382" t="s">
        <v>223</v>
      </c>
      <c r="K1382">
        <v>1.7084199171959999</v>
      </c>
      <c r="L1382">
        <v>1.7084199171959999</v>
      </c>
      <c r="M1382">
        <v>7928</v>
      </c>
    </row>
    <row r="1383" spans="1:13" x14ac:dyDescent="0.25">
      <c r="A1383" t="s">
        <v>81</v>
      </c>
      <c r="B1383" t="s">
        <v>85</v>
      </c>
      <c r="C1383" t="s">
        <v>199</v>
      </c>
      <c r="D1383" t="s">
        <v>98</v>
      </c>
      <c r="E1383" t="s">
        <v>156</v>
      </c>
      <c r="F1383" t="s">
        <v>157</v>
      </c>
      <c r="G1383" t="s">
        <v>158</v>
      </c>
      <c r="H1383">
        <v>45.630099999999999</v>
      </c>
      <c r="I1383">
        <v>8.7255000000000003</v>
      </c>
      <c r="J1383" t="s">
        <v>224</v>
      </c>
      <c r="K1383">
        <v>1.1663157829619999</v>
      </c>
      <c r="L1383">
        <v>1.1663157829619999</v>
      </c>
      <c r="M1383">
        <v>5426</v>
      </c>
    </row>
    <row r="1384" spans="1:13" x14ac:dyDescent="0.25">
      <c r="A1384" t="s">
        <v>81</v>
      </c>
      <c r="B1384" t="s">
        <v>85</v>
      </c>
      <c r="C1384" t="s">
        <v>199</v>
      </c>
      <c r="D1384" t="s">
        <v>98</v>
      </c>
      <c r="E1384" t="s">
        <v>156</v>
      </c>
      <c r="F1384" t="s">
        <v>157</v>
      </c>
      <c r="G1384" t="s">
        <v>158</v>
      </c>
      <c r="H1384">
        <v>45.630099999999999</v>
      </c>
      <c r="I1384">
        <v>8.7255000000000003</v>
      </c>
      <c r="J1384" t="s">
        <v>225</v>
      </c>
      <c r="K1384">
        <v>0.82518783141599994</v>
      </c>
      <c r="L1384">
        <v>0.82518783141599994</v>
      </c>
      <c r="M1384">
        <v>3853</v>
      </c>
    </row>
    <row r="1385" spans="1:13" x14ac:dyDescent="0.25">
      <c r="A1385" t="s">
        <v>81</v>
      </c>
      <c r="B1385" t="s">
        <v>85</v>
      </c>
      <c r="C1385" t="s">
        <v>199</v>
      </c>
      <c r="D1385" t="s">
        <v>98</v>
      </c>
      <c r="E1385" t="s">
        <v>156</v>
      </c>
      <c r="F1385" t="s">
        <v>157</v>
      </c>
      <c r="G1385" t="s">
        <v>158</v>
      </c>
      <c r="H1385">
        <v>45.630099999999999</v>
      </c>
      <c r="I1385">
        <v>8.7255000000000003</v>
      </c>
      <c r="J1385" t="s">
        <v>245</v>
      </c>
      <c r="K1385">
        <v>4.3590743495999992E-2</v>
      </c>
      <c r="L1385">
        <v>4.3590743495999992E-2</v>
      </c>
      <c r="M1385">
        <v>211</v>
      </c>
    </row>
    <row r="1386" spans="1:13" x14ac:dyDescent="0.25">
      <c r="A1386" t="s">
        <v>81</v>
      </c>
      <c r="B1386" t="s">
        <v>85</v>
      </c>
      <c r="C1386" t="s">
        <v>199</v>
      </c>
      <c r="D1386" t="s">
        <v>98</v>
      </c>
      <c r="E1386" t="s">
        <v>231</v>
      </c>
      <c r="F1386" t="s">
        <v>232</v>
      </c>
      <c r="G1386" t="s">
        <v>168</v>
      </c>
      <c r="H1386">
        <v>43.296950000000002</v>
      </c>
      <c r="I1386">
        <v>5.3810700000000002</v>
      </c>
      <c r="J1386" t="s">
        <v>223</v>
      </c>
      <c r="K1386">
        <v>0</v>
      </c>
      <c r="L1386">
        <v>0</v>
      </c>
      <c r="M1386">
        <v>0</v>
      </c>
    </row>
    <row r="1387" spans="1:13" x14ac:dyDescent="0.25">
      <c r="A1387" t="s">
        <v>81</v>
      </c>
      <c r="B1387" t="s">
        <v>85</v>
      </c>
      <c r="C1387" t="s">
        <v>199</v>
      </c>
      <c r="D1387" t="s">
        <v>98</v>
      </c>
      <c r="E1387" t="s">
        <v>231</v>
      </c>
      <c r="F1387" t="s">
        <v>232</v>
      </c>
      <c r="G1387" t="s">
        <v>168</v>
      </c>
      <c r="H1387">
        <v>43.296950000000002</v>
      </c>
      <c r="I1387">
        <v>5.3810700000000002</v>
      </c>
      <c r="J1387" t="s">
        <v>224</v>
      </c>
      <c r="K1387">
        <v>0</v>
      </c>
      <c r="L1387">
        <v>0</v>
      </c>
      <c r="M1387">
        <v>0</v>
      </c>
    </row>
    <row r="1388" spans="1:13" x14ac:dyDescent="0.25">
      <c r="A1388" t="s">
        <v>81</v>
      </c>
      <c r="B1388" t="s">
        <v>85</v>
      </c>
      <c r="C1388" t="s">
        <v>199</v>
      </c>
      <c r="D1388" t="s">
        <v>98</v>
      </c>
      <c r="E1388" t="s">
        <v>231</v>
      </c>
      <c r="F1388" t="s">
        <v>232</v>
      </c>
      <c r="G1388" t="s">
        <v>168</v>
      </c>
      <c r="H1388">
        <v>43.296950000000002</v>
      </c>
      <c r="I1388">
        <v>5.3810700000000002</v>
      </c>
      <c r="J1388" t="s">
        <v>225</v>
      </c>
      <c r="K1388">
        <v>0</v>
      </c>
      <c r="L1388">
        <v>0</v>
      </c>
      <c r="M1388">
        <v>0</v>
      </c>
    </row>
    <row r="1389" spans="1:13" x14ac:dyDescent="0.25">
      <c r="A1389" t="s">
        <v>81</v>
      </c>
      <c r="B1389" t="s">
        <v>85</v>
      </c>
      <c r="C1389" t="s">
        <v>199</v>
      </c>
      <c r="D1389" t="s">
        <v>98</v>
      </c>
      <c r="E1389" t="s">
        <v>231</v>
      </c>
      <c r="F1389" t="s">
        <v>232</v>
      </c>
      <c r="G1389" t="s">
        <v>168</v>
      </c>
      <c r="H1389">
        <v>43.296950000000002</v>
      </c>
      <c r="I1389">
        <v>5.3810700000000002</v>
      </c>
      <c r="J1389" t="s">
        <v>245</v>
      </c>
      <c r="K1389">
        <v>0</v>
      </c>
      <c r="L1389">
        <v>0</v>
      </c>
      <c r="M1389">
        <v>1</v>
      </c>
    </row>
    <row r="1390" spans="1:13" x14ac:dyDescent="0.25">
      <c r="A1390" t="s">
        <v>81</v>
      </c>
      <c r="B1390" t="s">
        <v>85</v>
      </c>
      <c r="C1390" t="s">
        <v>199</v>
      </c>
      <c r="D1390" t="s">
        <v>104</v>
      </c>
      <c r="E1390" t="s">
        <v>161</v>
      </c>
      <c r="F1390" t="s">
        <v>162</v>
      </c>
      <c r="G1390" t="s">
        <v>107</v>
      </c>
      <c r="H1390">
        <v>40.705629999999999</v>
      </c>
      <c r="I1390">
        <v>-73.978003999999999</v>
      </c>
      <c r="J1390" t="s">
        <v>223</v>
      </c>
      <c r="K1390">
        <v>0.25242624307799999</v>
      </c>
      <c r="L1390">
        <v>0.25242624307799999</v>
      </c>
      <c r="M1390">
        <v>1345</v>
      </c>
    </row>
    <row r="1391" spans="1:13" x14ac:dyDescent="0.25">
      <c r="A1391" t="s">
        <v>81</v>
      </c>
      <c r="B1391" t="s">
        <v>85</v>
      </c>
      <c r="C1391" t="s">
        <v>199</v>
      </c>
      <c r="D1391" t="s">
        <v>104</v>
      </c>
      <c r="E1391" t="s">
        <v>161</v>
      </c>
      <c r="F1391" t="s">
        <v>162</v>
      </c>
      <c r="G1391" t="s">
        <v>107</v>
      </c>
      <c r="H1391">
        <v>40.705629999999999</v>
      </c>
      <c r="I1391">
        <v>-73.978003999999999</v>
      </c>
      <c r="J1391" t="s">
        <v>224</v>
      </c>
      <c r="K1391">
        <v>0.216122400204</v>
      </c>
      <c r="L1391">
        <v>0.216122400204</v>
      </c>
      <c r="M1391">
        <v>1894</v>
      </c>
    </row>
    <row r="1392" spans="1:13" x14ac:dyDescent="0.25">
      <c r="A1392" t="s">
        <v>81</v>
      </c>
      <c r="B1392" t="s">
        <v>85</v>
      </c>
      <c r="C1392" t="s">
        <v>199</v>
      </c>
      <c r="D1392" t="s">
        <v>104</v>
      </c>
      <c r="E1392" t="s">
        <v>161</v>
      </c>
      <c r="F1392" t="s">
        <v>162</v>
      </c>
      <c r="G1392" t="s">
        <v>107</v>
      </c>
      <c r="H1392">
        <v>40.705629999999999</v>
      </c>
      <c r="I1392">
        <v>-73.978003999999999</v>
      </c>
      <c r="J1392" t="s">
        <v>225</v>
      </c>
      <c r="K1392">
        <v>0.16090082173199999</v>
      </c>
      <c r="L1392">
        <v>0.16090082173199999</v>
      </c>
      <c r="M1392">
        <v>971</v>
      </c>
    </row>
    <row r="1393" spans="1:13" x14ac:dyDescent="0.25">
      <c r="A1393" t="s">
        <v>81</v>
      </c>
      <c r="B1393" t="s">
        <v>85</v>
      </c>
      <c r="C1393" t="s">
        <v>199</v>
      </c>
      <c r="D1393" t="s">
        <v>104</v>
      </c>
      <c r="E1393" t="s">
        <v>161</v>
      </c>
      <c r="F1393" t="s">
        <v>162</v>
      </c>
      <c r="G1393" t="s">
        <v>107</v>
      </c>
      <c r="H1393">
        <v>40.705629999999999</v>
      </c>
      <c r="I1393">
        <v>-73.978003999999999</v>
      </c>
      <c r="J1393" t="s">
        <v>245</v>
      </c>
      <c r="K1393">
        <v>0.47130910001399989</v>
      </c>
      <c r="L1393">
        <v>0.47130910001399989</v>
      </c>
      <c r="M1393">
        <v>1172</v>
      </c>
    </row>
    <row r="1394" spans="1:13" x14ac:dyDescent="0.25">
      <c r="A1394" t="s">
        <v>81</v>
      </c>
      <c r="B1394" t="s">
        <v>85</v>
      </c>
      <c r="C1394" t="s">
        <v>199</v>
      </c>
      <c r="D1394" t="s">
        <v>98</v>
      </c>
      <c r="E1394" t="s">
        <v>166</v>
      </c>
      <c r="F1394" t="s">
        <v>167</v>
      </c>
      <c r="G1394" t="s">
        <v>168</v>
      </c>
      <c r="H1394">
        <v>48.928049999999999</v>
      </c>
      <c r="I1394">
        <v>2.35189</v>
      </c>
      <c r="J1394" t="s">
        <v>223</v>
      </c>
      <c r="K1394">
        <v>0.19382927517599999</v>
      </c>
      <c r="L1394">
        <v>0.19382927517599999</v>
      </c>
      <c r="M1394">
        <v>906</v>
      </c>
    </row>
    <row r="1395" spans="1:13" x14ac:dyDescent="0.25">
      <c r="A1395" t="s">
        <v>81</v>
      </c>
      <c r="B1395" t="s">
        <v>85</v>
      </c>
      <c r="C1395" t="s">
        <v>199</v>
      </c>
      <c r="D1395" t="s">
        <v>98</v>
      </c>
      <c r="E1395" t="s">
        <v>166</v>
      </c>
      <c r="F1395" t="s">
        <v>167</v>
      </c>
      <c r="G1395" t="s">
        <v>168</v>
      </c>
      <c r="H1395">
        <v>48.928049999999999</v>
      </c>
      <c r="I1395">
        <v>2.35189</v>
      </c>
      <c r="J1395" t="s">
        <v>224</v>
      </c>
      <c r="K1395">
        <v>7.7211903587999994E-2</v>
      </c>
      <c r="L1395">
        <v>7.7211903587999994E-2</v>
      </c>
      <c r="M1395">
        <v>367</v>
      </c>
    </row>
    <row r="1396" spans="1:13" x14ac:dyDescent="0.25">
      <c r="A1396" t="s">
        <v>81</v>
      </c>
      <c r="B1396" t="s">
        <v>85</v>
      </c>
      <c r="C1396" t="s">
        <v>199</v>
      </c>
      <c r="D1396" t="s">
        <v>98</v>
      </c>
      <c r="E1396" t="s">
        <v>166</v>
      </c>
      <c r="F1396" t="s">
        <v>167</v>
      </c>
      <c r="G1396" t="s">
        <v>168</v>
      </c>
      <c r="H1396">
        <v>48.928049999999999</v>
      </c>
      <c r="I1396">
        <v>2.35189</v>
      </c>
      <c r="J1396" t="s">
        <v>225</v>
      </c>
      <c r="K1396">
        <v>6.3185630951999999E-2</v>
      </c>
      <c r="L1396">
        <v>6.3185630951999999E-2</v>
      </c>
      <c r="M1396">
        <v>308</v>
      </c>
    </row>
    <row r="1397" spans="1:13" x14ac:dyDescent="0.25">
      <c r="A1397" t="s">
        <v>81</v>
      </c>
      <c r="B1397" t="s">
        <v>85</v>
      </c>
      <c r="C1397" t="s">
        <v>199</v>
      </c>
      <c r="D1397" t="s">
        <v>98</v>
      </c>
      <c r="E1397" t="s">
        <v>166</v>
      </c>
      <c r="F1397" t="s">
        <v>167</v>
      </c>
      <c r="G1397" t="s">
        <v>168</v>
      </c>
      <c r="H1397">
        <v>48.928049999999999</v>
      </c>
      <c r="I1397">
        <v>2.35189</v>
      </c>
      <c r="J1397" t="s">
        <v>245</v>
      </c>
      <c r="K1397">
        <v>6.4371942936000001E-2</v>
      </c>
      <c r="L1397">
        <v>6.4371942936000001E-2</v>
      </c>
      <c r="M1397">
        <v>301</v>
      </c>
    </row>
    <row r="1398" spans="1:13" x14ac:dyDescent="0.25">
      <c r="A1398" t="s">
        <v>81</v>
      </c>
      <c r="B1398" t="s">
        <v>85</v>
      </c>
      <c r="C1398" t="s">
        <v>199</v>
      </c>
      <c r="D1398" t="s">
        <v>108</v>
      </c>
      <c r="E1398" t="s">
        <v>169</v>
      </c>
      <c r="F1398" t="s">
        <v>170</v>
      </c>
      <c r="G1398" t="s">
        <v>171</v>
      </c>
      <c r="H1398">
        <v>-33.357990000000001</v>
      </c>
      <c r="I1398">
        <v>-70.676259999999999</v>
      </c>
      <c r="J1398" t="s">
        <v>223</v>
      </c>
      <c r="K1398">
        <v>6.5330117999999994E-3</v>
      </c>
      <c r="L1398">
        <v>6.5330117999999994E-3</v>
      </c>
      <c r="M1398">
        <v>30</v>
      </c>
    </row>
    <row r="1399" spans="1:13" x14ac:dyDescent="0.25">
      <c r="A1399" t="s">
        <v>81</v>
      </c>
      <c r="B1399" t="s">
        <v>85</v>
      </c>
      <c r="C1399" t="s">
        <v>199</v>
      </c>
      <c r="D1399" t="s">
        <v>108</v>
      </c>
      <c r="E1399" t="s">
        <v>169</v>
      </c>
      <c r="F1399" t="s">
        <v>170</v>
      </c>
      <c r="G1399" t="s">
        <v>171</v>
      </c>
      <c r="H1399">
        <v>-33.357990000000001</v>
      </c>
      <c r="I1399">
        <v>-70.676259999999999</v>
      </c>
      <c r="J1399" t="s">
        <v>224</v>
      </c>
      <c r="K1399">
        <v>7.6218470999999998E-3</v>
      </c>
      <c r="L1399">
        <v>7.6218470999999998E-3</v>
      </c>
      <c r="M1399">
        <v>35</v>
      </c>
    </row>
    <row r="1400" spans="1:13" x14ac:dyDescent="0.25">
      <c r="A1400" t="s">
        <v>81</v>
      </c>
      <c r="B1400" t="s">
        <v>85</v>
      </c>
      <c r="C1400" t="s">
        <v>199</v>
      </c>
      <c r="D1400" t="s">
        <v>108</v>
      </c>
      <c r="E1400" t="s">
        <v>169</v>
      </c>
      <c r="F1400" t="s">
        <v>170</v>
      </c>
      <c r="G1400" t="s">
        <v>171</v>
      </c>
      <c r="H1400">
        <v>-33.357990000000001</v>
      </c>
      <c r="I1400">
        <v>-70.676259999999999</v>
      </c>
      <c r="J1400" t="s">
        <v>225</v>
      </c>
      <c r="K1400">
        <v>0</v>
      </c>
      <c r="L1400">
        <v>0</v>
      </c>
      <c r="M1400">
        <v>0</v>
      </c>
    </row>
    <row r="1401" spans="1:13" x14ac:dyDescent="0.25">
      <c r="A1401" t="s">
        <v>81</v>
      </c>
      <c r="B1401" t="s">
        <v>85</v>
      </c>
      <c r="C1401" t="s">
        <v>199</v>
      </c>
      <c r="D1401" t="s">
        <v>108</v>
      </c>
      <c r="E1401" t="s">
        <v>169</v>
      </c>
      <c r="F1401" t="s">
        <v>170</v>
      </c>
      <c r="G1401" t="s">
        <v>171</v>
      </c>
      <c r="H1401">
        <v>-33.357990000000001</v>
      </c>
      <c r="I1401">
        <v>-70.676259999999999</v>
      </c>
      <c r="J1401" t="s">
        <v>245</v>
      </c>
      <c r="K1401">
        <v>0</v>
      </c>
      <c r="L1401">
        <v>0</v>
      </c>
      <c r="M1401">
        <v>0</v>
      </c>
    </row>
    <row r="1402" spans="1:13" x14ac:dyDescent="0.25">
      <c r="A1402" t="s">
        <v>81</v>
      </c>
      <c r="B1402" t="s">
        <v>85</v>
      </c>
      <c r="C1402" t="s">
        <v>199</v>
      </c>
      <c r="D1402" t="s">
        <v>104</v>
      </c>
      <c r="E1402" t="s">
        <v>172</v>
      </c>
      <c r="F1402" t="s">
        <v>173</v>
      </c>
      <c r="G1402" t="s">
        <v>107</v>
      </c>
      <c r="H1402">
        <v>47.606209999999997</v>
      </c>
      <c r="I1402">
        <v>-122.33207</v>
      </c>
      <c r="J1402" t="s">
        <v>223</v>
      </c>
      <c r="K1402">
        <v>0.48231670640399998</v>
      </c>
      <c r="L1402">
        <v>0.48231670640399998</v>
      </c>
      <c r="M1402">
        <v>2270</v>
      </c>
    </row>
    <row r="1403" spans="1:13" x14ac:dyDescent="0.25">
      <c r="A1403" t="s">
        <v>81</v>
      </c>
      <c r="B1403" t="s">
        <v>85</v>
      </c>
      <c r="C1403" t="s">
        <v>199</v>
      </c>
      <c r="D1403" t="s">
        <v>104</v>
      </c>
      <c r="E1403" t="s">
        <v>172</v>
      </c>
      <c r="F1403" t="s">
        <v>173</v>
      </c>
      <c r="G1403" t="s">
        <v>107</v>
      </c>
      <c r="H1403">
        <v>47.606209999999997</v>
      </c>
      <c r="I1403">
        <v>-122.33207</v>
      </c>
      <c r="J1403" t="s">
        <v>224</v>
      </c>
      <c r="K1403">
        <v>0.55266687362999989</v>
      </c>
      <c r="L1403">
        <v>0.55266687362999989</v>
      </c>
      <c r="M1403">
        <v>2595</v>
      </c>
    </row>
    <row r="1404" spans="1:13" x14ac:dyDescent="0.25">
      <c r="A1404" t="s">
        <v>81</v>
      </c>
      <c r="B1404" t="s">
        <v>85</v>
      </c>
      <c r="C1404" t="s">
        <v>199</v>
      </c>
      <c r="D1404" t="s">
        <v>104</v>
      </c>
      <c r="E1404" t="s">
        <v>172</v>
      </c>
      <c r="F1404" t="s">
        <v>173</v>
      </c>
      <c r="G1404" t="s">
        <v>107</v>
      </c>
      <c r="H1404">
        <v>47.606209999999997</v>
      </c>
      <c r="I1404">
        <v>-122.33207</v>
      </c>
      <c r="J1404" t="s">
        <v>225</v>
      </c>
      <c r="K1404">
        <v>0.52643320180200004</v>
      </c>
      <c r="L1404">
        <v>0.52643320180200004</v>
      </c>
      <c r="M1404">
        <v>8693</v>
      </c>
    </row>
    <row r="1405" spans="1:13" x14ac:dyDescent="0.25">
      <c r="A1405" t="s">
        <v>81</v>
      </c>
      <c r="B1405" t="s">
        <v>85</v>
      </c>
      <c r="C1405" t="s">
        <v>199</v>
      </c>
      <c r="D1405" t="s">
        <v>104</v>
      </c>
      <c r="E1405" t="s">
        <v>172</v>
      </c>
      <c r="F1405" t="s">
        <v>173</v>
      </c>
      <c r="G1405" t="s">
        <v>107</v>
      </c>
      <c r="H1405">
        <v>47.606209999999997</v>
      </c>
      <c r="I1405">
        <v>-122.33207</v>
      </c>
      <c r="J1405" t="s">
        <v>245</v>
      </c>
      <c r="K1405">
        <v>0.30775255713600003</v>
      </c>
      <c r="L1405">
        <v>0.30775255713600003</v>
      </c>
      <c r="M1405">
        <v>1447</v>
      </c>
    </row>
    <row r="1406" spans="1:13" x14ac:dyDescent="0.25">
      <c r="A1406" t="s">
        <v>81</v>
      </c>
      <c r="B1406" t="s">
        <v>85</v>
      </c>
      <c r="C1406" t="s">
        <v>199</v>
      </c>
      <c r="D1406" t="s">
        <v>136</v>
      </c>
      <c r="E1406" t="s">
        <v>174</v>
      </c>
      <c r="F1406" t="s">
        <v>175</v>
      </c>
      <c r="G1406" t="s">
        <v>176</v>
      </c>
      <c r="H1406">
        <v>1.3520829999999999</v>
      </c>
      <c r="I1406">
        <v>103.81984</v>
      </c>
      <c r="J1406" t="s">
        <v>223</v>
      </c>
      <c r="K1406">
        <v>11.471104911462</v>
      </c>
      <c r="L1406">
        <v>11.471104911462</v>
      </c>
      <c r="M1406">
        <v>53343</v>
      </c>
    </row>
    <row r="1407" spans="1:13" x14ac:dyDescent="0.25">
      <c r="A1407" t="s">
        <v>81</v>
      </c>
      <c r="B1407" t="s">
        <v>85</v>
      </c>
      <c r="C1407" t="s">
        <v>199</v>
      </c>
      <c r="D1407" t="s">
        <v>136</v>
      </c>
      <c r="E1407" t="s">
        <v>174</v>
      </c>
      <c r="F1407" t="s">
        <v>175</v>
      </c>
      <c r="G1407" t="s">
        <v>176</v>
      </c>
      <c r="H1407">
        <v>1.3520829999999999</v>
      </c>
      <c r="I1407">
        <v>103.81984</v>
      </c>
      <c r="J1407" t="s">
        <v>224</v>
      </c>
      <c r="K1407">
        <v>11.141731196226001</v>
      </c>
      <c r="L1407">
        <v>11.141731196226001</v>
      </c>
      <c r="M1407">
        <v>51774</v>
      </c>
    </row>
    <row r="1408" spans="1:13" x14ac:dyDescent="0.25">
      <c r="A1408" t="s">
        <v>81</v>
      </c>
      <c r="B1408" t="s">
        <v>85</v>
      </c>
      <c r="C1408" t="s">
        <v>199</v>
      </c>
      <c r="D1408" t="s">
        <v>136</v>
      </c>
      <c r="E1408" t="s">
        <v>174</v>
      </c>
      <c r="F1408" t="s">
        <v>175</v>
      </c>
      <c r="G1408" t="s">
        <v>176</v>
      </c>
      <c r="H1408">
        <v>1.3520829999999999</v>
      </c>
      <c r="I1408">
        <v>103.81984</v>
      </c>
      <c r="J1408" t="s">
        <v>225</v>
      </c>
      <c r="K1408">
        <v>9.563308880975999</v>
      </c>
      <c r="L1408">
        <v>9.563308880975999</v>
      </c>
      <c r="M1408">
        <v>44269</v>
      </c>
    </row>
    <row r="1409" spans="1:13" x14ac:dyDescent="0.25">
      <c r="A1409" t="s">
        <v>81</v>
      </c>
      <c r="B1409" t="s">
        <v>85</v>
      </c>
      <c r="C1409" t="s">
        <v>199</v>
      </c>
      <c r="D1409" t="s">
        <v>136</v>
      </c>
      <c r="E1409" t="s">
        <v>174</v>
      </c>
      <c r="F1409" t="s">
        <v>175</v>
      </c>
      <c r="G1409" t="s">
        <v>176</v>
      </c>
      <c r="H1409">
        <v>1.3520829999999999</v>
      </c>
      <c r="I1409">
        <v>103.81984</v>
      </c>
      <c r="J1409" t="s">
        <v>245</v>
      </c>
      <c r="K1409">
        <v>8.3663937151259997</v>
      </c>
      <c r="L1409">
        <v>8.3663937151259997</v>
      </c>
      <c r="M1409">
        <v>38568</v>
      </c>
    </row>
    <row r="1410" spans="1:13" x14ac:dyDescent="0.25">
      <c r="A1410" t="s">
        <v>81</v>
      </c>
      <c r="B1410" t="s">
        <v>85</v>
      </c>
      <c r="C1410" t="s">
        <v>199</v>
      </c>
      <c r="D1410" t="s">
        <v>104</v>
      </c>
      <c r="E1410" t="s">
        <v>177</v>
      </c>
      <c r="F1410" t="s">
        <v>178</v>
      </c>
      <c r="G1410" t="s">
        <v>107</v>
      </c>
      <c r="H1410">
        <v>37.339385999999998</v>
      </c>
      <c r="I1410">
        <v>-121.89496</v>
      </c>
      <c r="J1410" t="s">
        <v>223</v>
      </c>
      <c r="K1410">
        <v>7.9958879501999994E-2</v>
      </c>
      <c r="L1410">
        <v>7.9958879501999994E-2</v>
      </c>
      <c r="M1410">
        <v>387</v>
      </c>
    </row>
    <row r="1411" spans="1:13" x14ac:dyDescent="0.25">
      <c r="A1411" t="s">
        <v>81</v>
      </c>
      <c r="B1411" t="s">
        <v>85</v>
      </c>
      <c r="C1411" t="s">
        <v>199</v>
      </c>
      <c r="D1411" t="s">
        <v>104</v>
      </c>
      <c r="E1411" t="s">
        <v>177</v>
      </c>
      <c r="F1411" t="s">
        <v>178</v>
      </c>
      <c r="G1411" t="s">
        <v>107</v>
      </c>
      <c r="H1411">
        <v>37.339385999999998</v>
      </c>
      <c r="I1411">
        <v>-121.89496</v>
      </c>
      <c r="J1411" t="s">
        <v>224</v>
      </c>
      <c r="K1411">
        <v>4.2842039603999987E-2</v>
      </c>
      <c r="L1411">
        <v>4.2842039603999987E-2</v>
      </c>
      <c r="M1411">
        <v>203</v>
      </c>
    </row>
    <row r="1412" spans="1:13" x14ac:dyDescent="0.25">
      <c r="A1412" t="s">
        <v>81</v>
      </c>
      <c r="B1412" t="s">
        <v>85</v>
      </c>
      <c r="C1412" t="s">
        <v>199</v>
      </c>
      <c r="D1412" t="s">
        <v>104</v>
      </c>
      <c r="E1412" t="s">
        <v>177</v>
      </c>
      <c r="F1412" t="s">
        <v>178</v>
      </c>
      <c r="G1412" t="s">
        <v>107</v>
      </c>
      <c r="H1412">
        <v>37.339385999999998</v>
      </c>
      <c r="I1412">
        <v>-121.89496</v>
      </c>
      <c r="J1412" t="s">
        <v>225</v>
      </c>
      <c r="K1412">
        <v>6.2255454510000002E-2</v>
      </c>
      <c r="L1412">
        <v>6.2255454510000002E-2</v>
      </c>
      <c r="M1412">
        <v>291</v>
      </c>
    </row>
    <row r="1413" spans="1:13" x14ac:dyDescent="0.25">
      <c r="A1413" t="s">
        <v>81</v>
      </c>
      <c r="B1413" t="s">
        <v>85</v>
      </c>
      <c r="C1413" t="s">
        <v>199</v>
      </c>
      <c r="D1413" t="s">
        <v>104</v>
      </c>
      <c r="E1413" t="s">
        <v>177</v>
      </c>
      <c r="F1413" t="s">
        <v>178</v>
      </c>
      <c r="G1413" t="s">
        <v>107</v>
      </c>
      <c r="H1413">
        <v>37.339385999999998</v>
      </c>
      <c r="I1413">
        <v>-121.89496</v>
      </c>
      <c r="J1413" t="s">
        <v>245</v>
      </c>
      <c r="K1413">
        <v>5.4122373311999997E-2</v>
      </c>
      <c r="L1413">
        <v>5.4122373311999997E-2</v>
      </c>
      <c r="M1413">
        <v>255</v>
      </c>
    </row>
    <row r="1414" spans="1:13" x14ac:dyDescent="0.25">
      <c r="A1414" t="s">
        <v>81</v>
      </c>
      <c r="B1414" t="s">
        <v>85</v>
      </c>
      <c r="C1414" t="s">
        <v>199</v>
      </c>
      <c r="D1414" t="s">
        <v>98</v>
      </c>
      <c r="E1414" t="s">
        <v>181</v>
      </c>
      <c r="F1414" t="s">
        <v>182</v>
      </c>
      <c r="G1414" t="s">
        <v>183</v>
      </c>
      <c r="H1414">
        <v>59.651943000000003</v>
      </c>
      <c r="I1414">
        <v>17.933056000000001</v>
      </c>
      <c r="J1414" t="s">
        <v>223</v>
      </c>
      <c r="K1414">
        <v>5.0437962054000002E-2</v>
      </c>
      <c r="L1414">
        <v>5.0437962054000002E-2</v>
      </c>
      <c r="M1414">
        <v>245</v>
      </c>
    </row>
    <row r="1415" spans="1:13" x14ac:dyDescent="0.25">
      <c r="A1415" t="s">
        <v>81</v>
      </c>
      <c r="B1415" t="s">
        <v>85</v>
      </c>
      <c r="C1415" t="s">
        <v>199</v>
      </c>
      <c r="D1415" t="s">
        <v>98</v>
      </c>
      <c r="E1415" t="s">
        <v>181</v>
      </c>
      <c r="F1415" t="s">
        <v>182</v>
      </c>
      <c r="G1415" t="s">
        <v>183</v>
      </c>
      <c r="H1415">
        <v>59.651943000000003</v>
      </c>
      <c r="I1415">
        <v>17.933056000000001</v>
      </c>
      <c r="J1415" t="s">
        <v>224</v>
      </c>
      <c r="K1415">
        <v>6.0464579687999988E-2</v>
      </c>
      <c r="L1415">
        <v>6.0464579687999988E-2</v>
      </c>
      <c r="M1415">
        <v>292</v>
      </c>
    </row>
    <row r="1416" spans="1:13" x14ac:dyDescent="0.25">
      <c r="A1416" t="s">
        <v>81</v>
      </c>
      <c r="B1416" t="s">
        <v>85</v>
      </c>
      <c r="C1416" t="s">
        <v>199</v>
      </c>
      <c r="D1416" t="s">
        <v>98</v>
      </c>
      <c r="E1416" t="s">
        <v>181</v>
      </c>
      <c r="F1416" t="s">
        <v>182</v>
      </c>
      <c r="G1416" t="s">
        <v>183</v>
      </c>
      <c r="H1416">
        <v>59.651943000000003</v>
      </c>
      <c r="I1416">
        <v>17.933056000000001</v>
      </c>
      <c r="J1416" t="s">
        <v>225</v>
      </c>
      <c r="K1416">
        <v>3.9947811678000003E-2</v>
      </c>
      <c r="L1416">
        <v>3.9947811678000003E-2</v>
      </c>
      <c r="M1416">
        <v>193</v>
      </c>
    </row>
    <row r="1417" spans="1:13" x14ac:dyDescent="0.25">
      <c r="A1417" t="s">
        <v>81</v>
      </c>
      <c r="B1417" t="s">
        <v>85</v>
      </c>
      <c r="C1417" t="s">
        <v>199</v>
      </c>
      <c r="D1417" t="s">
        <v>98</v>
      </c>
      <c r="E1417" t="s">
        <v>181</v>
      </c>
      <c r="F1417" t="s">
        <v>182</v>
      </c>
      <c r="G1417" t="s">
        <v>183</v>
      </c>
      <c r="H1417">
        <v>59.651943000000003</v>
      </c>
      <c r="I1417">
        <v>17.933056000000001</v>
      </c>
      <c r="J1417" t="s">
        <v>245</v>
      </c>
      <c r="K1417">
        <v>5.7475986036000001E-2</v>
      </c>
      <c r="L1417">
        <v>5.7475986036000001E-2</v>
      </c>
      <c r="M1417">
        <v>295</v>
      </c>
    </row>
    <row r="1418" spans="1:13" x14ac:dyDescent="0.25">
      <c r="A1418" t="s">
        <v>81</v>
      </c>
      <c r="B1418" t="s">
        <v>85</v>
      </c>
      <c r="C1418" t="s">
        <v>199</v>
      </c>
      <c r="D1418" t="s">
        <v>136</v>
      </c>
      <c r="E1418" t="s">
        <v>184</v>
      </c>
      <c r="F1418" t="s">
        <v>185</v>
      </c>
      <c r="G1418" t="s">
        <v>186</v>
      </c>
      <c r="H1418">
        <v>37.566499999999998</v>
      </c>
      <c r="I1418">
        <v>126.97799999999999</v>
      </c>
      <c r="J1418" t="s">
        <v>223</v>
      </c>
      <c r="K1418">
        <v>7.7048059799999999E-3</v>
      </c>
      <c r="L1418">
        <v>7.7048059799999999E-3</v>
      </c>
      <c r="M1418">
        <v>51</v>
      </c>
    </row>
    <row r="1419" spans="1:13" x14ac:dyDescent="0.25">
      <c r="A1419" t="s">
        <v>81</v>
      </c>
      <c r="B1419" t="s">
        <v>85</v>
      </c>
      <c r="C1419" t="s">
        <v>199</v>
      </c>
      <c r="D1419" t="s">
        <v>136</v>
      </c>
      <c r="E1419" t="s">
        <v>184</v>
      </c>
      <c r="F1419" t="s">
        <v>185</v>
      </c>
      <c r="G1419" t="s">
        <v>186</v>
      </c>
      <c r="H1419">
        <v>37.566499999999998</v>
      </c>
      <c r="I1419">
        <v>126.97799999999999</v>
      </c>
      <c r="J1419" t="s">
        <v>224</v>
      </c>
      <c r="K1419">
        <v>0</v>
      </c>
      <c r="L1419">
        <v>0</v>
      </c>
      <c r="M1419">
        <v>0</v>
      </c>
    </row>
    <row r="1420" spans="1:13" x14ac:dyDescent="0.25">
      <c r="A1420" t="s">
        <v>81</v>
      </c>
      <c r="B1420" t="s">
        <v>85</v>
      </c>
      <c r="C1420" t="s">
        <v>199</v>
      </c>
      <c r="D1420" t="s">
        <v>136</v>
      </c>
      <c r="E1420" t="s">
        <v>184</v>
      </c>
      <c r="F1420" t="s">
        <v>185</v>
      </c>
      <c r="G1420" t="s">
        <v>186</v>
      </c>
      <c r="H1420">
        <v>37.566499999999998</v>
      </c>
      <c r="I1420">
        <v>126.97799999999999</v>
      </c>
      <c r="J1420" t="s">
        <v>225</v>
      </c>
      <c r="K1420">
        <v>3.8886975000000002E-3</v>
      </c>
      <c r="L1420">
        <v>3.8886975000000002E-3</v>
      </c>
      <c r="M1420">
        <v>19</v>
      </c>
    </row>
    <row r="1421" spans="1:13" x14ac:dyDescent="0.25">
      <c r="A1421" t="s">
        <v>81</v>
      </c>
      <c r="B1421" t="s">
        <v>85</v>
      </c>
      <c r="C1421" t="s">
        <v>199</v>
      </c>
      <c r="D1421" t="s">
        <v>136</v>
      </c>
      <c r="E1421" t="s">
        <v>184</v>
      </c>
      <c r="F1421" t="s">
        <v>185</v>
      </c>
      <c r="G1421" t="s">
        <v>186</v>
      </c>
      <c r="H1421">
        <v>37.566499999999998</v>
      </c>
      <c r="I1421">
        <v>126.97799999999999</v>
      </c>
      <c r="J1421" t="s">
        <v>245</v>
      </c>
      <c r="K1421">
        <v>0</v>
      </c>
      <c r="L1421">
        <v>0</v>
      </c>
      <c r="M1421">
        <v>0</v>
      </c>
    </row>
    <row r="1422" spans="1:13" x14ac:dyDescent="0.25">
      <c r="A1422" t="s">
        <v>81</v>
      </c>
      <c r="B1422" t="s">
        <v>85</v>
      </c>
      <c r="C1422" t="s">
        <v>199</v>
      </c>
      <c r="D1422" t="s">
        <v>108</v>
      </c>
      <c r="E1422" t="s">
        <v>187</v>
      </c>
      <c r="F1422" t="s">
        <v>188</v>
      </c>
      <c r="G1422" t="s">
        <v>135</v>
      </c>
      <c r="H1422">
        <v>-23.566147000000001</v>
      </c>
      <c r="I1422">
        <v>-46.64188</v>
      </c>
      <c r="J1422" t="s">
        <v>223</v>
      </c>
      <c r="K1422">
        <v>7.3460088240000004E-3</v>
      </c>
      <c r="L1422">
        <v>7.3460088240000004E-3</v>
      </c>
      <c r="M1422">
        <v>275</v>
      </c>
    </row>
    <row r="1423" spans="1:13" x14ac:dyDescent="0.25">
      <c r="A1423" t="s">
        <v>81</v>
      </c>
      <c r="B1423" t="s">
        <v>85</v>
      </c>
      <c r="C1423" t="s">
        <v>199</v>
      </c>
      <c r="D1423" t="s">
        <v>108</v>
      </c>
      <c r="E1423" t="s">
        <v>187</v>
      </c>
      <c r="F1423" t="s">
        <v>188</v>
      </c>
      <c r="G1423" t="s">
        <v>135</v>
      </c>
      <c r="H1423">
        <v>-23.566147000000001</v>
      </c>
      <c r="I1423">
        <v>-46.64188</v>
      </c>
      <c r="J1423" t="s">
        <v>224</v>
      </c>
      <c r="K1423">
        <v>9.1462165200000001E-3</v>
      </c>
      <c r="L1423">
        <v>9.1462165200000001E-3</v>
      </c>
      <c r="M1423">
        <v>47</v>
      </c>
    </row>
    <row r="1424" spans="1:13" x14ac:dyDescent="0.25">
      <c r="A1424" t="s">
        <v>81</v>
      </c>
      <c r="B1424" t="s">
        <v>85</v>
      </c>
      <c r="C1424" t="s">
        <v>199</v>
      </c>
      <c r="D1424" t="s">
        <v>108</v>
      </c>
      <c r="E1424" t="s">
        <v>187</v>
      </c>
      <c r="F1424" t="s">
        <v>188</v>
      </c>
      <c r="G1424" t="s">
        <v>135</v>
      </c>
      <c r="H1424">
        <v>-23.566147000000001</v>
      </c>
      <c r="I1424">
        <v>-46.64188</v>
      </c>
      <c r="J1424" t="s">
        <v>225</v>
      </c>
      <c r="K1424">
        <v>4.6425863220000002E-3</v>
      </c>
      <c r="L1424">
        <v>4.6425863220000002E-3</v>
      </c>
      <c r="M1424">
        <v>27</v>
      </c>
    </row>
    <row r="1425" spans="1:13" x14ac:dyDescent="0.25">
      <c r="A1425" t="s">
        <v>81</v>
      </c>
      <c r="B1425" t="s">
        <v>85</v>
      </c>
      <c r="C1425" t="s">
        <v>199</v>
      </c>
      <c r="D1425" t="s">
        <v>108</v>
      </c>
      <c r="E1425" t="s">
        <v>187</v>
      </c>
      <c r="F1425" t="s">
        <v>188</v>
      </c>
      <c r="G1425" t="s">
        <v>135</v>
      </c>
      <c r="H1425">
        <v>-23.566147000000001</v>
      </c>
      <c r="I1425">
        <v>-46.64188</v>
      </c>
      <c r="J1425" t="s">
        <v>245</v>
      </c>
      <c r="K1425">
        <v>9.0912562620000005E-3</v>
      </c>
      <c r="L1425">
        <v>9.0912562620000005E-3</v>
      </c>
      <c r="M1425">
        <v>47</v>
      </c>
    </row>
    <row r="1426" spans="1:13" x14ac:dyDescent="0.25">
      <c r="A1426" t="s">
        <v>81</v>
      </c>
      <c r="B1426" t="s">
        <v>85</v>
      </c>
      <c r="C1426" t="s">
        <v>199</v>
      </c>
      <c r="D1426" t="s">
        <v>104</v>
      </c>
      <c r="E1426" t="s">
        <v>179</v>
      </c>
      <c r="F1426" t="s">
        <v>180</v>
      </c>
      <c r="G1426" t="s">
        <v>107</v>
      </c>
      <c r="H1426">
        <v>38.627003000000002</v>
      </c>
      <c r="I1426">
        <v>-90.199404000000001</v>
      </c>
      <c r="J1426" t="s">
        <v>223</v>
      </c>
      <c r="K1426">
        <v>0</v>
      </c>
      <c r="L1426">
        <v>0</v>
      </c>
      <c r="M1426">
        <v>0</v>
      </c>
    </row>
    <row r="1427" spans="1:13" x14ac:dyDescent="0.25">
      <c r="A1427" t="s">
        <v>81</v>
      </c>
      <c r="B1427" t="s">
        <v>85</v>
      </c>
      <c r="C1427" t="s">
        <v>199</v>
      </c>
      <c r="D1427" t="s">
        <v>104</v>
      </c>
      <c r="E1427" t="s">
        <v>179</v>
      </c>
      <c r="F1427" t="s">
        <v>180</v>
      </c>
      <c r="G1427" t="s">
        <v>107</v>
      </c>
      <c r="H1427">
        <v>38.627003000000002</v>
      </c>
      <c r="I1427">
        <v>-90.199404000000001</v>
      </c>
      <c r="J1427" t="s">
        <v>224</v>
      </c>
      <c r="K1427">
        <v>0.46826865706199999</v>
      </c>
      <c r="L1427">
        <v>0.46826865706199999</v>
      </c>
      <c r="M1427">
        <v>2257</v>
      </c>
    </row>
    <row r="1428" spans="1:13" x14ac:dyDescent="0.25">
      <c r="A1428" t="s">
        <v>81</v>
      </c>
      <c r="B1428" t="s">
        <v>85</v>
      </c>
      <c r="C1428" t="s">
        <v>199</v>
      </c>
      <c r="D1428" t="s">
        <v>104</v>
      </c>
      <c r="E1428" t="s">
        <v>179</v>
      </c>
      <c r="F1428" t="s">
        <v>180</v>
      </c>
      <c r="G1428" t="s">
        <v>107</v>
      </c>
      <c r="H1428">
        <v>38.627003000000002</v>
      </c>
      <c r="I1428">
        <v>-90.199404000000001</v>
      </c>
      <c r="J1428" t="s">
        <v>225</v>
      </c>
      <c r="K1428">
        <v>2.3477363040000001E-3</v>
      </c>
      <c r="L1428">
        <v>2.3477363040000001E-3</v>
      </c>
      <c r="M1428">
        <v>10</v>
      </c>
    </row>
    <row r="1429" spans="1:13" x14ac:dyDescent="0.25">
      <c r="A1429" t="s">
        <v>81</v>
      </c>
      <c r="B1429" t="s">
        <v>85</v>
      </c>
      <c r="C1429" t="s">
        <v>199</v>
      </c>
      <c r="D1429" t="s">
        <v>104</v>
      </c>
      <c r="E1429" t="s">
        <v>179</v>
      </c>
      <c r="F1429" t="s">
        <v>180</v>
      </c>
      <c r="G1429" t="s">
        <v>107</v>
      </c>
      <c r="H1429">
        <v>38.627003000000002</v>
      </c>
      <c r="I1429">
        <v>-90.199404000000001</v>
      </c>
      <c r="J1429" t="s">
        <v>245</v>
      </c>
      <c r="K1429">
        <v>4.8012451799999989E-4</v>
      </c>
      <c r="L1429">
        <v>4.8012451799999989E-4</v>
      </c>
      <c r="M1429">
        <v>3</v>
      </c>
    </row>
    <row r="1430" spans="1:13" x14ac:dyDescent="0.25">
      <c r="A1430" t="s">
        <v>81</v>
      </c>
      <c r="B1430" t="s">
        <v>85</v>
      </c>
      <c r="C1430" t="s">
        <v>199</v>
      </c>
      <c r="D1430" t="s">
        <v>136</v>
      </c>
      <c r="E1430" t="s">
        <v>189</v>
      </c>
      <c r="F1430" t="s">
        <v>190</v>
      </c>
      <c r="G1430" t="s">
        <v>153</v>
      </c>
      <c r="H1430">
        <v>-33.918503000000001</v>
      </c>
      <c r="I1430">
        <v>151.18892</v>
      </c>
      <c r="J1430" t="s">
        <v>223</v>
      </c>
      <c r="K1430">
        <v>4.4234711801999997E-2</v>
      </c>
      <c r="L1430">
        <v>4.4234711801999997E-2</v>
      </c>
      <c r="M1430">
        <v>197</v>
      </c>
    </row>
    <row r="1431" spans="1:13" x14ac:dyDescent="0.25">
      <c r="A1431" t="s">
        <v>81</v>
      </c>
      <c r="B1431" t="s">
        <v>85</v>
      </c>
      <c r="C1431" t="s">
        <v>199</v>
      </c>
      <c r="D1431" t="s">
        <v>136</v>
      </c>
      <c r="E1431" t="s">
        <v>189</v>
      </c>
      <c r="F1431" t="s">
        <v>190</v>
      </c>
      <c r="G1431" t="s">
        <v>153</v>
      </c>
      <c r="H1431">
        <v>-33.918503000000001</v>
      </c>
      <c r="I1431">
        <v>151.18892</v>
      </c>
      <c r="J1431" t="s">
        <v>224</v>
      </c>
      <c r="K1431">
        <v>3.3142072559999999E-2</v>
      </c>
      <c r="L1431">
        <v>3.3142072559999999E-2</v>
      </c>
      <c r="M1431">
        <v>153</v>
      </c>
    </row>
    <row r="1432" spans="1:13" x14ac:dyDescent="0.25">
      <c r="A1432" t="s">
        <v>81</v>
      </c>
      <c r="B1432" t="s">
        <v>85</v>
      </c>
      <c r="C1432" t="s">
        <v>199</v>
      </c>
      <c r="D1432" t="s">
        <v>136</v>
      </c>
      <c r="E1432" t="s">
        <v>189</v>
      </c>
      <c r="F1432" t="s">
        <v>190</v>
      </c>
      <c r="G1432" t="s">
        <v>153</v>
      </c>
      <c r="H1432">
        <v>-33.918503000000001</v>
      </c>
      <c r="I1432">
        <v>151.18892</v>
      </c>
      <c r="J1432" t="s">
        <v>225</v>
      </c>
      <c r="K1432">
        <v>1.505703672E-2</v>
      </c>
      <c r="L1432">
        <v>1.505703672E-2</v>
      </c>
      <c r="M1432">
        <v>90</v>
      </c>
    </row>
    <row r="1433" spans="1:13" x14ac:dyDescent="0.25">
      <c r="A1433" t="s">
        <v>81</v>
      </c>
      <c r="B1433" t="s">
        <v>85</v>
      </c>
      <c r="C1433" t="s">
        <v>199</v>
      </c>
      <c r="D1433" t="s">
        <v>136</v>
      </c>
      <c r="E1433" t="s">
        <v>189</v>
      </c>
      <c r="F1433" t="s">
        <v>190</v>
      </c>
      <c r="G1433" t="s">
        <v>153</v>
      </c>
      <c r="H1433">
        <v>-33.918503000000001</v>
      </c>
      <c r="I1433">
        <v>151.18892</v>
      </c>
      <c r="J1433" t="s">
        <v>245</v>
      </c>
      <c r="K1433">
        <v>1.886277534E-3</v>
      </c>
      <c r="L1433">
        <v>1.886277534E-3</v>
      </c>
      <c r="M1433">
        <v>10</v>
      </c>
    </row>
    <row r="1434" spans="1:13" x14ac:dyDescent="0.25">
      <c r="A1434" t="s">
        <v>81</v>
      </c>
      <c r="B1434" t="s">
        <v>85</v>
      </c>
      <c r="C1434" t="s">
        <v>199</v>
      </c>
      <c r="D1434" t="s">
        <v>136</v>
      </c>
      <c r="E1434" t="s">
        <v>191</v>
      </c>
      <c r="F1434" t="s">
        <v>192</v>
      </c>
      <c r="G1434" t="s">
        <v>165</v>
      </c>
      <c r="H1434">
        <v>35.689487</v>
      </c>
      <c r="I1434">
        <v>139.69171</v>
      </c>
      <c r="J1434" t="s">
        <v>223</v>
      </c>
      <c r="K1434">
        <v>7.4808170039999998E-3</v>
      </c>
      <c r="L1434">
        <v>7.4808170039999998E-3</v>
      </c>
      <c r="M1434">
        <v>35</v>
      </c>
    </row>
    <row r="1435" spans="1:13" x14ac:dyDescent="0.25">
      <c r="A1435" t="s">
        <v>81</v>
      </c>
      <c r="B1435" t="s">
        <v>85</v>
      </c>
      <c r="C1435" t="s">
        <v>199</v>
      </c>
      <c r="D1435" t="s">
        <v>136</v>
      </c>
      <c r="E1435" t="s">
        <v>191</v>
      </c>
      <c r="F1435" t="s">
        <v>192</v>
      </c>
      <c r="G1435" t="s">
        <v>165</v>
      </c>
      <c r="H1435">
        <v>35.689487</v>
      </c>
      <c r="I1435">
        <v>139.69171</v>
      </c>
      <c r="J1435" t="s">
        <v>224</v>
      </c>
      <c r="K1435">
        <v>4.5274808760000004E-3</v>
      </c>
      <c r="L1435">
        <v>4.5274808760000004E-3</v>
      </c>
      <c r="M1435">
        <v>22</v>
      </c>
    </row>
    <row r="1436" spans="1:13" x14ac:dyDescent="0.25">
      <c r="A1436" t="s">
        <v>81</v>
      </c>
      <c r="B1436" t="s">
        <v>85</v>
      </c>
      <c r="C1436" t="s">
        <v>199</v>
      </c>
      <c r="D1436" t="s">
        <v>136</v>
      </c>
      <c r="E1436" t="s">
        <v>191</v>
      </c>
      <c r="F1436" t="s">
        <v>192</v>
      </c>
      <c r="G1436" t="s">
        <v>165</v>
      </c>
      <c r="H1436">
        <v>35.689487</v>
      </c>
      <c r="I1436">
        <v>139.69171</v>
      </c>
      <c r="J1436" t="s">
        <v>225</v>
      </c>
      <c r="K1436">
        <v>4.7099904119999999E-3</v>
      </c>
      <c r="L1436">
        <v>4.7099904119999999E-3</v>
      </c>
      <c r="M1436">
        <v>22</v>
      </c>
    </row>
    <row r="1437" spans="1:13" x14ac:dyDescent="0.25">
      <c r="A1437" t="s">
        <v>81</v>
      </c>
      <c r="B1437" t="s">
        <v>85</v>
      </c>
      <c r="C1437" t="s">
        <v>199</v>
      </c>
      <c r="D1437" t="s">
        <v>136</v>
      </c>
      <c r="E1437" t="s">
        <v>191</v>
      </c>
      <c r="F1437" t="s">
        <v>192</v>
      </c>
      <c r="G1437" t="s">
        <v>165</v>
      </c>
      <c r="H1437">
        <v>35.689487</v>
      </c>
      <c r="I1437">
        <v>139.69171</v>
      </c>
      <c r="J1437" t="s">
        <v>245</v>
      </c>
      <c r="K1437">
        <v>3.8264783399999999E-3</v>
      </c>
      <c r="L1437">
        <v>3.8264783399999999E-3</v>
      </c>
      <c r="M1437">
        <v>18</v>
      </c>
    </row>
    <row r="1438" spans="1:13" x14ac:dyDescent="0.25">
      <c r="A1438" t="s">
        <v>81</v>
      </c>
      <c r="B1438" t="s">
        <v>85</v>
      </c>
      <c r="C1438" t="s">
        <v>199</v>
      </c>
      <c r="D1438" t="s">
        <v>104</v>
      </c>
      <c r="E1438" t="s">
        <v>193</v>
      </c>
      <c r="F1438" t="s">
        <v>194</v>
      </c>
      <c r="G1438" t="s">
        <v>195</v>
      </c>
      <c r="H1438">
        <v>43.677753000000003</v>
      </c>
      <c r="I1438">
        <v>-79.630840000000006</v>
      </c>
      <c r="J1438" t="s">
        <v>223</v>
      </c>
      <c r="K1438">
        <v>1.3831319268000001E-2</v>
      </c>
      <c r="L1438">
        <v>1.3831319268000001E-2</v>
      </c>
      <c r="M1438">
        <v>64</v>
      </c>
    </row>
    <row r="1439" spans="1:13" x14ac:dyDescent="0.25">
      <c r="A1439" t="s">
        <v>81</v>
      </c>
      <c r="B1439" t="s">
        <v>85</v>
      </c>
      <c r="C1439" t="s">
        <v>199</v>
      </c>
      <c r="D1439" t="s">
        <v>104</v>
      </c>
      <c r="E1439" t="s">
        <v>193</v>
      </c>
      <c r="F1439" t="s">
        <v>194</v>
      </c>
      <c r="G1439" t="s">
        <v>195</v>
      </c>
      <c r="H1439">
        <v>43.677753000000003</v>
      </c>
      <c r="I1439">
        <v>-79.630840000000006</v>
      </c>
      <c r="J1439" t="s">
        <v>224</v>
      </c>
      <c r="K1439">
        <v>2.2684068750000001E-2</v>
      </c>
      <c r="L1439">
        <v>2.2684068750000001E-2</v>
      </c>
      <c r="M1439">
        <v>103</v>
      </c>
    </row>
    <row r="1440" spans="1:13" x14ac:dyDescent="0.25">
      <c r="A1440" t="s">
        <v>81</v>
      </c>
      <c r="B1440" t="s">
        <v>85</v>
      </c>
      <c r="C1440" t="s">
        <v>199</v>
      </c>
      <c r="D1440" t="s">
        <v>104</v>
      </c>
      <c r="E1440" t="s">
        <v>193</v>
      </c>
      <c r="F1440" t="s">
        <v>194</v>
      </c>
      <c r="G1440" t="s">
        <v>195</v>
      </c>
      <c r="H1440">
        <v>43.677753000000003</v>
      </c>
      <c r="I1440">
        <v>-79.630840000000006</v>
      </c>
      <c r="J1440" t="s">
        <v>225</v>
      </c>
      <c r="K1440">
        <v>6.8969938859999996E-3</v>
      </c>
      <c r="L1440">
        <v>6.8969938859999996E-3</v>
      </c>
      <c r="M1440">
        <v>1791</v>
      </c>
    </row>
    <row r="1441" spans="1:13" x14ac:dyDescent="0.25">
      <c r="A1441" t="s">
        <v>81</v>
      </c>
      <c r="B1441" t="s">
        <v>85</v>
      </c>
      <c r="C1441" t="s">
        <v>199</v>
      </c>
      <c r="D1441" t="s">
        <v>104</v>
      </c>
      <c r="E1441" t="s">
        <v>193</v>
      </c>
      <c r="F1441" t="s">
        <v>194</v>
      </c>
      <c r="G1441" t="s">
        <v>195</v>
      </c>
      <c r="H1441">
        <v>43.677753000000003</v>
      </c>
      <c r="I1441">
        <v>-79.630840000000006</v>
      </c>
      <c r="J1441" t="s">
        <v>245</v>
      </c>
      <c r="K1441">
        <v>7.76702514E-4</v>
      </c>
      <c r="L1441">
        <v>7.76702514E-4</v>
      </c>
      <c r="M1441">
        <v>4</v>
      </c>
    </row>
    <row r="1442" spans="1:13" x14ac:dyDescent="0.25">
      <c r="A1442" t="s">
        <v>81</v>
      </c>
      <c r="B1442" t="s">
        <v>85</v>
      </c>
      <c r="C1442" t="s">
        <v>199</v>
      </c>
      <c r="D1442" t="s">
        <v>98</v>
      </c>
      <c r="E1442" t="s">
        <v>233</v>
      </c>
      <c r="F1442" t="s">
        <v>234</v>
      </c>
      <c r="G1442" t="s">
        <v>235</v>
      </c>
      <c r="H1442">
        <v>48.268999999999998</v>
      </c>
      <c r="I1442">
        <v>-16.41047</v>
      </c>
      <c r="J1442" t="s">
        <v>223</v>
      </c>
      <c r="K1442">
        <v>1.8562049400000001E-4</v>
      </c>
      <c r="L1442">
        <v>1.8562049400000001E-4</v>
      </c>
      <c r="M1442">
        <v>1</v>
      </c>
    </row>
    <row r="1443" spans="1:13" x14ac:dyDescent="0.25">
      <c r="A1443" t="s">
        <v>81</v>
      </c>
      <c r="B1443" t="s">
        <v>85</v>
      </c>
      <c r="C1443" t="s">
        <v>199</v>
      </c>
      <c r="D1443" t="s">
        <v>98</v>
      </c>
      <c r="E1443" t="s">
        <v>233</v>
      </c>
      <c r="F1443" t="s">
        <v>234</v>
      </c>
      <c r="G1443" t="s">
        <v>235</v>
      </c>
      <c r="H1443">
        <v>48.268999999999998</v>
      </c>
      <c r="I1443">
        <v>-16.41047</v>
      </c>
      <c r="J1443" t="s">
        <v>224</v>
      </c>
      <c r="K1443">
        <v>5.5748367359999993E-3</v>
      </c>
      <c r="L1443">
        <v>5.5748367359999993E-3</v>
      </c>
      <c r="M1443">
        <v>26</v>
      </c>
    </row>
    <row r="1444" spans="1:13" x14ac:dyDescent="0.25">
      <c r="A1444" t="s">
        <v>81</v>
      </c>
      <c r="B1444" t="s">
        <v>85</v>
      </c>
      <c r="C1444" t="s">
        <v>199</v>
      </c>
      <c r="D1444" t="s">
        <v>98</v>
      </c>
      <c r="E1444" t="s">
        <v>233</v>
      </c>
      <c r="F1444" t="s">
        <v>234</v>
      </c>
      <c r="G1444" t="s">
        <v>235</v>
      </c>
      <c r="H1444">
        <v>48.268999999999998</v>
      </c>
      <c r="I1444">
        <v>-16.41047</v>
      </c>
      <c r="J1444" t="s">
        <v>225</v>
      </c>
      <c r="K1444">
        <v>1.904943282E-3</v>
      </c>
      <c r="L1444">
        <v>1.904943282E-3</v>
      </c>
      <c r="M1444">
        <v>9</v>
      </c>
    </row>
    <row r="1445" spans="1:13" x14ac:dyDescent="0.25">
      <c r="A1445" t="s">
        <v>81</v>
      </c>
      <c r="B1445" t="s">
        <v>85</v>
      </c>
      <c r="C1445" t="s">
        <v>199</v>
      </c>
      <c r="D1445" t="s">
        <v>98</v>
      </c>
      <c r="E1445" t="s">
        <v>233</v>
      </c>
      <c r="F1445" t="s">
        <v>234</v>
      </c>
      <c r="G1445" t="s">
        <v>235</v>
      </c>
      <c r="H1445">
        <v>48.268999999999998</v>
      </c>
      <c r="I1445">
        <v>-16.41047</v>
      </c>
      <c r="J1445" t="s">
        <v>245</v>
      </c>
      <c r="K1445">
        <v>1.4687869704E-2</v>
      </c>
      <c r="L1445">
        <v>1.4687869704E-2</v>
      </c>
      <c r="M1445">
        <v>69</v>
      </c>
    </row>
    <row r="1446" spans="1:13" x14ac:dyDescent="0.25">
      <c r="A1446" t="s">
        <v>81</v>
      </c>
      <c r="B1446" t="s">
        <v>85</v>
      </c>
      <c r="C1446" t="s">
        <v>199</v>
      </c>
      <c r="D1446" t="s">
        <v>98</v>
      </c>
      <c r="E1446" t="s">
        <v>196</v>
      </c>
      <c r="F1446" t="s">
        <v>197</v>
      </c>
      <c r="G1446" t="s">
        <v>198</v>
      </c>
      <c r="H1446">
        <v>52.167236000000003</v>
      </c>
      <c r="I1446">
        <v>20.967891999999999</v>
      </c>
      <c r="J1446" t="s">
        <v>223</v>
      </c>
      <c r="K1446">
        <v>2.8628072502000002E-2</v>
      </c>
      <c r="L1446">
        <v>2.8628072502000002E-2</v>
      </c>
      <c r="M1446">
        <v>1045</v>
      </c>
    </row>
    <row r="1447" spans="1:13" x14ac:dyDescent="0.25">
      <c r="A1447" t="s">
        <v>81</v>
      </c>
      <c r="B1447" t="s">
        <v>85</v>
      </c>
      <c r="C1447" t="s">
        <v>199</v>
      </c>
      <c r="D1447" t="s">
        <v>98</v>
      </c>
      <c r="E1447" t="s">
        <v>196</v>
      </c>
      <c r="F1447" t="s">
        <v>197</v>
      </c>
      <c r="G1447" t="s">
        <v>198</v>
      </c>
      <c r="H1447">
        <v>52.167236000000003</v>
      </c>
      <c r="I1447">
        <v>20.967891999999999</v>
      </c>
      <c r="J1447" t="s">
        <v>224</v>
      </c>
      <c r="K1447">
        <v>6.0117189377999987E-2</v>
      </c>
      <c r="L1447">
        <v>6.0117189377999987E-2</v>
      </c>
      <c r="M1447">
        <v>482</v>
      </c>
    </row>
    <row r="1448" spans="1:13" x14ac:dyDescent="0.25">
      <c r="A1448" t="s">
        <v>81</v>
      </c>
      <c r="B1448" t="s">
        <v>85</v>
      </c>
      <c r="C1448" t="s">
        <v>199</v>
      </c>
      <c r="D1448" t="s">
        <v>98</v>
      </c>
      <c r="E1448" t="s">
        <v>196</v>
      </c>
      <c r="F1448" t="s">
        <v>197</v>
      </c>
      <c r="G1448" t="s">
        <v>198</v>
      </c>
      <c r="H1448">
        <v>52.167236000000003</v>
      </c>
      <c r="I1448">
        <v>20.967891999999999</v>
      </c>
      <c r="J1448" t="s">
        <v>225</v>
      </c>
      <c r="K1448">
        <v>6.9426212700000002E-3</v>
      </c>
      <c r="L1448">
        <v>6.9426212700000002E-3</v>
      </c>
      <c r="M1448">
        <v>91</v>
      </c>
    </row>
    <row r="1449" spans="1:13" x14ac:dyDescent="0.25">
      <c r="A1449" t="s">
        <v>81</v>
      </c>
      <c r="B1449" t="s">
        <v>85</v>
      </c>
      <c r="C1449" t="s">
        <v>199</v>
      </c>
      <c r="D1449" t="s">
        <v>98</v>
      </c>
      <c r="E1449" t="s">
        <v>196</v>
      </c>
      <c r="F1449" t="s">
        <v>197</v>
      </c>
      <c r="G1449" t="s">
        <v>198</v>
      </c>
      <c r="H1449">
        <v>52.167236000000003</v>
      </c>
      <c r="I1449">
        <v>20.967891999999999</v>
      </c>
      <c r="J1449" t="s">
        <v>245</v>
      </c>
      <c r="K1449">
        <v>5.3394409140000001E-2</v>
      </c>
      <c r="L1449">
        <v>5.3394409140000001E-2</v>
      </c>
      <c r="M1449">
        <v>442</v>
      </c>
    </row>
    <row r="1450" spans="1:13" x14ac:dyDescent="0.25">
      <c r="A1450" t="s">
        <v>81</v>
      </c>
      <c r="B1450" t="s">
        <v>85</v>
      </c>
      <c r="C1450" t="s">
        <v>200</v>
      </c>
      <c r="D1450" t="s">
        <v>98</v>
      </c>
      <c r="E1450" t="s">
        <v>99</v>
      </c>
      <c r="F1450" t="s">
        <v>100</v>
      </c>
      <c r="G1450" t="s">
        <v>101</v>
      </c>
      <c r="H1450">
        <v>52.370215999999999</v>
      </c>
      <c r="I1450">
        <v>4.895168</v>
      </c>
      <c r="J1450" t="s">
        <v>223</v>
      </c>
      <c r="K1450">
        <v>108936266.7150737</v>
      </c>
      <c r="L1450">
        <v>116877892.358805</v>
      </c>
      <c r="M1450">
        <v>674654994</v>
      </c>
    </row>
    <row r="1451" spans="1:13" x14ac:dyDescent="0.25">
      <c r="A1451" t="s">
        <v>81</v>
      </c>
      <c r="B1451" t="s">
        <v>85</v>
      </c>
      <c r="C1451" t="s">
        <v>200</v>
      </c>
      <c r="D1451" t="s">
        <v>98</v>
      </c>
      <c r="E1451" t="s">
        <v>99</v>
      </c>
      <c r="F1451" t="s">
        <v>100</v>
      </c>
      <c r="G1451" t="s">
        <v>101</v>
      </c>
      <c r="H1451">
        <v>52.370215999999999</v>
      </c>
      <c r="I1451">
        <v>4.895168</v>
      </c>
      <c r="J1451" t="s">
        <v>224</v>
      </c>
      <c r="K1451">
        <v>133875535.6920248</v>
      </c>
      <c r="L1451">
        <v>145751167.56210601</v>
      </c>
      <c r="M1451">
        <v>816420381</v>
      </c>
    </row>
    <row r="1452" spans="1:13" x14ac:dyDescent="0.25">
      <c r="A1452" t="s">
        <v>81</v>
      </c>
      <c r="B1452" t="s">
        <v>85</v>
      </c>
      <c r="C1452" t="s">
        <v>200</v>
      </c>
      <c r="D1452" t="s">
        <v>98</v>
      </c>
      <c r="E1452" t="s">
        <v>99</v>
      </c>
      <c r="F1452" t="s">
        <v>100</v>
      </c>
      <c r="G1452" t="s">
        <v>101</v>
      </c>
      <c r="H1452">
        <v>52.370215999999999</v>
      </c>
      <c r="I1452">
        <v>4.895168</v>
      </c>
      <c r="J1452" t="s">
        <v>225</v>
      </c>
      <c r="K1452">
        <v>127554306.8036391</v>
      </c>
      <c r="L1452">
        <v>137480076.53517631</v>
      </c>
      <c r="M1452">
        <v>745967431</v>
      </c>
    </row>
    <row r="1453" spans="1:13" x14ac:dyDescent="0.25">
      <c r="A1453" t="s">
        <v>81</v>
      </c>
      <c r="B1453" t="s">
        <v>85</v>
      </c>
      <c r="C1453" t="s">
        <v>200</v>
      </c>
      <c r="D1453" t="s">
        <v>98</v>
      </c>
      <c r="E1453" t="s">
        <v>99</v>
      </c>
      <c r="F1453" t="s">
        <v>100</v>
      </c>
      <c r="G1453" t="s">
        <v>101</v>
      </c>
      <c r="H1453">
        <v>52.370215999999999</v>
      </c>
      <c r="I1453">
        <v>4.895168</v>
      </c>
      <c r="J1453" t="s">
        <v>245</v>
      </c>
      <c r="K1453">
        <v>134063778.49385381</v>
      </c>
      <c r="L1453">
        <v>147436522.24882981</v>
      </c>
      <c r="M1453">
        <v>745441823</v>
      </c>
    </row>
    <row r="1454" spans="1:13" x14ac:dyDescent="0.25">
      <c r="A1454" t="s">
        <v>81</v>
      </c>
      <c r="B1454" t="s">
        <v>85</v>
      </c>
      <c r="C1454" t="s">
        <v>200</v>
      </c>
      <c r="D1454" t="s">
        <v>104</v>
      </c>
      <c r="E1454" t="s">
        <v>105</v>
      </c>
      <c r="F1454" t="s">
        <v>106</v>
      </c>
      <c r="G1454" t="s">
        <v>107</v>
      </c>
      <c r="H1454">
        <v>33.748997000000003</v>
      </c>
      <c r="I1454">
        <v>-84.387985</v>
      </c>
      <c r="J1454" t="s">
        <v>223</v>
      </c>
      <c r="K1454">
        <v>98386854.466144264</v>
      </c>
      <c r="L1454">
        <v>98989083.666763112</v>
      </c>
      <c r="M1454">
        <v>315454219</v>
      </c>
    </row>
    <row r="1455" spans="1:13" x14ac:dyDescent="0.25">
      <c r="A1455" t="s">
        <v>81</v>
      </c>
      <c r="B1455" t="s">
        <v>85</v>
      </c>
      <c r="C1455" t="s">
        <v>200</v>
      </c>
      <c r="D1455" t="s">
        <v>104</v>
      </c>
      <c r="E1455" t="s">
        <v>105</v>
      </c>
      <c r="F1455" t="s">
        <v>106</v>
      </c>
      <c r="G1455" t="s">
        <v>107</v>
      </c>
      <c r="H1455">
        <v>33.748997000000003</v>
      </c>
      <c r="I1455">
        <v>-84.387985</v>
      </c>
      <c r="J1455" t="s">
        <v>224</v>
      </c>
      <c r="K1455">
        <v>118846159.5620665</v>
      </c>
      <c r="L1455">
        <v>123371682.42097829</v>
      </c>
      <c r="M1455">
        <v>334531819</v>
      </c>
    </row>
    <row r="1456" spans="1:13" x14ac:dyDescent="0.25">
      <c r="A1456" t="s">
        <v>81</v>
      </c>
      <c r="B1456" t="s">
        <v>85</v>
      </c>
      <c r="C1456" t="s">
        <v>200</v>
      </c>
      <c r="D1456" t="s">
        <v>104</v>
      </c>
      <c r="E1456" t="s">
        <v>105</v>
      </c>
      <c r="F1456" t="s">
        <v>106</v>
      </c>
      <c r="G1456" t="s">
        <v>107</v>
      </c>
      <c r="H1456">
        <v>33.748997000000003</v>
      </c>
      <c r="I1456">
        <v>-84.387985</v>
      </c>
      <c r="J1456" t="s">
        <v>225</v>
      </c>
      <c r="K1456">
        <v>145559766.66553801</v>
      </c>
      <c r="L1456">
        <v>147262968.19634691</v>
      </c>
      <c r="M1456">
        <v>322407585</v>
      </c>
    </row>
    <row r="1457" spans="1:13" x14ac:dyDescent="0.25">
      <c r="A1457" t="s">
        <v>81</v>
      </c>
      <c r="B1457" t="s">
        <v>85</v>
      </c>
      <c r="C1457" t="s">
        <v>200</v>
      </c>
      <c r="D1457" t="s">
        <v>104</v>
      </c>
      <c r="E1457" t="s">
        <v>105</v>
      </c>
      <c r="F1457" t="s">
        <v>106</v>
      </c>
      <c r="G1457" t="s">
        <v>107</v>
      </c>
      <c r="H1457">
        <v>33.748997000000003</v>
      </c>
      <c r="I1457">
        <v>-84.387985</v>
      </c>
      <c r="J1457" t="s">
        <v>245</v>
      </c>
      <c r="K1457">
        <v>179771066.48565781</v>
      </c>
      <c r="L1457">
        <v>181839917.2754983</v>
      </c>
      <c r="M1457">
        <v>321885770</v>
      </c>
    </row>
    <row r="1458" spans="1:13" x14ac:dyDescent="0.25">
      <c r="A1458" t="s">
        <v>81</v>
      </c>
      <c r="B1458" t="s">
        <v>85</v>
      </c>
      <c r="C1458" t="s">
        <v>200</v>
      </c>
      <c r="D1458" t="s">
        <v>108</v>
      </c>
      <c r="E1458" t="s">
        <v>109</v>
      </c>
      <c r="F1458" t="s">
        <v>110</v>
      </c>
      <c r="G1458" t="s">
        <v>111</v>
      </c>
      <c r="H1458">
        <v>4.6713839999999998</v>
      </c>
      <c r="I1458">
        <v>-74.156030000000001</v>
      </c>
      <c r="J1458" t="s">
        <v>223</v>
      </c>
      <c r="K1458">
        <v>4112334.1999968281</v>
      </c>
      <c r="L1458">
        <v>4457362.0780560989</v>
      </c>
      <c r="M1458">
        <v>30186838</v>
      </c>
    </row>
    <row r="1459" spans="1:13" x14ac:dyDescent="0.25">
      <c r="A1459" t="s">
        <v>81</v>
      </c>
      <c r="B1459" t="s">
        <v>85</v>
      </c>
      <c r="C1459" t="s">
        <v>200</v>
      </c>
      <c r="D1459" t="s">
        <v>108</v>
      </c>
      <c r="E1459" t="s">
        <v>109</v>
      </c>
      <c r="F1459" t="s">
        <v>110</v>
      </c>
      <c r="G1459" t="s">
        <v>111</v>
      </c>
      <c r="H1459">
        <v>4.6713839999999998</v>
      </c>
      <c r="I1459">
        <v>-74.156030000000001</v>
      </c>
      <c r="J1459" t="s">
        <v>224</v>
      </c>
      <c r="K1459">
        <v>4315563.9577937983</v>
      </c>
      <c r="L1459">
        <v>4760125.8071060888</v>
      </c>
      <c r="M1459">
        <v>35090448</v>
      </c>
    </row>
    <row r="1460" spans="1:13" x14ac:dyDescent="0.25">
      <c r="A1460" t="s">
        <v>81</v>
      </c>
      <c r="B1460" t="s">
        <v>85</v>
      </c>
      <c r="C1460" t="s">
        <v>200</v>
      </c>
      <c r="D1460" t="s">
        <v>108</v>
      </c>
      <c r="E1460" t="s">
        <v>109</v>
      </c>
      <c r="F1460" t="s">
        <v>110</v>
      </c>
      <c r="G1460" t="s">
        <v>111</v>
      </c>
      <c r="H1460">
        <v>4.6713839999999998</v>
      </c>
      <c r="I1460">
        <v>-74.156030000000001</v>
      </c>
      <c r="J1460" t="s">
        <v>225</v>
      </c>
      <c r="K1460">
        <v>3694253.0159911462</v>
      </c>
      <c r="L1460">
        <v>4112507.6364124138</v>
      </c>
      <c r="M1460">
        <v>33001301</v>
      </c>
    </row>
    <row r="1461" spans="1:13" x14ac:dyDescent="0.25">
      <c r="A1461" t="s">
        <v>81</v>
      </c>
      <c r="B1461" t="s">
        <v>85</v>
      </c>
      <c r="C1461" t="s">
        <v>200</v>
      </c>
      <c r="D1461" t="s">
        <v>108</v>
      </c>
      <c r="E1461" t="s">
        <v>109</v>
      </c>
      <c r="F1461" t="s">
        <v>110</v>
      </c>
      <c r="G1461" t="s">
        <v>111</v>
      </c>
      <c r="H1461">
        <v>4.6713839999999998</v>
      </c>
      <c r="I1461">
        <v>-74.156030000000001</v>
      </c>
      <c r="J1461" t="s">
        <v>245</v>
      </c>
      <c r="K1461">
        <v>3302953.0092531228</v>
      </c>
      <c r="L1461">
        <v>3732033.362715154</v>
      </c>
      <c r="M1461">
        <v>34925243</v>
      </c>
    </row>
    <row r="1462" spans="1:13" x14ac:dyDescent="0.25">
      <c r="A1462" t="s">
        <v>81</v>
      </c>
      <c r="B1462" t="s">
        <v>85</v>
      </c>
      <c r="C1462" t="s">
        <v>200</v>
      </c>
      <c r="D1462" t="s">
        <v>104</v>
      </c>
      <c r="E1462" t="s">
        <v>112</v>
      </c>
      <c r="F1462" t="s">
        <v>113</v>
      </c>
      <c r="G1462" t="s">
        <v>107</v>
      </c>
      <c r="H1462">
        <v>42.360100000000003</v>
      </c>
      <c r="I1462">
        <v>-71.058899999999994</v>
      </c>
      <c r="J1462" t="s">
        <v>223</v>
      </c>
      <c r="K1462">
        <v>19082590.410772391</v>
      </c>
      <c r="L1462">
        <v>19399731.29890861</v>
      </c>
      <c r="M1462">
        <v>65831157</v>
      </c>
    </row>
    <row r="1463" spans="1:13" x14ac:dyDescent="0.25">
      <c r="A1463" t="s">
        <v>81</v>
      </c>
      <c r="B1463" t="s">
        <v>85</v>
      </c>
      <c r="C1463" t="s">
        <v>200</v>
      </c>
      <c r="D1463" t="s">
        <v>104</v>
      </c>
      <c r="E1463" t="s">
        <v>112</v>
      </c>
      <c r="F1463" t="s">
        <v>113</v>
      </c>
      <c r="G1463" t="s">
        <v>107</v>
      </c>
      <c r="H1463">
        <v>42.360100000000003</v>
      </c>
      <c r="I1463">
        <v>-71.058899999999994</v>
      </c>
      <c r="J1463" t="s">
        <v>224</v>
      </c>
      <c r="K1463">
        <v>21888133.14059541</v>
      </c>
      <c r="L1463">
        <v>22179090.12400315</v>
      </c>
      <c r="M1463">
        <v>68185849</v>
      </c>
    </row>
    <row r="1464" spans="1:13" x14ac:dyDescent="0.25">
      <c r="A1464" t="s">
        <v>81</v>
      </c>
      <c r="B1464" t="s">
        <v>85</v>
      </c>
      <c r="C1464" t="s">
        <v>200</v>
      </c>
      <c r="D1464" t="s">
        <v>104</v>
      </c>
      <c r="E1464" t="s">
        <v>112</v>
      </c>
      <c r="F1464" t="s">
        <v>113</v>
      </c>
      <c r="G1464" t="s">
        <v>107</v>
      </c>
      <c r="H1464">
        <v>42.360100000000003</v>
      </c>
      <c r="I1464">
        <v>-71.058899999999994</v>
      </c>
      <c r="J1464" t="s">
        <v>225</v>
      </c>
      <c r="K1464">
        <v>19748493.271099322</v>
      </c>
      <c r="L1464">
        <v>20043478.436336469</v>
      </c>
      <c r="M1464">
        <v>61851138</v>
      </c>
    </row>
    <row r="1465" spans="1:13" x14ac:dyDescent="0.25">
      <c r="A1465" t="s">
        <v>81</v>
      </c>
      <c r="B1465" t="s">
        <v>85</v>
      </c>
      <c r="C1465" t="s">
        <v>200</v>
      </c>
      <c r="D1465" t="s">
        <v>104</v>
      </c>
      <c r="E1465" t="s">
        <v>112</v>
      </c>
      <c r="F1465" t="s">
        <v>113</v>
      </c>
      <c r="G1465" t="s">
        <v>107</v>
      </c>
      <c r="H1465">
        <v>42.360100000000003</v>
      </c>
      <c r="I1465">
        <v>-71.058899999999994</v>
      </c>
      <c r="J1465" t="s">
        <v>245</v>
      </c>
      <c r="K1465">
        <v>21812644.028261598</v>
      </c>
      <c r="L1465">
        <v>22179328.333809029</v>
      </c>
      <c r="M1465">
        <v>59847089</v>
      </c>
    </row>
    <row r="1466" spans="1:13" x14ac:dyDescent="0.25">
      <c r="A1466" t="s">
        <v>81</v>
      </c>
      <c r="B1466" t="s">
        <v>85</v>
      </c>
      <c r="C1466" t="s">
        <v>200</v>
      </c>
      <c r="D1466" t="s">
        <v>104</v>
      </c>
      <c r="E1466" t="s">
        <v>114</v>
      </c>
      <c r="F1466" t="s">
        <v>115</v>
      </c>
      <c r="G1466" t="s">
        <v>107</v>
      </c>
      <c r="H1466">
        <v>41.878112999999999</v>
      </c>
      <c r="I1466">
        <v>-87.629800000000003</v>
      </c>
      <c r="J1466" t="s">
        <v>223</v>
      </c>
      <c r="K1466">
        <v>116956786.2875623</v>
      </c>
      <c r="L1466">
        <v>118232179.5537235</v>
      </c>
      <c r="M1466">
        <v>408305576</v>
      </c>
    </row>
    <row r="1467" spans="1:13" x14ac:dyDescent="0.25">
      <c r="A1467" t="s">
        <v>81</v>
      </c>
      <c r="B1467" t="s">
        <v>85</v>
      </c>
      <c r="C1467" t="s">
        <v>200</v>
      </c>
      <c r="D1467" t="s">
        <v>104</v>
      </c>
      <c r="E1467" t="s">
        <v>114</v>
      </c>
      <c r="F1467" t="s">
        <v>115</v>
      </c>
      <c r="G1467" t="s">
        <v>107</v>
      </c>
      <c r="H1467">
        <v>41.878112999999999</v>
      </c>
      <c r="I1467">
        <v>-87.629800000000003</v>
      </c>
      <c r="J1467" t="s">
        <v>224</v>
      </c>
      <c r="K1467">
        <v>142209188.05756781</v>
      </c>
      <c r="L1467">
        <v>144093454.2333031</v>
      </c>
      <c r="M1467">
        <v>486637299</v>
      </c>
    </row>
    <row r="1468" spans="1:13" x14ac:dyDescent="0.25">
      <c r="A1468" t="s">
        <v>81</v>
      </c>
      <c r="B1468" t="s">
        <v>85</v>
      </c>
      <c r="C1468" t="s">
        <v>200</v>
      </c>
      <c r="D1468" t="s">
        <v>104</v>
      </c>
      <c r="E1468" t="s">
        <v>114</v>
      </c>
      <c r="F1468" t="s">
        <v>115</v>
      </c>
      <c r="G1468" t="s">
        <v>107</v>
      </c>
      <c r="H1468">
        <v>41.878112999999999</v>
      </c>
      <c r="I1468">
        <v>-87.629800000000003</v>
      </c>
      <c r="J1468" t="s">
        <v>225</v>
      </c>
      <c r="K1468">
        <v>157105401.36251861</v>
      </c>
      <c r="L1468">
        <v>159371058.23724219</v>
      </c>
      <c r="M1468">
        <v>535365403</v>
      </c>
    </row>
    <row r="1469" spans="1:13" x14ac:dyDescent="0.25">
      <c r="A1469" t="s">
        <v>81</v>
      </c>
      <c r="B1469" t="s">
        <v>85</v>
      </c>
      <c r="C1469" t="s">
        <v>200</v>
      </c>
      <c r="D1469" t="s">
        <v>104</v>
      </c>
      <c r="E1469" t="s">
        <v>114</v>
      </c>
      <c r="F1469" t="s">
        <v>115</v>
      </c>
      <c r="G1469" t="s">
        <v>107</v>
      </c>
      <c r="H1469">
        <v>41.878112999999999</v>
      </c>
      <c r="I1469">
        <v>-87.629800000000003</v>
      </c>
      <c r="J1469" t="s">
        <v>245</v>
      </c>
      <c r="K1469">
        <v>176259359.44430009</v>
      </c>
      <c r="L1469">
        <v>178212191.94973949</v>
      </c>
      <c r="M1469">
        <v>525246163</v>
      </c>
    </row>
    <row r="1470" spans="1:13" x14ac:dyDescent="0.25">
      <c r="A1470" t="s">
        <v>81</v>
      </c>
      <c r="B1470" t="s">
        <v>85</v>
      </c>
      <c r="C1470" t="s">
        <v>200</v>
      </c>
      <c r="D1470" t="s">
        <v>104</v>
      </c>
      <c r="E1470" t="s">
        <v>116</v>
      </c>
      <c r="F1470" t="s">
        <v>117</v>
      </c>
      <c r="G1470" t="s">
        <v>107</v>
      </c>
      <c r="H1470">
        <v>32.780140000000003</v>
      </c>
      <c r="I1470">
        <v>-96.800449999999998</v>
      </c>
      <c r="J1470" t="s">
        <v>223</v>
      </c>
      <c r="K1470">
        <v>113766837.5460389</v>
      </c>
      <c r="L1470">
        <v>114950283.8881231</v>
      </c>
      <c r="M1470">
        <v>359997712</v>
      </c>
    </row>
    <row r="1471" spans="1:13" x14ac:dyDescent="0.25">
      <c r="A1471" t="s">
        <v>81</v>
      </c>
      <c r="B1471" t="s">
        <v>85</v>
      </c>
      <c r="C1471" t="s">
        <v>200</v>
      </c>
      <c r="D1471" t="s">
        <v>104</v>
      </c>
      <c r="E1471" t="s">
        <v>116</v>
      </c>
      <c r="F1471" t="s">
        <v>117</v>
      </c>
      <c r="G1471" t="s">
        <v>107</v>
      </c>
      <c r="H1471">
        <v>32.780140000000003</v>
      </c>
      <c r="I1471">
        <v>-96.800449999999998</v>
      </c>
      <c r="J1471" t="s">
        <v>224</v>
      </c>
      <c r="K1471">
        <v>139352754.0518682</v>
      </c>
      <c r="L1471">
        <v>141239039.40272051</v>
      </c>
      <c r="M1471">
        <v>413948638</v>
      </c>
    </row>
    <row r="1472" spans="1:13" x14ac:dyDescent="0.25">
      <c r="A1472" t="s">
        <v>81</v>
      </c>
      <c r="B1472" t="s">
        <v>85</v>
      </c>
      <c r="C1472" t="s">
        <v>200</v>
      </c>
      <c r="D1472" t="s">
        <v>104</v>
      </c>
      <c r="E1472" t="s">
        <v>116</v>
      </c>
      <c r="F1472" t="s">
        <v>117</v>
      </c>
      <c r="G1472" t="s">
        <v>107</v>
      </c>
      <c r="H1472">
        <v>32.780140000000003</v>
      </c>
      <c r="I1472">
        <v>-96.800449999999998</v>
      </c>
      <c r="J1472" t="s">
        <v>225</v>
      </c>
      <c r="K1472">
        <v>135781365.68492591</v>
      </c>
      <c r="L1472">
        <v>138598386.5621683</v>
      </c>
      <c r="M1472">
        <v>427831169</v>
      </c>
    </row>
    <row r="1473" spans="1:13" x14ac:dyDescent="0.25">
      <c r="A1473" t="s">
        <v>81</v>
      </c>
      <c r="B1473" t="s">
        <v>85</v>
      </c>
      <c r="C1473" t="s">
        <v>200</v>
      </c>
      <c r="D1473" t="s">
        <v>104</v>
      </c>
      <c r="E1473" t="s">
        <v>116</v>
      </c>
      <c r="F1473" t="s">
        <v>117</v>
      </c>
      <c r="G1473" t="s">
        <v>107</v>
      </c>
      <c r="H1473">
        <v>32.780140000000003</v>
      </c>
      <c r="I1473">
        <v>-96.800449999999998</v>
      </c>
      <c r="J1473" t="s">
        <v>245</v>
      </c>
      <c r="K1473">
        <v>154534747.4380092</v>
      </c>
      <c r="L1473">
        <v>157444879.2261394</v>
      </c>
      <c r="M1473">
        <v>433731818</v>
      </c>
    </row>
    <row r="1474" spans="1:13" x14ac:dyDescent="0.25">
      <c r="A1474" t="s">
        <v>81</v>
      </c>
      <c r="B1474" t="s">
        <v>85</v>
      </c>
      <c r="C1474" t="s">
        <v>200</v>
      </c>
      <c r="D1474" t="s">
        <v>104</v>
      </c>
      <c r="E1474" t="s">
        <v>120</v>
      </c>
      <c r="F1474" t="s">
        <v>121</v>
      </c>
      <c r="G1474" t="s">
        <v>107</v>
      </c>
      <c r="H1474">
        <v>37.431572000000003</v>
      </c>
      <c r="I1474">
        <v>-78.656890000000004</v>
      </c>
      <c r="J1474" t="s">
        <v>223</v>
      </c>
      <c r="K1474">
        <v>143436975.09930751</v>
      </c>
      <c r="L1474">
        <v>144973375.2706202</v>
      </c>
      <c r="M1474">
        <v>537429982</v>
      </c>
    </row>
    <row r="1475" spans="1:13" x14ac:dyDescent="0.25">
      <c r="A1475" t="s">
        <v>81</v>
      </c>
      <c r="B1475" t="s">
        <v>85</v>
      </c>
      <c r="C1475" t="s">
        <v>200</v>
      </c>
      <c r="D1475" t="s">
        <v>104</v>
      </c>
      <c r="E1475" t="s">
        <v>120</v>
      </c>
      <c r="F1475" t="s">
        <v>121</v>
      </c>
      <c r="G1475" t="s">
        <v>107</v>
      </c>
      <c r="H1475">
        <v>37.431572000000003</v>
      </c>
      <c r="I1475">
        <v>-78.656890000000004</v>
      </c>
      <c r="J1475" t="s">
        <v>224</v>
      </c>
      <c r="K1475">
        <v>194851785.81386879</v>
      </c>
      <c r="L1475">
        <v>198537478.28092521</v>
      </c>
      <c r="M1475">
        <v>602640742</v>
      </c>
    </row>
    <row r="1476" spans="1:13" x14ac:dyDescent="0.25">
      <c r="A1476" t="s">
        <v>81</v>
      </c>
      <c r="B1476" t="s">
        <v>85</v>
      </c>
      <c r="C1476" t="s">
        <v>200</v>
      </c>
      <c r="D1476" t="s">
        <v>104</v>
      </c>
      <c r="E1476" t="s">
        <v>120</v>
      </c>
      <c r="F1476" t="s">
        <v>121</v>
      </c>
      <c r="G1476" t="s">
        <v>107</v>
      </c>
      <c r="H1476">
        <v>37.431572000000003</v>
      </c>
      <c r="I1476">
        <v>-78.656890000000004</v>
      </c>
      <c r="J1476" t="s">
        <v>225</v>
      </c>
      <c r="K1476">
        <v>185255453.13244259</v>
      </c>
      <c r="L1476">
        <v>189584560.65263399</v>
      </c>
      <c r="M1476">
        <v>543092258</v>
      </c>
    </row>
    <row r="1477" spans="1:13" x14ac:dyDescent="0.25">
      <c r="A1477" t="s">
        <v>81</v>
      </c>
      <c r="B1477" t="s">
        <v>85</v>
      </c>
      <c r="C1477" t="s">
        <v>200</v>
      </c>
      <c r="D1477" t="s">
        <v>104</v>
      </c>
      <c r="E1477" t="s">
        <v>120</v>
      </c>
      <c r="F1477" t="s">
        <v>121</v>
      </c>
      <c r="G1477" t="s">
        <v>107</v>
      </c>
      <c r="H1477">
        <v>37.431572000000003</v>
      </c>
      <c r="I1477">
        <v>-78.656890000000004</v>
      </c>
      <c r="J1477" t="s">
        <v>245</v>
      </c>
      <c r="K1477">
        <v>191422949.63872671</v>
      </c>
      <c r="L1477">
        <v>195866395.5163334</v>
      </c>
      <c r="M1477">
        <v>539254442</v>
      </c>
    </row>
    <row r="1478" spans="1:13" x14ac:dyDescent="0.25">
      <c r="A1478" t="s">
        <v>81</v>
      </c>
      <c r="B1478" t="s">
        <v>85</v>
      </c>
      <c r="C1478" t="s">
        <v>200</v>
      </c>
      <c r="D1478" t="s">
        <v>104</v>
      </c>
      <c r="E1478" t="s">
        <v>122</v>
      </c>
      <c r="F1478" t="s">
        <v>123</v>
      </c>
      <c r="G1478" t="s">
        <v>107</v>
      </c>
      <c r="H1478">
        <v>39.856102</v>
      </c>
      <c r="I1478">
        <v>-104.675934</v>
      </c>
      <c r="J1478" t="s">
        <v>223</v>
      </c>
      <c r="K1478">
        <v>39673190.599202737</v>
      </c>
      <c r="L1478">
        <v>40515396.820741758</v>
      </c>
      <c r="M1478">
        <v>108121741</v>
      </c>
    </row>
    <row r="1479" spans="1:13" x14ac:dyDescent="0.25">
      <c r="A1479" t="s">
        <v>81</v>
      </c>
      <c r="B1479" t="s">
        <v>85</v>
      </c>
      <c r="C1479" t="s">
        <v>200</v>
      </c>
      <c r="D1479" t="s">
        <v>104</v>
      </c>
      <c r="E1479" t="s">
        <v>122</v>
      </c>
      <c r="F1479" t="s">
        <v>123</v>
      </c>
      <c r="G1479" t="s">
        <v>107</v>
      </c>
      <c r="H1479">
        <v>39.856102</v>
      </c>
      <c r="I1479">
        <v>-104.675934</v>
      </c>
      <c r="J1479" t="s">
        <v>224</v>
      </c>
      <c r="K1479">
        <v>41568129.597549982</v>
      </c>
      <c r="L1479">
        <v>42866056.260716103</v>
      </c>
      <c r="M1479">
        <v>119420683</v>
      </c>
    </row>
    <row r="1480" spans="1:13" x14ac:dyDescent="0.25">
      <c r="A1480" t="s">
        <v>81</v>
      </c>
      <c r="B1480" t="s">
        <v>85</v>
      </c>
      <c r="C1480" t="s">
        <v>200</v>
      </c>
      <c r="D1480" t="s">
        <v>104</v>
      </c>
      <c r="E1480" t="s">
        <v>122</v>
      </c>
      <c r="F1480" t="s">
        <v>123</v>
      </c>
      <c r="G1480" t="s">
        <v>107</v>
      </c>
      <c r="H1480">
        <v>39.856102</v>
      </c>
      <c r="I1480">
        <v>-104.675934</v>
      </c>
      <c r="J1480" t="s">
        <v>225</v>
      </c>
      <c r="K1480">
        <v>43609758.195197918</v>
      </c>
      <c r="L1480">
        <v>44377732.170879982</v>
      </c>
      <c r="M1480">
        <v>121313382</v>
      </c>
    </row>
    <row r="1481" spans="1:13" x14ac:dyDescent="0.25">
      <c r="A1481" t="s">
        <v>81</v>
      </c>
      <c r="B1481" t="s">
        <v>85</v>
      </c>
      <c r="C1481" t="s">
        <v>200</v>
      </c>
      <c r="D1481" t="s">
        <v>104</v>
      </c>
      <c r="E1481" t="s">
        <v>122</v>
      </c>
      <c r="F1481" t="s">
        <v>123</v>
      </c>
      <c r="G1481" t="s">
        <v>107</v>
      </c>
      <c r="H1481">
        <v>39.856102</v>
      </c>
      <c r="I1481">
        <v>-104.675934</v>
      </c>
      <c r="J1481" t="s">
        <v>245</v>
      </c>
      <c r="K1481">
        <v>41413262.364922218</v>
      </c>
      <c r="L1481">
        <v>42179670.907199264</v>
      </c>
      <c r="M1481">
        <v>116718426</v>
      </c>
    </row>
    <row r="1482" spans="1:13" x14ac:dyDescent="0.25">
      <c r="A1482" t="s">
        <v>81</v>
      </c>
      <c r="B1482" t="s">
        <v>85</v>
      </c>
      <c r="C1482" t="s">
        <v>200</v>
      </c>
      <c r="D1482" t="s">
        <v>104</v>
      </c>
      <c r="E1482" t="s">
        <v>118</v>
      </c>
      <c r="F1482" t="s">
        <v>119</v>
      </c>
      <c r="G1482" t="s">
        <v>107</v>
      </c>
      <c r="H1482">
        <v>42.331400000000002</v>
      </c>
      <c r="I1482">
        <v>-83.0458</v>
      </c>
      <c r="J1482" t="s">
        <v>223</v>
      </c>
      <c r="K1482">
        <v>18289501.924158089</v>
      </c>
      <c r="L1482">
        <v>18334346.767478239</v>
      </c>
      <c r="M1482">
        <v>32768956</v>
      </c>
    </row>
    <row r="1483" spans="1:13" x14ac:dyDescent="0.25">
      <c r="A1483" t="s">
        <v>81</v>
      </c>
      <c r="B1483" t="s">
        <v>85</v>
      </c>
      <c r="C1483" t="s">
        <v>200</v>
      </c>
      <c r="D1483" t="s">
        <v>104</v>
      </c>
      <c r="E1483" t="s">
        <v>118</v>
      </c>
      <c r="F1483" t="s">
        <v>119</v>
      </c>
      <c r="G1483" t="s">
        <v>107</v>
      </c>
      <c r="H1483">
        <v>42.331400000000002</v>
      </c>
      <c r="I1483">
        <v>-83.0458</v>
      </c>
      <c r="J1483" t="s">
        <v>224</v>
      </c>
      <c r="K1483">
        <v>18872034.14367868</v>
      </c>
      <c r="L1483">
        <v>19075343.510094471</v>
      </c>
      <c r="M1483">
        <v>34884486</v>
      </c>
    </row>
    <row r="1484" spans="1:13" x14ac:dyDescent="0.25">
      <c r="A1484" t="s">
        <v>81</v>
      </c>
      <c r="B1484" t="s">
        <v>85</v>
      </c>
      <c r="C1484" t="s">
        <v>200</v>
      </c>
      <c r="D1484" t="s">
        <v>104</v>
      </c>
      <c r="E1484" t="s">
        <v>118</v>
      </c>
      <c r="F1484" t="s">
        <v>119</v>
      </c>
      <c r="G1484" t="s">
        <v>107</v>
      </c>
      <c r="H1484">
        <v>42.331400000000002</v>
      </c>
      <c r="I1484">
        <v>-83.0458</v>
      </c>
      <c r="J1484" t="s">
        <v>225</v>
      </c>
      <c r="K1484">
        <v>15926528.143784219</v>
      </c>
      <c r="L1484">
        <v>16284100.97503138</v>
      </c>
      <c r="M1484">
        <v>34265663</v>
      </c>
    </row>
    <row r="1485" spans="1:13" x14ac:dyDescent="0.25">
      <c r="A1485" t="s">
        <v>81</v>
      </c>
      <c r="B1485" t="s">
        <v>85</v>
      </c>
      <c r="C1485" t="s">
        <v>200</v>
      </c>
      <c r="D1485" t="s">
        <v>104</v>
      </c>
      <c r="E1485" t="s">
        <v>118</v>
      </c>
      <c r="F1485" t="s">
        <v>119</v>
      </c>
      <c r="G1485" t="s">
        <v>107</v>
      </c>
      <c r="H1485">
        <v>42.331400000000002</v>
      </c>
      <c r="I1485">
        <v>-83.0458</v>
      </c>
      <c r="J1485" t="s">
        <v>245</v>
      </c>
      <c r="K1485">
        <v>18959445.028026421</v>
      </c>
      <c r="L1485">
        <v>19134681.38836937</v>
      </c>
      <c r="M1485">
        <v>32194822</v>
      </c>
    </row>
    <row r="1486" spans="1:13" x14ac:dyDescent="0.25">
      <c r="A1486" t="s">
        <v>81</v>
      </c>
      <c r="B1486" t="s">
        <v>85</v>
      </c>
      <c r="C1486" t="s">
        <v>200</v>
      </c>
      <c r="D1486" t="s">
        <v>98</v>
      </c>
      <c r="E1486" t="s">
        <v>124</v>
      </c>
      <c r="F1486" t="s">
        <v>125</v>
      </c>
      <c r="G1486" t="s">
        <v>126</v>
      </c>
      <c r="H1486">
        <v>53.349800000000002</v>
      </c>
      <c r="I1486">
        <v>6.2603</v>
      </c>
      <c r="J1486" t="s">
        <v>223</v>
      </c>
      <c r="K1486">
        <v>3933605.6330095362</v>
      </c>
      <c r="L1486">
        <v>4051567.6945905429</v>
      </c>
      <c r="M1486">
        <v>28919876</v>
      </c>
    </row>
    <row r="1487" spans="1:13" x14ac:dyDescent="0.25">
      <c r="A1487" t="s">
        <v>81</v>
      </c>
      <c r="B1487" t="s">
        <v>85</v>
      </c>
      <c r="C1487" t="s">
        <v>200</v>
      </c>
      <c r="D1487" t="s">
        <v>98</v>
      </c>
      <c r="E1487" t="s">
        <v>124</v>
      </c>
      <c r="F1487" t="s">
        <v>125</v>
      </c>
      <c r="G1487" t="s">
        <v>126</v>
      </c>
      <c r="H1487">
        <v>53.349800000000002</v>
      </c>
      <c r="I1487">
        <v>6.2603</v>
      </c>
      <c r="J1487" t="s">
        <v>224</v>
      </c>
      <c r="K1487">
        <v>57.453114272783999</v>
      </c>
      <c r="L1487">
        <v>57.564667004748003</v>
      </c>
      <c r="M1487">
        <v>92641</v>
      </c>
    </row>
    <row r="1488" spans="1:13" x14ac:dyDescent="0.25">
      <c r="A1488" t="s">
        <v>81</v>
      </c>
      <c r="B1488" t="s">
        <v>85</v>
      </c>
      <c r="C1488" t="s">
        <v>200</v>
      </c>
      <c r="D1488" t="s">
        <v>98</v>
      </c>
      <c r="E1488" t="s">
        <v>124</v>
      </c>
      <c r="F1488" t="s">
        <v>125</v>
      </c>
      <c r="G1488" t="s">
        <v>126</v>
      </c>
      <c r="H1488">
        <v>53.349800000000002</v>
      </c>
      <c r="I1488">
        <v>6.2603</v>
      </c>
      <c r="J1488" t="s">
        <v>225</v>
      </c>
      <c r="K1488">
        <v>25.969496533541999</v>
      </c>
      <c r="L1488">
        <v>30.533266734611999</v>
      </c>
      <c r="M1488">
        <v>46214</v>
      </c>
    </row>
    <row r="1489" spans="1:13" x14ac:dyDescent="0.25">
      <c r="A1489" t="s">
        <v>81</v>
      </c>
      <c r="B1489" t="s">
        <v>85</v>
      </c>
      <c r="C1489" t="s">
        <v>200</v>
      </c>
      <c r="D1489" t="s">
        <v>98</v>
      </c>
      <c r="E1489" t="s">
        <v>124</v>
      </c>
      <c r="F1489" t="s">
        <v>125</v>
      </c>
      <c r="G1489" t="s">
        <v>126</v>
      </c>
      <c r="H1489">
        <v>53.349800000000002</v>
      </c>
      <c r="I1489">
        <v>6.2603</v>
      </c>
      <c r="J1489" t="s">
        <v>245</v>
      </c>
      <c r="K1489">
        <v>33.290150012856003</v>
      </c>
      <c r="L1489">
        <v>59.959347664968</v>
      </c>
      <c r="M1489">
        <v>59162</v>
      </c>
    </row>
    <row r="1490" spans="1:13" x14ac:dyDescent="0.25">
      <c r="A1490" t="s">
        <v>81</v>
      </c>
      <c r="B1490" t="s">
        <v>85</v>
      </c>
      <c r="C1490" t="s">
        <v>200</v>
      </c>
      <c r="D1490" t="s">
        <v>108</v>
      </c>
      <c r="E1490" t="s">
        <v>127</v>
      </c>
      <c r="F1490" t="s">
        <v>128</v>
      </c>
      <c r="G1490" t="s">
        <v>129</v>
      </c>
      <c r="H1490">
        <v>-34.590249999999997</v>
      </c>
      <c r="I1490">
        <v>-58.467162999999999</v>
      </c>
      <c r="J1490" t="s">
        <v>223</v>
      </c>
      <c r="K1490">
        <v>14027176.49531354</v>
      </c>
      <c r="L1490">
        <v>15578579.4798139</v>
      </c>
      <c r="M1490">
        <v>157266785</v>
      </c>
    </row>
    <row r="1491" spans="1:13" x14ac:dyDescent="0.25">
      <c r="A1491" t="s">
        <v>81</v>
      </c>
      <c r="B1491" t="s">
        <v>85</v>
      </c>
      <c r="C1491" t="s">
        <v>200</v>
      </c>
      <c r="D1491" t="s">
        <v>108</v>
      </c>
      <c r="E1491" t="s">
        <v>127</v>
      </c>
      <c r="F1491" t="s">
        <v>128</v>
      </c>
      <c r="G1491" t="s">
        <v>129</v>
      </c>
      <c r="H1491">
        <v>-34.590249999999997</v>
      </c>
      <c r="I1491">
        <v>-58.467162999999999</v>
      </c>
      <c r="J1491" t="s">
        <v>224</v>
      </c>
      <c r="K1491">
        <v>18012855.733075831</v>
      </c>
      <c r="L1491">
        <v>21289031.496172559</v>
      </c>
      <c r="M1491">
        <v>187538176</v>
      </c>
    </row>
    <row r="1492" spans="1:13" x14ac:dyDescent="0.25">
      <c r="A1492" t="s">
        <v>81</v>
      </c>
      <c r="B1492" t="s">
        <v>85</v>
      </c>
      <c r="C1492" t="s">
        <v>200</v>
      </c>
      <c r="D1492" t="s">
        <v>108</v>
      </c>
      <c r="E1492" t="s">
        <v>127</v>
      </c>
      <c r="F1492" t="s">
        <v>128</v>
      </c>
      <c r="G1492" t="s">
        <v>129</v>
      </c>
      <c r="H1492">
        <v>-34.590249999999997</v>
      </c>
      <c r="I1492">
        <v>-58.467162999999999</v>
      </c>
      <c r="J1492" t="s">
        <v>225</v>
      </c>
      <c r="K1492">
        <v>17745092.212216452</v>
      </c>
      <c r="L1492">
        <v>21820255.652584579</v>
      </c>
      <c r="M1492">
        <v>166983023</v>
      </c>
    </row>
    <row r="1493" spans="1:13" x14ac:dyDescent="0.25">
      <c r="A1493" t="s">
        <v>81</v>
      </c>
      <c r="B1493" t="s">
        <v>85</v>
      </c>
      <c r="C1493" t="s">
        <v>200</v>
      </c>
      <c r="D1493" t="s">
        <v>108</v>
      </c>
      <c r="E1493" t="s">
        <v>127</v>
      </c>
      <c r="F1493" t="s">
        <v>128</v>
      </c>
      <c r="G1493" t="s">
        <v>129</v>
      </c>
      <c r="H1493">
        <v>-34.590249999999997</v>
      </c>
      <c r="I1493">
        <v>-58.467162999999999</v>
      </c>
      <c r="J1493" t="s">
        <v>245</v>
      </c>
      <c r="K1493">
        <v>18588796.899526499</v>
      </c>
      <c r="L1493">
        <v>22617083.762034658</v>
      </c>
      <c r="M1493">
        <v>176908752</v>
      </c>
    </row>
    <row r="1494" spans="1:13" x14ac:dyDescent="0.25">
      <c r="A1494" t="s">
        <v>81</v>
      </c>
      <c r="B1494" t="s">
        <v>85</v>
      </c>
      <c r="C1494" t="s">
        <v>200</v>
      </c>
      <c r="D1494" t="s">
        <v>98</v>
      </c>
      <c r="E1494" t="s">
        <v>130</v>
      </c>
      <c r="F1494" t="s">
        <v>131</v>
      </c>
      <c r="G1494" t="s">
        <v>132</v>
      </c>
      <c r="H1494">
        <v>50.110923999999997</v>
      </c>
      <c r="I1494">
        <v>8.6821269999999995</v>
      </c>
      <c r="J1494" t="s">
        <v>223</v>
      </c>
      <c r="K1494">
        <v>204269336.98702511</v>
      </c>
      <c r="L1494">
        <v>210120850.7792148</v>
      </c>
      <c r="M1494">
        <v>1495251887</v>
      </c>
    </row>
    <row r="1495" spans="1:13" x14ac:dyDescent="0.25">
      <c r="A1495" t="s">
        <v>81</v>
      </c>
      <c r="B1495" t="s">
        <v>85</v>
      </c>
      <c r="C1495" t="s">
        <v>200</v>
      </c>
      <c r="D1495" t="s">
        <v>98</v>
      </c>
      <c r="E1495" t="s">
        <v>130</v>
      </c>
      <c r="F1495" t="s">
        <v>131</v>
      </c>
      <c r="G1495" t="s">
        <v>132</v>
      </c>
      <c r="H1495">
        <v>50.110923999999997</v>
      </c>
      <c r="I1495">
        <v>8.6821269999999995</v>
      </c>
      <c r="J1495" t="s">
        <v>224</v>
      </c>
      <c r="K1495">
        <v>227338278.4346194</v>
      </c>
      <c r="L1495">
        <v>238677669.4894613</v>
      </c>
      <c r="M1495">
        <v>1759910223</v>
      </c>
    </row>
    <row r="1496" spans="1:13" x14ac:dyDescent="0.25">
      <c r="A1496" t="s">
        <v>81</v>
      </c>
      <c r="B1496" t="s">
        <v>85</v>
      </c>
      <c r="C1496" t="s">
        <v>200</v>
      </c>
      <c r="D1496" t="s">
        <v>98</v>
      </c>
      <c r="E1496" t="s">
        <v>130</v>
      </c>
      <c r="F1496" t="s">
        <v>131</v>
      </c>
      <c r="G1496" t="s">
        <v>132</v>
      </c>
      <c r="H1496">
        <v>50.110923999999997</v>
      </c>
      <c r="I1496">
        <v>8.6821269999999995</v>
      </c>
      <c r="J1496" t="s">
        <v>225</v>
      </c>
      <c r="K1496">
        <v>219583617.77317491</v>
      </c>
      <c r="L1496">
        <v>233308283.4789626</v>
      </c>
      <c r="M1496">
        <v>1620028799</v>
      </c>
    </row>
    <row r="1497" spans="1:13" x14ac:dyDescent="0.25">
      <c r="A1497" t="s">
        <v>81</v>
      </c>
      <c r="B1497" t="s">
        <v>85</v>
      </c>
      <c r="C1497" t="s">
        <v>200</v>
      </c>
      <c r="D1497" t="s">
        <v>98</v>
      </c>
      <c r="E1497" t="s">
        <v>130</v>
      </c>
      <c r="F1497" t="s">
        <v>131</v>
      </c>
      <c r="G1497" t="s">
        <v>132</v>
      </c>
      <c r="H1497">
        <v>50.110923999999997</v>
      </c>
      <c r="I1497">
        <v>8.6821269999999995</v>
      </c>
      <c r="J1497" t="s">
        <v>245</v>
      </c>
      <c r="K1497">
        <v>218388875.70235071</v>
      </c>
      <c r="L1497">
        <v>230737786.36482251</v>
      </c>
      <c r="M1497">
        <v>1345520590</v>
      </c>
    </row>
    <row r="1498" spans="1:13" x14ac:dyDescent="0.25">
      <c r="A1498" t="s">
        <v>81</v>
      </c>
      <c r="B1498" t="s">
        <v>85</v>
      </c>
      <c r="C1498" t="s">
        <v>200</v>
      </c>
      <c r="D1498" t="s">
        <v>108</v>
      </c>
      <c r="E1498" t="s">
        <v>133</v>
      </c>
      <c r="F1498" t="s">
        <v>134</v>
      </c>
      <c r="G1498" t="s">
        <v>135</v>
      </c>
      <c r="H1498">
        <v>-22.874300000000002</v>
      </c>
      <c r="I1498">
        <v>-43.266449999999999</v>
      </c>
      <c r="J1498" t="s">
        <v>223</v>
      </c>
      <c r="K1498">
        <v>9190694.8760024849</v>
      </c>
      <c r="L1498">
        <v>9943855.8976172395</v>
      </c>
      <c r="M1498">
        <v>92773616</v>
      </c>
    </row>
    <row r="1499" spans="1:13" x14ac:dyDescent="0.25">
      <c r="A1499" t="s">
        <v>81</v>
      </c>
      <c r="B1499" t="s">
        <v>85</v>
      </c>
      <c r="C1499" t="s">
        <v>200</v>
      </c>
      <c r="D1499" t="s">
        <v>108</v>
      </c>
      <c r="E1499" t="s">
        <v>133</v>
      </c>
      <c r="F1499" t="s">
        <v>134</v>
      </c>
      <c r="G1499" t="s">
        <v>135</v>
      </c>
      <c r="H1499">
        <v>-22.874300000000002</v>
      </c>
      <c r="I1499">
        <v>-43.266449999999999</v>
      </c>
      <c r="J1499" t="s">
        <v>224</v>
      </c>
      <c r="K1499">
        <v>11398212.393956039</v>
      </c>
      <c r="L1499">
        <v>13575688.773169911</v>
      </c>
      <c r="M1499">
        <v>121258442</v>
      </c>
    </row>
    <row r="1500" spans="1:13" x14ac:dyDescent="0.25">
      <c r="A1500" t="s">
        <v>81</v>
      </c>
      <c r="B1500" t="s">
        <v>85</v>
      </c>
      <c r="C1500" t="s">
        <v>200</v>
      </c>
      <c r="D1500" t="s">
        <v>108</v>
      </c>
      <c r="E1500" t="s">
        <v>133</v>
      </c>
      <c r="F1500" t="s">
        <v>134</v>
      </c>
      <c r="G1500" t="s">
        <v>135</v>
      </c>
      <c r="H1500">
        <v>-22.874300000000002</v>
      </c>
      <c r="I1500">
        <v>-43.266449999999999</v>
      </c>
      <c r="J1500" t="s">
        <v>225</v>
      </c>
      <c r="K1500">
        <v>11482111.44904297</v>
      </c>
      <c r="L1500">
        <v>12720775.446379449</v>
      </c>
      <c r="M1500">
        <v>115860267</v>
      </c>
    </row>
    <row r="1501" spans="1:13" x14ac:dyDescent="0.25">
      <c r="A1501" t="s">
        <v>81</v>
      </c>
      <c r="B1501" t="s">
        <v>85</v>
      </c>
      <c r="C1501" t="s">
        <v>200</v>
      </c>
      <c r="D1501" t="s">
        <v>108</v>
      </c>
      <c r="E1501" t="s">
        <v>133</v>
      </c>
      <c r="F1501" t="s">
        <v>134</v>
      </c>
      <c r="G1501" t="s">
        <v>135</v>
      </c>
      <c r="H1501">
        <v>-22.874300000000002</v>
      </c>
      <c r="I1501">
        <v>-43.266449999999999</v>
      </c>
      <c r="J1501" t="s">
        <v>245</v>
      </c>
      <c r="K1501">
        <v>11489678.934855349</v>
      </c>
      <c r="L1501">
        <v>15947006.63783557</v>
      </c>
      <c r="M1501">
        <v>190917680</v>
      </c>
    </row>
    <row r="1502" spans="1:13" x14ac:dyDescent="0.25">
      <c r="A1502" t="s">
        <v>81</v>
      </c>
      <c r="B1502" t="s">
        <v>85</v>
      </c>
      <c r="C1502" t="s">
        <v>200</v>
      </c>
      <c r="D1502" t="s">
        <v>136</v>
      </c>
      <c r="E1502" t="s">
        <v>137</v>
      </c>
      <c r="F1502" t="s">
        <v>138</v>
      </c>
      <c r="G1502" t="s">
        <v>139</v>
      </c>
      <c r="H1502">
        <v>22.266999999999999</v>
      </c>
      <c r="I1502">
        <v>114.188</v>
      </c>
      <c r="J1502" t="s">
        <v>223</v>
      </c>
      <c r="K1502">
        <v>33156503.178739421</v>
      </c>
      <c r="L1502">
        <v>37409202.22952868</v>
      </c>
      <c r="M1502">
        <v>988326641</v>
      </c>
    </row>
    <row r="1503" spans="1:13" x14ac:dyDescent="0.25">
      <c r="A1503" t="s">
        <v>81</v>
      </c>
      <c r="B1503" t="s">
        <v>85</v>
      </c>
      <c r="C1503" t="s">
        <v>200</v>
      </c>
      <c r="D1503" t="s">
        <v>136</v>
      </c>
      <c r="E1503" t="s">
        <v>137</v>
      </c>
      <c r="F1503" t="s">
        <v>138</v>
      </c>
      <c r="G1503" t="s">
        <v>139</v>
      </c>
      <c r="H1503">
        <v>22.266999999999999</v>
      </c>
      <c r="I1503">
        <v>114.188</v>
      </c>
      <c r="J1503" t="s">
        <v>224</v>
      </c>
      <c r="K1503">
        <v>57979966.720408097</v>
      </c>
      <c r="L1503">
        <v>64790156.406847537</v>
      </c>
      <c r="M1503">
        <v>1238222906</v>
      </c>
    </row>
    <row r="1504" spans="1:13" x14ac:dyDescent="0.25">
      <c r="A1504" t="s">
        <v>81</v>
      </c>
      <c r="B1504" t="s">
        <v>85</v>
      </c>
      <c r="C1504" t="s">
        <v>200</v>
      </c>
      <c r="D1504" t="s">
        <v>136</v>
      </c>
      <c r="E1504" t="s">
        <v>137</v>
      </c>
      <c r="F1504" t="s">
        <v>138</v>
      </c>
      <c r="G1504" t="s">
        <v>139</v>
      </c>
      <c r="H1504">
        <v>22.266999999999999</v>
      </c>
      <c r="I1504">
        <v>114.188</v>
      </c>
      <c r="J1504" t="s">
        <v>225</v>
      </c>
      <c r="K1504">
        <v>60418830.984816708</v>
      </c>
      <c r="L1504">
        <v>68465154.892437816</v>
      </c>
      <c r="M1504">
        <v>1236814286</v>
      </c>
    </row>
    <row r="1505" spans="1:13" x14ac:dyDescent="0.25">
      <c r="A1505" t="s">
        <v>81</v>
      </c>
      <c r="B1505" t="s">
        <v>85</v>
      </c>
      <c r="C1505" t="s">
        <v>200</v>
      </c>
      <c r="D1505" t="s">
        <v>136</v>
      </c>
      <c r="E1505" t="s">
        <v>137</v>
      </c>
      <c r="F1505" t="s">
        <v>138</v>
      </c>
      <c r="G1505" t="s">
        <v>139</v>
      </c>
      <c r="H1505">
        <v>22.266999999999999</v>
      </c>
      <c r="I1505">
        <v>114.188</v>
      </c>
      <c r="J1505" t="s">
        <v>245</v>
      </c>
      <c r="K1505">
        <v>53604192.386093631</v>
      </c>
      <c r="L1505">
        <v>61412985.060712487</v>
      </c>
      <c r="M1505">
        <v>1453971844</v>
      </c>
    </row>
    <row r="1506" spans="1:13" x14ac:dyDescent="0.25">
      <c r="A1506" t="s">
        <v>81</v>
      </c>
      <c r="B1506" t="s">
        <v>85</v>
      </c>
      <c r="C1506" t="s">
        <v>200</v>
      </c>
      <c r="D1506" t="s">
        <v>98</v>
      </c>
      <c r="E1506" t="s">
        <v>226</v>
      </c>
      <c r="F1506" t="s">
        <v>227</v>
      </c>
      <c r="G1506" t="s">
        <v>228</v>
      </c>
      <c r="H1506">
        <v>26.137899999999998</v>
      </c>
      <c r="I1506">
        <v>28.197790000000001</v>
      </c>
      <c r="J1506" t="s">
        <v>223</v>
      </c>
      <c r="K1506">
        <v>3033271.688545831</v>
      </c>
      <c r="L1506">
        <v>3940162.4878200619</v>
      </c>
      <c r="M1506">
        <v>33938411</v>
      </c>
    </row>
    <row r="1507" spans="1:13" x14ac:dyDescent="0.25">
      <c r="A1507" t="s">
        <v>81</v>
      </c>
      <c r="B1507" t="s">
        <v>85</v>
      </c>
      <c r="C1507" t="s">
        <v>200</v>
      </c>
      <c r="D1507" t="s">
        <v>98</v>
      </c>
      <c r="E1507" t="s">
        <v>226</v>
      </c>
      <c r="F1507" t="s">
        <v>227</v>
      </c>
      <c r="G1507" t="s">
        <v>228</v>
      </c>
      <c r="H1507">
        <v>26.137899999999998</v>
      </c>
      <c r="I1507">
        <v>28.197790000000001</v>
      </c>
      <c r="J1507" t="s">
        <v>224</v>
      </c>
      <c r="K1507">
        <v>16000425.28453749</v>
      </c>
      <c r="L1507">
        <v>22594469.5448182</v>
      </c>
      <c r="M1507">
        <v>178946240</v>
      </c>
    </row>
    <row r="1508" spans="1:13" x14ac:dyDescent="0.25">
      <c r="A1508" t="s">
        <v>81</v>
      </c>
      <c r="B1508" t="s">
        <v>85</v>
      </c>
      <c r="C1508" t="s">
        <v>200</v>
      </c>
      <c r="D1508" t="s">
        <v>98</v>
      </c>
      <c r="E1508" t="s">
        <v>226</v>
      </c>
      <c r="F1508" t="s">
        <v>227</v>
      </c>
      <c r="G1508" t="s">
        <v>228</v>
      </c>
      <c r="H1508">
        <v>26.137899999999998</v>
      </c>
      <c r="I1508">
        <v>28.197790000000001</v>
      </c>
      <c r="J1508" t="s">
        <v>225</v>
      </c>
      <c r="K1508">
        <v>15996205.696496909</v>
      </c>
      <c r="L1508">
        <v>26959608.224564869</v>
      </c>
      <c r="M1508">
        <v>169761350</v>
      </c>
    </row>
    <row r="1509" spans="1:13" x14ac:dyDescent="0.25">
      <c r="A1509" t="s">
        <v>81</v>
      </c>
      <c r="B1509" t="s">
        <v>85</v>
      </c>
      <c r="C1509" t="s">
        <v>200</v>
      </c>
      <c r="D1509" t="s">
        <v>98</v>
      </c>
      <c r="E1509" t="s">
        <v>226</v>
      </c>
      <c r="F1509" t="s">
        <v>227</v>
      </c>
      <c r="G1509" t="s">
        <v>228</v>
      </c>
      <c r="H1509">
        <v>26.137899999999998</v>
      </c>
      <c r="I1509">
        <v>28.197790000000001</v>
      </c>
      <c r="J1509" t="s">
        <v>245</v>
      </c>
      <c r="K1509">
        <v>25475968.37107918</v>
      </c>
      <c r="L1509">
        <v>33692923.734241493</v>
      </c>
      <c r="M1509">
        <v>209852829</v>
      </c>
    </row>
    <row r="1510" spans="1:13" x14ac:dyDescent="0.25">
      <c r="A1510" t="s">
        <v>81</v>
      </c>
      <c r="B1510" t="s">
        <v>85</v>
      </c>
      <c r="C1510" t="s">
        <v>200</v>
      </c>
      <c r="D1510" t="s">
        <v>104</v>
      </c>
      <c r="E1510" t="s">
        <v>140</v>
      </c>
      <c r="F1510" t="s">
        <v>141</v>
      </c>
      <c r="G1510" t="s">
        <v>107</v>
      </c>
      <c r="H1510">
        <v>34.052235000000003</v>
      </c>
      <c r="I1510">
        <v>-118.24368</v>
      </c>
      <c r="J1510" t="s">
        <v>223</v>
      </c>
      <c r="K1510">
        <v>96536138.444547981</v>
      </c>
      <c r="L1510">
        <v>98390912.154578656</v>
      </c>
      <c r="M1510">
        <v>401727861</v>
      </c>
    </row>
    <row r="1511" spans="1:13" x14ac:dyDescent="0.25">
      <c r="A1511" t="s">
        <v>81</v>
      </c>
      <c r="B1511" t="s">
        <v>85</v>
      </c>
      <c r="C1511" t="s">
        <v>200</v>
      </c>
      <c r="D1511" t="s">
        <v>104</v>
      </c>
      <c r="E1511" t="s">
        <v>140</v>
      </c>
      <c r="F1511" t="s">
        <v>141</v>
      </c>
      <c r="G1511" t="s">
        <v>107</v>
      </c>
      <c r="H1511">
        <v>34.052235000000003</v>
      </c>
      <c r="I1511">
        <v>-118.24368</v>
      </c>
      <c r="J1511" t="s">
        <v>224</v>
      </c>
      <c r="K1511">
        <v>104374170.3657375</v>
      </c>
      <c r="L1511">
        <v>107497614.1532246</v>
      </c>
      <c r="M1511">
        <v>446874952</v>
      </c>
    </row>
    <row r="1512" spans="1:13" x14ac:dyDescent="0.25">
      <c r="A1512" t="s">
        <v>81</v>
      </c>
      <c r="B1512" t="s">
        <v>85</v>
      </c>
      <c r="C1512" t="s">
        <v>200</v>
      </c>
      <c r="D1512" t="s">
        <v>104</v>
      </c>
      <c r="E1512" t="s">
        <v>140</v>
      </c>
      <c r="F1512" t="s">
        <v>141</v>
      </c>
      <c r="G1512" t="s">
        <v>107</v>
      </c>
      <c r="H1512">
        <v>34.052235000000003</v>
      </c>
      <c r="I1512">
        <v>-118.24368</v>
      </c>
      <c r="J1512" t="s">
        <v>225</v>
      </c>
      <c r="K1512">
        <v>89527500.158273235</v>
      </c>
      <c r="L1512">
        <v>92528385.815626532</v>
      </c>
      <c r="M1512">
        <v>442203177</v>
      </c>
    </row>
    <row r="1513" spans="1:13" x14ac:dyDescent="0.25">
      <c r="A1513" t="s">
        <v>81</v>
      </c>
      <c r="B1513" t="s">
        <v>85</v>
      </c>
      <c r="C1513" t="s">
        <v>200</v>
      </c>
      <c r="D1513" t="s">
        <v>104</v>
      </c>
      <c r="E1513" t="s">
        <v>140</v>
      </c>
      <c r="F1513" t="s">
        <v>141</v>
      </c>
      <c r="G1513" t="s">
        <v>107</v>
      </c>
      <c r="H1513">
        <v>34.052235000000003</v>
      </c>
      <c r="I1513">
        <v>-118.24368</v>
      </c>
      <c r="J1513" t="s">
        <v>245</v>
      </c>
      <c r="K1513">
        <v>105329542.9892107</v>
      </c>
      <c r="L1513">
        <v>108377080.87206431</v>
      </c>
      <c r="M1513">
        <v>782397395</v>
      </c>
    </row>
    <row r="1514" spans="1:13" x14ac:dyDescent="0.25">
      <c r="A1514" t="s">
        <v>81</v>
      </c>
      <c r="B1514" t="s">
        <v>85</v>
      </c>
      <c r="C1514" t="s">
        <v>200</v>
      </c>
      <c r="D1514" t="s">
        <v>108</v>
      </c>
      <c r="E1514" t="s">
        <v>142</v>
      </c>
      <c r="F1514" t="s">
        <v>143</v>
      </c>
      <c r="G1514" t="s">
        <v>144</v>
      </c>
      <c r="H1514">
        <v>-12.094823</v>
      </c>
      <c r="I1514">
        <v>-76.973529999999997</v>
      </c>
      <c r="J1514" t="s">
        <v>223</v>
      </c>
      <c r="K1514">
        <v>5909962.983081691</v>
      </c>
      <c r="L1514">
        <v>6472225.2303415081</v>
      </c>
      <c r="M1514">
        <v>51068215</v>
      </c>
    </row>
    <row r="1515" spans="1:13" x14ac:dyDescent="0.25">
      <c r="A1515" t="s">
        <v>81</v>
      </c>
      <c r="B1515" t="s">
        <v>85</v>
      </c>
      <c r="C1515" t="s">
        <v>200</v>
      </c>
      <c r="D1515" t="s">
        <v>108</v>
      </c>
      <c r="E1515" t="s">
        <v>142</v>
      </c>
      <c r="F1515" t="s">
        <v>143</v>
      </c>
      <c r="G1515" t="s">
        <v>144</v>
      </c>
      <c r="H1515">
        <v>-12.094823</v>
      </c>
      <c r="I1515">
        <v>-76.973529999999997</v>
      </c>
      <c r="J1515" t="s">
        <v>224</v>
      </c>
      <c r="K1515">
        <v>7553444.1113934638</v>
      </c>
      <c r="L1515">
        <v>8492233.5719552673</v>
      </c>
      <c r="M1515">
        <v>58992904</v>
      </c>
    </row>
    <row r="1516" spans="1:13" x14ac:dyDescent="0.25">
      <c r="A1516" t="s">
        <v>81</v>
      </c>
      <c r="B1516" t="s">
        <v>85</v>
      </c>
      <c r="C1516" t="s">
        <v>200</v>
      </c>
      <c r="D1516" t="s">
        <v>108</v>
      </c>
      <c r="E1516" t="s">
        <v>142</v>
      </c>
      <c r="F1516" t="s">
        <v>143</v>
      </c>
      <c r="G1516" t="s">
        <v>144</v>
      </c>
      <c r="H1516">
        <v>-12.094823</v>
      </c>
      <c r="I1516">
        <v>-76.973529999999997</v>
      </c>
      <c r="J1516" t="s">
        <v>225</v>
      </c>
      <c r="K1516">
        <v>7716641.8890764089</v>
      </c>
      <c r="L1516">
        <v>8627549.0007833354</v>
      </c>
      <c r="M1516">
        <v>62266240</v>
      </c>
    </row>
    <row r="1517" spans="1:13" x14ac:dyDescent="0.25">
      <c r="A1517" t="s">
        <v>81</v>
      </c>
      <c r="B1517" t="s">
        <v>85</v>
      </c>
      <c r="C1517" t="s">
        <v>200</v>
      </c>
      <c r="D1517" t="s">
        <v>108</v>
      </c>
      <c r="E1517" t="s">
        <v>142</v>
      </c>
      <c r="F1517" t="s">
        <v>143</v>
      </c>
      <c r="G1517" t="s">
        <v>144</v>
      </c>
      <c r="H1517">
        <v>-12.094823</v>
      </c>
      <c r="I1517">
        <v>-76.973529999999997</v>
      </c>
      <c r="J1517" t="s">
        <v>245</v>
      </c>
      <c r="K1517">
        <v>7217218.862162522</v>
      </c>
      <c r="L1517">
        <v>8579706.0153498687</v>
      </c>
      <c r="M1517">
        <v>68671269</v>
      </c>
    </row>
    <row r="1518" spans="1:13" x14ac:dyDescent="0.25">
      <c r="A1518" t="s">
        <v>81</v>
      </c>
      <c r="B1518" t="s">
        <v>85</v>
      </c>
      <c r="C1518" t="s">
        <v>200</v>
      </c>
      <c r="D1518" t="s">
        <v>98</v>
      </c>
      <c r="E1518" t="s">
        <v>145</v>
      </c>
      <c r="F1518" t="s">
        <v>146</v>
      </c>
      <c r="G1518" t="s">
        <v>147</v>
      </c>
      <c r="H1518">
        <v>51.508513999999998</v>
      </c>
      <c r="I1518">
        <v>-1.0756999999999999E-2</v>
      </c>
      <c r="J1518" t="s">
        <v>223</v>
      </c>
      <c r="K1518">
        <v>82700142.085232362</v>
      </c>
      <c r="L1518">
        <v>86072026.66960977</v>
      </c>
      <c r="M1518">
        <v>537797562</v>
      </c>
    </row>
    <row r="1519" spans="1:13" x14ac:dyDescent="0.25">
      <c r="A1519" t="s">
        <v>81</v>
      </c>
      <c r="B1519" t="s">
        <v>85</v>
      </c>
      <c r="C1519" t="s">
        <v>200</v>
      </c>
      <c r="D1519" t="s">
        <v>98</v>
      </c>
      <c r="E1519" t="s">
        <v>145</v>
      </c>
      <c r="F1519" t="s">
        <v>146</v>
      </c>
      <c r="G1519" t="s">
        <v>147</v>
      </c>
      <c r="H1519">
        <v>51.508513999999998</v>
      </c>
      <c r="I1519">
        <v>-1.0756999999999999E-2</v>
      </c>
      <c r="J1519" t="s">
        <v>224</v>
      </c>
      <c r="K1519">
        <v>90445625.135224313</v>
      </c>
      <c r="L1519">
        <v>100540408.19479731</v>
      </c>
      <c r="M1519">
        <v>498751078</v>
      </c>
    </row>
    <row r="1520" spans="1:13" x14ac:dyDescent="0.25">
      <c r="A1520" t="s">
        <v>81</v>
      </c>
      <c r="B1520" t="s">
        <v>85</v>
      </c>
      <c r="C1520" t="s">
        <v>200</v>
      </c>
      <c r="D1520" t="s">
        <v>98</v>
      </c>
      <c r="E1520" t="s">
        <v>145</v>
      </c>
      <c r="F1520" t="s">
        <v>146</v>
      </c>
      <c r="G1520" t="s">
        <v>147</v>
      </c>
      <c r="H1520">
        <v>51.508513999999998</v>
      </c>
      <c r="I1520">
        <v>-1.0756999999999999E-2</v>
      </c>
      <c r="J1520" t="s">
        <v>225</v>
      </c>
      <c r="K1520">
        <v>81112380.886979297</v>
      </c>
      <c r="L1520">
        <v>86187983.344980255</v>
      </c>
      <c r="M1520">
        <v>471562742</v>
      </c>
    </row>
    <row r="1521" spans="1:13" x14ac:dyDescent="0.25">
      <c r="A1521" t="s">
        <v>81</v>
      </c>
      <c r="B1521" t="s">
        <v>85</v>
      </c>
      <c r="C1521" t="s">
        <v>200</v>
      </c>
      <c r="D1521" t="s">
        <v>98</v>
      </c>
      <c r="E1521" t="s">
        <v>145</v>
      </c>
      <c r="F1521" t="s">
        <v>146</v>
      </c>
      <c r="G1521" t="s">
        <v>147</v>
      </c>
      <c r="H1521">
        <v>51.508513999999998</v>
      </c>
      <c r="I1521">
        <v>-1.0756999999999999E-2</v>
      </c>
      <c r="J1521" t="s">
        <v>245</v>
      </c>
      <c r="K1521">
        <v>98039234.249086052</v>
      </c>
      <c r="L1521">
        <v>107040012.2107912</v>
      </c>
      <c r="M1521">
        <v>450611994</v>
      </c>
    </row>
    <row r="1522" spans="1:13" x14ac:dyDescent="0.25">
      <c r="A1522" t="s">
        <v>81</v>
      </c>
      <c r="B1522" t="s">
        <v>85</v>
      </c>
      <c r="C1522" t="s">
        <v>200</v>
      </c>
      <c r="D1522" t="s">
        <v>104</v>
      </c>
      <c r="E1522" t="s">
        <v>236</v>
      </c>
      <c r="F1522" t="s">
        <v>237</v>
      </c>
      <c r="G1522" t="s">
        <v>107</v>
      </c>
      <c r="H1522">
        <v>36.188110000000002</v>
      </c>
      <c r="I1522">
        <v>-115.176468</v>
      </c>
      <c r="J1522" t="s">
        <v>223</v>
      </c>
      <c r="K1522">
        <v>8.1732125561999991E-2</v>
      </c>
      <c r="L1522">
        <v>8.1732125561999991E-2</v>
      </c>
      <c r="M1522">
        <v>2</v>
      </c>
    </row>
    <row r="1523" spans="1:13" x14ac:dyDescent="0.25">
      <c r="A1523" t="s">
        <v>81</v>
      </c>
      <c r="B1523" t="s">
        <v>85</v>
      </c>
      <c r="C1523" t="s">
        <v>200</v>
      </c>
      <c r="D1523" t="s">
        <v>104</v>
      </c>
      <c r="E1523" t="s">
        <v>236</v>
      </c>
      <c r="F1523" t="s">
        <v>237</v>
      </c>
      <c r="G1523" t="s">
        <v>107</v>
      </c>
      <c r="H1523">
        <v>36.188110000000002</v>
      </c>
      <c r="I1523">
        <v>-115.176468</v>
      </c>
      <c r="J1523" t="s">
        <v>224</v>
      </c>
      <c r="K1523">
        <v>0</v>
      </c>
      <c r="L1523">
        <v>0</v>
      </c>
      <c r="M1523">
        <v>0</v>
      </c>
    </row>
    <row r="1524" spans="1:13" x14ac:dyDescent="0.25">
      <c r="A1524" t="s">
        <v>81</v>
      </c>
      <c r="B1524" t="s">
        <v>85</v>
      </c>
      <c r="C1524" t="s">
        <v>200</v>
      </c>
      <c r="D1524" t="s">
        <v>104</v>
      </c>
      <c r="E1524" t="s">
        <v>236</v>
      </c>
      <c r="F1524" t="s">
        <v>237</v>
      </c>
      <c r="G1524" t="s">
        <v>107</v>
      </c>
      <c r="H1524">
        <v>36.188110000000002</v>
      </c>
      <c r="I1524">
        <v>-115.176468</v>
      </c>
      <c r="J1524" t="s">
        <v>225</v>
      </c>
      <c r="K1524">
        <v>0</v>
      </c>
      <c r="L1524">
        <v>0</v>
      </c>
      <c r="M1524">
        <v>0</v>
      </c>
    </row>
    <row r="1525" spans="1:13" x14ac:dyDescent="0.25">
      <c r="A1525" t="s">
        <v>81</v>
      </c>
      <c r="B1525" t="s">
        <v>85</v>
      </c>
      <c r="C1525" t="s">
        <v>200</v>
      </c>
      <c r="D1525" t="s">
        <v>104</v>
      </c>
      <c r="E1525" t="s">
        <v>236</v>
      </c>
      <c r="F1525" t="s">
        <v>237</v>
      </c>
      <c r="G1525" t="s">
        <v>107</v>
      </c>
      <c r="H1525">
        <v>36.188110000000002</v>
      </c>
      <c r="I1525">
        <v>-115.176468</v>
      </c>
      <c r="J1525" t="s">
        <v>245</v>
      </c>
      <c r="K1525">
        <v>0</v>
      </c>
      <c r="L1525">
        <v>0</v>
      </c>
      <c r="M1525">
        <v>0</v>
      </c>
    </row>
    <row r="1526" spans="1:13" x14ac:dyDescent="0.25">
      <c r="A1526" t="s">
        <v>81</v>
      </c>
      <c r="B1526" t="s">
        <v>85</v>
      </c>
      <c r="C1526" t="s">
        <v>200</v>
      </c>
      <c r="D1526" t="s">
        <v>98</v>
      </c>
      <c r="E1526" t="s">
        <v>148</v>
      </c>
      <c r="F1526" t="s">
        <v>149</v>
      </c>
      <c r="G1526" t="s">
        <v>150</v>
      </c>
      <c r="H1526">
        <v>40.416800000000002</v>
      </c>
      <c r="I1526">
        <v>-3.7038000000000002</v>
      </c>
      <c r="J1526" t="s">
        <v>223</v>
      </c>
      <c r="K1526">
        <v>43132883.35588254</v>
      </c>
      <c r="L1526">
        <v>44971110.074424602</v>
      </c>
      <c r="M1526">
        <v>260231702</v>
      </c>
    </row>
    <row r="1527" spans="1:13" x14ac:dyDescent="0.25">
      <c r="A1527" t="s">
        <v>81</v>
      </c>
      <c r="B1527" t="s">
        <v>85</v>
      </c>
      <c r="C1527" t="s">
        <v>200</v>
      </c>
      <c r="D1527" t="s">
        <v>98</v>
      </c>
      <c r="E1527" t="s">
        <v>148</v>
      </c>
      <c r="F1527" t="s">
        <v>149</v>
      </c>
      <c r="G1527" t="s">
        <v>150</v>
      </c>
      <c r="H1527">
        <v>40.416800000000002</v>
      </c>
      <c r="I1527">
        <v>-3.7038000000000002</v>
      </c>
      <c r="J1527" t="s">
        <v>224</v>
      </c>
      <c r="K1527">
        <v>45230096.276655152</v>
      </c>
      <c r="L1527">
        <v>47336001.563491173</v>
      </c>
      <c r="M1527">
        <v>292962352</v>
      </c>
    </row>
    <row r="1528" spans="1:13" x14ac:dyDescent="0.25">
      <c r="A1528" t="s">
        <v>81</v>
      </c>
      <c r="B1528" t="s">
        <v>85</v>
      </c>
      <c r="C1528" t="s">
        <v>200</v>
      </c>
      <c r="D1528" t="s">
        <v>98</v>
      </c>
      <c r="E1528" t="s">
        <v>148</v>
      </c>
      <c r="F1528" t="s">
        <v>149</v>
      </c>
      <c r="G1528" t="s">
        <v>150</v>
      </c>
      <c r="H1528">
        <v>40.416800000000002</v>
      </c>
      <c r="I1528">
        <v>-3.7038000000000002</v>
      </c>
      <c r="J1528" t="s">
        <v>225</v>
      </c>
      <c r="K1528">
        <v>43497479.019170359</v>
      </c>
      <c r="L1528">
        <v>46352594.008779593</v>
      </c>
      <c r="M1528">
        <v>275672567</v>
      </c>
    </row>
    <row r="1529" spans="1:13" x14ac:dyDescent="0.25">
      <c r="A1529" t="s">
        <v>81</v>
      </c>
      <c r="B1529" t="s">
        <v>85</v>
      </c>
      <c r="C1529" t="s">
        <v>200</v>
      </c>
      <c r="D1529" t="s">
        <v>98</v>
      </c>
      <c r="E1529" t="s">
        <v>148</v>
      </c>
      <c r="F1529" t="s">
        <v>149</v>
      </c>
      <c r="G1529" t="s">
        <v>150</v>
      </c>
      <c r="H1529">
        <v>40.416800000000002</v>
      </c>
      <c r="I1529">
        <v>-3.7038000000000002</v>
      </c>
      <c r="J1529" t="s">
        <v>245</v>
      </c>
      <c r="K1529">
        <v>44124642.128456742</v>
      </c>
      <c r="L1529">
        <v>48834664.9865686</v>
      </c>
      <c r="M1529">
        <v>285490632</v>
      </c>
    </row>
    <row r="1530" spans="1:13" x14ac:dyDescent="0.25">
      <c r="A1530" t="s">
        <v>81</v>
      </c>
      <c r="B1530" t="s">
        <v>85</v>
      </c>
      <c r="C1530" t="s">
        <v>200</v>
      </c>
      <c r="D1530" t="s">
        <v>98</v>
      </c>
      <c r="E1530" t="s">
        <v>214</v>
      </c>
      <c r="F1530" t="s">
        <v>215</v>
      </c>
      <c r="G1530" t="s">
        <v>147</v>
      </c>
      <c r="H1530">
        <v>53.480800000000002</v>
      </c>
      <c r="I1530">
        <v>2.2425999999999999</v>
      </c>
      <c r="J1530" t="s">
        <v>223</v>
      </c>
      <c r="K1530">
        <v>448.81054805939999</v>
      </c>
      <c r="L1530">
        <v>448.81150208652002</v>
      </c>
      <c r="M1530">
        <v>33020</v>
      </c>
    </row>
    <row r="1531" spans="1:13" x14ac:dyDescent="0.25">
      <c r="A1531" t="s">
        <v>81</v>
      </c>
      <c r="B1531" t="s">
        <v>85</v>
      </c>
      <c r="C1531" t="s">
        <v>200</v>
      </c>
      <c r="D1531" t="s">
        <v>98</v>
      </c>
      <c r="E1531" t="s">
        <v>214</v>
      </c>
      <c r="F1531" t="s">
        <v>215</v>
      </c>
      <c r="G1531" t="s">
        <v>147</v>
      </c>
      <c r="H1531">
        <v>53.480800000000002</v>
      </c>
      <c r="I1531">
        <v>2.2425999999999999</v>
      </c>
      <c r="J1531" t="s">
        <v>224</v>
      </c>
      <c r="K1531">
        <v>4824.1560987703742</v>
      </c>
      <c r="L1531">
        <v>4842.0477989405344</v>
      </c>
      <c r="M1531">
        <v>41179</v>
      </c>
    </row>
    <row r="1532" spans="1:13" x14ac:dyDescent="0.25">
      <c r="A1532" t="s">
        <v>81</v>
      </c>
      <c r="B1532" t="s">
        <v>85</v>
      </c>
      <c r="C1532" t="s">
        <v>200</v>
      </c>
      <c r="D1532" t="s">
        <v>98</v>
      </c>
      <c r="E1532" t="s">
        <v>214</v>
      </c>
      <c r="F1532" t="s">
        <v>215</v>
      </c>
      <c r="G1532" t="s">
        <v>147</v>
      </c>
      <c r="H1532">
        <v>53.480800000000002</v>
      </c>
      <c r="I1532">
        <v>2.2425999999999999</v>
      </c>
      <c r="J1532" t="s">
        <v>225</v>
      </c>
      <c r="K1532">
        <v>1252.348068587982</v>
      </c>
      <c r="L1532">
        <v>1500.512205877242</v>
      </c>
      <c r="M1532">
        <v>22497</v>
      </c>
    </row>
    <row r="1533" spans="1:13" x14ac:dyDescent="0.25">
      <c r="A1533" t="s">
        <v>81</v>
      </c>
      <c r="B1533" t="s">
        <v>85</v>
      </c>
      <c r="C1533" t="s">
        <v>200</v>
      </c>
      <c r="D1533" t="s">
        <v>98</v>
      </c>
      <c r="E1533" t="s">
        <v>214</v>
      </c>
      <c r="F1533" t="s">
        <v>215</v>
      </c>
      <c r="G1533" t="s">
        <v>147</v>
      </c>
      <c r="H1533">
        <v>53.480800000000002</v>
      </c>
      <c r="I1533">
        <v>2.2425999999999999</v>
      </c>
      <c r="J1533" t="s">
        <v>245</v>
      </c>
      <c r="K1533">
        <v>798.79754774036394</v>
      </c>
      <c r="L1533">
        <v>853.22876866671595</v>
      </c>
      <c r="M1533">
        <v>20944</v>
      </c>
    </row>
    <row r="1534" spans="1:13" x14ac:dyDescent="0.25">
      <c r="A1534" t="s">
        <v>81</v>
      </c>
      <c r="B1534" t="s">
        <v>85</v>
      </c>
      <c r="C1534" t="s">
        <v>200</v>
      </c>
      <c r="D1534" t="s">
        <v>136</v>
      </c>
      <c r="E1534" t="s">
        <v>151</v>
      </c>
      <c r="F1534" t="s">
        <v>152</v>
      </c>
      <c r="G1534" t="s">
        <v>153</v>
      </c>
      <c r="H1534">
        <v>-37.668999999999997</v>
      </c>
      <c r="I1534">
        <v>144.84100000000001</v>
      </c>
      <c r="J1534" t="s">
        <v>223</v>
      </c>
      <c r="K1534">
        <v>17161848.686735399</v>
      </c>
      <c r="L1534">
        <v>20976720.80415858</v>
      </c>
      <c r="M1534">
        <v>77206770</v>
      </c>
    </row>
    <row r="1535" spans="1:13" x14ac:dyDescent="0.25">
      <c r="A1535" t="s">
        <v>81</v>
      </c>
      <c r="B1535" t="s">
        <v>85</v>
      </c>
      <c r="C1535" t="s">
        <v>200</v>
      </c>
      <c r="D1535" t="s">
        <v>136</v>
      </c>
      <c r="E1535" t="s">
        <v>151</v>
      </c>
      <c r="F1535" t="s">
        <v>152</v>
      </c>
      <c r="G1535" t="s">
        <v>153</v>
      </c>
      <c r="H1535">
        <v>-37.668999999999997</v>
      </c>
      <c r="I1535">
        <v>144.84100000000001</v>
      </c>
      <c r="J1535" t="s">
        <v>224</v>
      </c>
      <c r="K1535">
        <v>21301526.617620409</v>
      </c>
      <c r="L1535">
        <v>26161847.57600908</v>
      </c>
      <c r="M1535">
        <v>78313401</v>
      </c>
    </row>
    <row r="1536" spans="1:13" x14ac:dyDescent="0.25">
      <c r="A1536" t="s">
        <v>81</v>
      </c>
      <c r="B1536" t="s">
        <v>85</v>
      </c>
      <c r="C1536" t="s">
        <v>200</v>
      </c>
      <c r="D1536" t="s">
        <v>136</v>
      </c>
      <c r="E1536" t="s">
        <v>151</v>
      </c>
      <c r="F1536" t="s">
        <v>152</v>
      </c>
      <c r="G1536" t="s">
        <v>153</v>
      </c>
      <c r="H1536">
        <v>-37.668999999999997</v>
      </c>
      <c r="I1536">
        <v>144.84100000000001</v>
      </c>
      <c r="J1536" t="s">
        <v>225</v>
      </c>
      <c r="K1536">
        <v>21474267.643438172</v>
      </c>
      <c r="L1536">
        <v>26365085.257653549</v>
      </c>
      <c r="M1536">
        <v>81864033</v>
      </c>
    </row>
    <row r="1537" spans="1:13" x14ac:dyDescent="0.25">
      <c r="A1537" t="s">
        <v>81</v>
      </c>
      <c r="B1537" t="s">
        <v>85</v>
      </c>
      <c r="C1537" t="s">
        <v>200</v>
      </c>
      <c r="D1537" t="s">
        <v>136</v>
      </c>
      <c r="E1537" t="s">
        <v>151</v>
      </c>
      <c r="F1537" t="s">
        <v>152</v>
      </c>
      <c r="G1537" t="s">
        <v>153</v>
      </c>
      <c r="H1537">
        <v>-37.668999999999997</v>
      </c>
      <c r="I1537">
        <v>144.84100000000001</v>
      </c>
      <c r="J1537" t="s">
        <v>245</v>
      </c>
      <c r="K1537">
        <v>27465176.899948992</v>
      </c>
      <c r="L1537">
        <v>33624127.271982357</v>
      </c>
      <c r="M1537">
        <v>89826829</v>
      </c>
    </row>
    <row r="1538" spans="1:13" x14ac:dyDescent="0.25">
      <c r="A1538" t="s">
        <v>81</v>
      </c>
      <c r="B1538" t="s">
        <v>85</v>
      </c>
      <c r="C1538" t="s">
        <v>200</v>
      </c>
      <c r="D1538" t="s">
        <v>104</v>
      </c>
      <c r="E1538" t="s">
        <v>229</v>
      </c>
      <c r="F1538" t="s">
        <v>230</v>
      </c>
      <c r="G1538" t="s">
        <v>107</v>
      </c>
      <c r="H1538">
        <v>26.103300000000001</v>
      </c>
      <c r="I1538">
        <v>98.141900000000007</v>
      </c>
      <c r="J1538" t="s">
        <v>223</v>
      </c>
      <c r="K1538">
        <v>1056405.8185724621</v>
      </c>
      <c r="L1538">
        <v>1106786.4816788239</v>
      </c>
      <c r="M1538">
        <v>8375975</v>
      </c>
    </row>
    <row r="1539" spans="1:13" x14ac:dyDescent="0.25">
      <c r="A1539" t="s">
        <v>81</v>
      </c>
      <c r="B1539" t="s">
        <v>85</v>
      </c>
      <c r="C1539" t="s">
        <v>200</v>
      </c>
      <c r="D1539" t="s">
        <v>104</v>
      </c>
      <c r="E1539" t="s">
        <v>229</v>
      </c>
      <c r="F1539" t="s">
        <v>230</v>
      </c>
      <c r="G1539" t="s">
        <v>107</v>
      </c>
      <c r="H1539">
        <v>26.103300000000001</v>
      </c>
      <c r="I1539">
        <v>98.141900000000007</v>
      </c>
      <c r="J1539" t="s">
        <v>224</v>
      </c>
      <c r="K1539">
        <v>6997871.3004020602</v>
      </c>
      <c r="L1539">
        <v>7293761.5229971875</v>
      </c>
      <c r="M1539">
        <v>54164751</v>
      </c>
    </row>
    <row r="1540" spans="1:13" x14ac:dyDescent="0.25">
      <c r="A1540" t="s">
        <v>81</v>
      </c>
      <c r="B1540" t="s">
        <v>85</v>
      </c>
      <c r="C1540" t="s">
        <v>200</v>
      </c>
      <c r="D1540" t="s">
        <v>104</v>
      </c>
      <c r="E1540" t="s">
        <v>229</v>
      </c>
      <c r="F1540" t="s">
        <v>230</v>
      </c>
      <c r="G1540" t="s">
        <v>107</v>
      </c>
      <c r="H1540">
        <v>26.103300000000001</v>
      </c>
      <c r="I1540">
        <v>98.141900000000007</v>
      </c>
      <c r="J1540" t="s">
        <v>225</v>
      </c>
      <c r="K1540">
        <v>8079920.7003858667</v>
      </c>
      <c r="L1540">
        <v>8395695.3228002973</v>
      </c>
      <c r="M1540">
        <v>55906473</v>
      </c>
    </row>
    <row r="1541" spans="1:13" x14ac:dyDescent="0.25">
      <c r="A1541" t="s">
        <v>81</v>
      </c>
      <c r="B1541" t="s">
        <v>85</v>
      </c>
      <c r="C1541" t="s">
        <v>200</v>
      </c>
      <c r="D1541" t="s">
        <v>104</v>
      </c>
      <c r="E1541" t="s">
        <v>229</v>
      </c>
      <c r="F1541" t="s">
        <v>230</v>
      </c>
      <c r="G1541" t="s">
        <v>107</v>
      </c>
      <c r="H1541">
        <v>26.103300000000001</v>
      </c>
      <c r="I1541">
        <v>98.141900000000007</v>
      </c>
      <c r="J1541" t="s">
        <v>245</v>
      </c>
      <c r="K1541">
        <v>11102623.2591074</v>
      </c>
      <c r="L1541">
        <v>11791941.34108828</v>
      </c>
      <c r="M1541">
        <v>58435061</v>
      </c>
    </row>
    <row r="1542" spans="1:13" x14ac:dyDescent="0.25">
      <c r="A1542" t="s">
        <v>81</v>
      </c>
      <c r="B1542" t="s">
        <v>85</v>
      </c>
      <c r="C1542" t="s">
        <v>200</v>
      </c>
      <c r="D1542" t="s">
        <v>104</v>
      </c>
      <c r="E1542" t="s">
        <v>154</v>
      </c>
      <c r="F1542" t="s">
        <v>155</v>
      </c>
      <c r="G1542" t="s">
        <v>107</v>
      </c>
      <c r="H1542">
        <v>25.789097000000002</v>
      </c>
      <c r="I1542">
        <v>-80.204040000000006</v>
      </c>
      <c r="J1542" t="s">
        <v>223</v>
      </c>
      <c r="K1542">
        <v>62997741.980707429</v>
      </c>
      <c r="L1542">
        <v>64205307.959056526</v>
      </c>
      <c r="M1542">
        <v>291397588</v>
      </c>
    </row>
    <row r="1543" spans="1:13" x14ac:dyDescent="0.25">
      <c r="A1543" t="s">
        <v>81</v>
      </c>
      <c r="B1543" t="s">
        <v>85</v>
      </c>
      <c r="C1543" t="s">
        <v>200</v>
      </c>
      <c r="D1543" t="s">
        <v>104</v>
      </c>
      <c r="E1543" t="s">
        <v>154</v>
      </c>
      <c r="F1543" t="s">
        <v>155</v>
      </c>
      <c r="G1543" t="s">
        <v>107</v>
      </c>
      <c r="H1543">
        <v>25.789097000000002</v>
      </c>
      <c r="I1543">
        <v>-80.204040000000006</v>
      </c>
      <c r="J1543" t="s">
        <v>224</v>
      </c>
      <c r="K1543">
        <v>77731066.034104213</v>
      </c>
      <c r="L1543">
        <v>79464360.575895011</v>
      </c>
      <c r="M1543">
        <v>345239092</v>
      </c>
    </row>
    <row r="1544" spans="1:13" x14ac:dyDescent="0.25">
      <c r="A1544" t="s">
        <v>81</v>
      </c>
      <c r="B1544" t="s">
        <v>85</v>
      </c>
      <c r="C1544" t="s">
        <v>200</v>
      </c>
      <c r="D1544" t="s">
        <v>104</v>
      </c>
      <c r="E1544" t="s">
        <v>154</v>
      </c>
      <c r="F1544" t="s">
        <v>155</v>
      </c>
      <c r="G1544" t="s">
        <v>107</v>
      </c>
      <c r="H1544">
        <v>25.789097000000002</v>
      </c>
      <c r="I1544">
        <v>-80.204040000000006</v>
      </c>
      <c r="J1544" t="s">
        <v>225</v>
      </c>
      <c r="K1544">
        <v>71533033.326893255</v>
      </c>
      <c r="L1544">
        <v>73491481.510917798</v>
      </c>
      <c r="M1544">
        <v>310643538</v>
      </c>
    </row>
    <row r="1545" spans="1:13" x14ac:dyDescent="0.25">
      <c r="A1545" t="s">
        <v>81</v>
      </c>
      <c r="B1545" t="s">
        <v>85</v>
      </c>
      <c r="C1545" t="s">
        <v>200</v>
      </c>
      <c r="D1545" t="s">
        <v>104</v>
      </c>
      <c r="E1545" t="s">
        <v>154</v>
      </c>
      <c r="F1545" t="s">
        <v>155</v>
      </c>
      <c r="G1545" t="s">
        <v>107</v>
      </c>
      <c r="H1545">
        <v>25.789097000000002</v>
      </c>
      <c r="I1545">
        <v>-80.204040000000006</v>
      </c>
      <c r="J1545" t="s">
        <v>245</v>
      </c>
      <c r="K1545">
        <v>74168244.816576779</v>
      </c>
      <c r="L1545">
        <v>75653925.229968101</v>
      </c>
      <c r="M1545">
        <v>332187967</v>
      </c>
    </row>
    <row r="1546" spans="1:13" x14ac:dyDescent="0.25">
      <c r="A1546" t="s">
        <v>81</v>
      </c>
      <c r="B1546" t="s">
        <v>85</v>
      </c>
      <c r="C1546" t="s">
        <v>200</v>
      </c>
      <c r="D1546" t="s">
        <v>98</v>
      </c>
      <c r="E1546" t="s">
        <v>156</v>
      </c>
      <c r="F1546" t="s">
        <v>157</v>
      </c>
      <c r="G1546" t="s">
        <v>158</v>
      </c>
      <c r="H1546">
        <v>45.630099999999999</v>
      </c>
      <c r="I1546">
        <v>8.7255000000000003</v>
      </c>
      <c r="J1546" t="s">
        <v>223</v>
      </c>
      <c r="K1546">
        <v>60631718.663230017</v>
      </c>
      <c r="L1546">
        <v>64182765.394875482</v>
      </c>
      <c r="M1546">
        <v>384517787</v>
      </c>
    </row>
    <row r="1547" spans="1:13" x14ac:dyDescent="0.25">
      <c r="A1547" t="s">
        <v>81</v>
      </c>
      <c r="B1547" t="s">
        <v>85</v>
      </c>
      <c r="C1547" t="s">
        <v>200</v>
      </c>
      <c r="D1547" t="s">
        <v>98</v>
      </c>
      <c r="E1547" t="s">
        <v>156</v>
      </c>
      <c r="F1547" t="s">
        <v>157</v>
      </c>
      <c r="G1547" t="s">
        <v>158</v>
      </c>
      <c r="H1547">
        <v>45.630099999999999</v>
      </c>
      <c r="I1547">
        <v>8.7255000000000003</v>
      </c>
      <c r="J1547" t="s">
        <v>224</v>
      </c>
      <c r="K1547">
        <v>64774324.099981584</v>
      </c>
      <c r="L1547">
        <v>69848173.931446522</v>
      </c>
      <c r="M1547">
        <v>410776780</v>
      </c>
    </row>
    <row r="1548" spans="1:13" x14ac:dyDescent="0.25">
      <c r="A1548" t="s">
        <v>81</v>
      </c>
      <c r="B1548" t="s">
        <v>85</v>
      </c>
      <c r="C1548" t="s">
        <v>200</v>
      </c>
      <c r="D1548" t="s">
        <v>98</v>
      </c>
      <c r="E1548" t="s">
        <v>156</v>
      </c>
      <c r="F1548" t="s">
        <v>157</v>
      </c>
      <c r="G1548" t="s">
        <v>158</v>
      </c>
      <c r="H1548">
        <v>45.630099999999999</v>
      </c>
      <c r="I1548">
        <v>8.7255000000000003</v>
      </c>
      <c r="J1548" t="s">
        <v>225</v>
      </c>
      <c r="K1548">
        <v>69415436.608142719</v>
      </c>
      <c r="L1548">
        <v>77141958.311829105</v>
      </c>
      <c r="M1548">
        <v>442108330</v>
      </c>
    </row>
    <row r="1549" spans="1:13" x14ac:dyDescent="0.25">
      <c r="A1549" t="s">
        <v>81</v>
      </c>
      <c r="B1549" t="s">
        <v>85</v>
      </c>
      <c r="C1549" t="s">
        <v>200</v>
      </c>
      <c r="D1549" t="s">
        <v>98</v>
      </c>
      <c r="E1549" t="s">
        <v>156</v>
      </c>
      <c r="F1549" t="s">
        <v>157</v>
      </c>
      <c r="G1549" t="s">
        <v>158</v>
      </c>
      <c r="H1549">
        <v>45.630099999999999</v>
      </c>
      <c r="I1549">
        <v>8.7255000000000003</v>
      </c>
      <c r="J1549" t="s">
        <v>245</v>
      </c>
      <c r="K1549">
        <v>77318243.120039493</v>
      </c>
      <c r="L1549">
        <v>88621989.364730343</v>
      </c>
      <c r="M1549">
        <v>459815269</v>
      </c>
    </row>
    <row r="1550" spans="1:13" x14ac:dyDescent="0.25">
      <c r="A1550" t="s">
        <v>81</v>
      </c>
      <c r="B1550" t="s">
        <v>85</v>
      </c>
      <c r="C1550" t="s">
        <v>200</v>
      </c>
      <c r="D1550" t="s">
        <v>104</v>
      </c>
      <c r="E1550" t="s">
        <v>159</v>
      </c>
      <c r="F1550" t="s">
        <v>160</v>
      </c>
      <c r="G1550" t="s">
        <v>107</v>
      </c>
      <c r="H1550">
        <v>44.986656000000004</v>
      </c>
      <c r="I1550">
        <v>-93.258133000000001</v>
      </c>
      <c r="J1550" t="s">
        <v>223</v>
      </c>
      <c r="K1550">
        <v>2182087.5815921891</v>
      </c>
      <c r="L1550">
        <v>2187472.029686491</v>
      </c>
      <c r="M1550">
        <v>6411176</v>
      </c>
    </row>
    <row r="1551" spans="1:13" x14ac:dyDescent="0.25">
      <c r="A1551" t="s">
        <v>81</v>
      </c>
      <c r="B1551" t="s">
        <v>85</v>
      </c>
      <c r="C1551" t="s">
        <v>200</v>
      </c>
      <c r="D1551" t="s">
        <v>104</v>
      </c>
      <c r="E1551" t="s">
        <v>159</v>
      </c>
      <c r="F1551" t="s">
        <v>160</v>
      </c>
      <c r="G1551" t="s">
        <v>107</v>
      </c>
      <c r="H1551">
        <v>44.986656000000004</v>
      </c>
      <c r="I1551">
        <v>-93.258133000000001</v>
      </c>
      <c r="J1551" t="s">
        <v>224</v>
      </c>
      <c r="K1551">
        <v>13115665.66816557</v>
      </c>
      <c r="L1551">
        <v>13317253.68472527</v>
      </c>
      <c r="M1551">
        <v>39237574</v>
      </c>
    </row>
    <row r="1552" spans="1:13" x14ac:dyDescent="0.25">
      <c r="A1552" t="s">
        <v>81</v>
      </c>
      <c r="B1552" t="s">
        <v>85</v>
      </c>
      <c r="C1552" t="s">
        <v>200</v>
      </c>
      <c r="D1552" t="s">
        <v>104</v>
      </c>
      <c r="E1552" t="s">
        <v>159</v>
      </c>
      <c r="F1552" t="s">
        <v>160</v>
      </c>
      <c r="G1552" t="s">
        <v>107</v>
      </c>
      <c r="H1552">
        <v>44.986656000000004</v>
      </c>
      <c r="I1552">
        <v>-93.258133000000001</v>
      </c>
      <c r="J1552" t="s">
        <v>225</v>
      </c>
      <c r="K1552">
        <v>12400539.867143961</v>
      </c>
      <c r="L1552">
        <v>12526638.822380221</v>
      </c>
      <c r="M1552">
        <v>31583271</v>
      </c>
    </row>
    <row r="1553" spans="1:13" x14ac:dyDescent="0.25">
      <c r="A1553" t="s">
        <v>81</v>
      </c>
      <c r="B1553" t="s">
        <v>85</v>
      </c>
      <c r="C1553" t="s">
        <v>200</v>
      </c>
      <c r="D1553" t="s">
        <v>104</v>
      </c>
      <c r="E1553" t="s">
        <v>159</v>
      </c>
      <c r="F1553" t="s">
        <v>160</v>
      </c>
      <c r="G1553" t="s">
        <v>107</v>
      </c>
      <c r="H1553">
        <v>44.986656000000004</v>
      </c>
      <c r="I1553">
        <v>-93.258133000000001</v>
      </c>
      <c r="J1553" t="s">
        <v>245</v>
      </c>
      <c r="K1553">
        <v>16284295.78251412</v>
      </c>
      <c r="L1553">
        <v>16470259.621048121</v>
      </c>
      <c r="M1553">
        <v>32943410</v>
      </c>
    </row>
    <row r="1554" spans="1:13" x14ac:dyDescent="0.25">
      <c r="A1554" t="s">
        <v>81</v>
      </c>
      <c r="B1554" t="s">
        <v>85</v>
      </c>
      <c r="C1554" t="s">
        <v>200</v>
      </c>
      <c r="D1554" t="s">
        <v>98</v>
      </c>
      <c r="E1554" t="s">
        <v>231</v>
      </c>
      <c r="F1554" t="s">
        <v>232</v>
      </c>
      <c r="G1554" t="s">
        <v>168</v>
      </c>
      <c r="H1554">
        <v>43.296950000000002</v>
      </c>
      <c r="I1554">
        <v>5.3810700000000002</v>
      </c>
      <c r="J1554" t="s">
        <v>223</v>
      </c>
      <c r="K1554">
        <v>0.27237889070400001</v>
      </c>
      <c r="L1554">
        <v>0.27284138646</v>
      </c>
      <c r="M1554">
        <v>512</v>
      </c>
    </row>
    <row r="1555" spans="1:13" x14ac:dyDescent="0.25">
      <c r="A1555" t="s">
        <v>81</v>
      </c>
      <c r="B1555" t="s">
        <v>85</v>
      </c>
      <c r="C1555" t="s">
        <v>200</v>
      </c>
      <c r="D1555" t="s">
        <v>98</v>
      </c>
      <c r="E1555" t="s">
        <v>231</v>
      </c>
      <c r="F1555" t="s">
        <v>232</v>
      </c>
      <c r="G1555" t="s">
        <v>168</v>
      </c>
      <c r="H1555">
        <v>43.296950000000002</v>
      </c>
      <c r="I1555">
        <v>5.3810700000000002</v>
      </c>
      <c r="J1555" t="s">
        <v>224</v>
      </c>
      <c r="K1555">
        <v>9.7291561259280002</v>
      </c>
      <c r="L1555">
        <v>9.7666794643380008</v>
      </c>
      <c r="M1555">
        <v>14195</v>
      </c>
    </row>
    <row r="1556" spans="1:13" x14ac:dyDescent="0.25">
      <c r="A1556" t="s">
        <v>81</v>
      </c>
      <c r="B1556" t="s">
        <v>85</v>
      </c>
      <c r="C1556" t="s">
        <v>200</v>
      </c>
      <c r="D1556" t="s">
        <v>98</v>
      </c>
      <c r="E1556" t="s">
        <v>231</v>
      </c>
      <c r="F1556" t="s">
        <v>232</v>
      </c>
      <c r="G1556" t="s">
        <v>168</v>
      </c>
      <c r="H1556">
        <v>43.296950000000002</v>
      </c>
      <c r="I1556">
        <v>5.3810700000000002</v>
      </c>
      <c r="J1556" t="s">
        <v>225</v>
      </c>
      <c r="K1556">
        <v>4897.9816623562137</v>
      </c>
      <c r="L1556">
        <v>5480.4052028684391</v>
      </c>
      <c r="M1556">
        <v>28844</v>
      </c>
    </row>
    <row r="1557" spans="1:13" x14ac:dyDescent="0.25">
      <c r="A1557" t="s">
        <v>81</v>
      </c>
      <c r="B1557" t="s">
        <v>85</v>
      </c>
      <c r="C1557" t="s">
        <v>200</v>
      </c>
      <c r="D1557" t="s">
        <v>98</v>
      </c>
      <c r="E1557" t="s">
        <v>231</v>
      </c>
      <c r="F1557" t="s">
        <v>232</v>
      </c>
      <c r="G1557" t="s">
        <v>168</v>
      </c>
      <c r="H1557">
        <v>43.296950000000002</v>
      </c>
      <c r="I1557">
        <v>5.3810700000000002</v>
      </c>
      <c r="J1557" t="s">
        <v>245</v>
      </c>
      <c r="K1557">
        <v>61.722899979839987</v>
      </c>
      <c r="L1557">
        <v>2622.7495798630498</v>
      </c>
      <c r="M1557">
        <v>22072</v>
      </c>
    </row>
    <row r="1558" spans="1:13" x14ac:dyDescent="0.25">
      <c r="A1558" t="s">
        <v>81</v>
      </c>
      <c r="B1558" t="s">
        <v>85</v>
      </c>
      <c r="C1558" t="s">
        <v>200</v>
      </c>
      <c r="D1558" t="s">
        <v>104</v>
      </c>
      <c r="E1558" t="s">
        <v>161</v>
      </c>
      <c r="F1558" t="s">
        <v>162</v>
      </c>
      <c r="G1558" t="s">
        <v>107</v>
      </c>
      <c r="H1558">
        <v>40.705629999999999</v>
      </c>
      <c r="I1558">
        <v>-73.978003999999999</v>
      </c>
      <c r="J1558" t="s">
        <v>223</v>
      </c>
      <c r="K1558">
        <v>110753962.57830749</v>
      </c>
      <c r="L1558">
        <v>111501366.60624211</v>
      </c>
      <c r="M1558">
        <v>551223410</v>
      </c>
    </row>
    <row r="1559" spans="1:13" x14ac:dyDescent="0.25">
      <c r="A1559" t="s">
        <v>81</v>
      </c>
      <c r="B1559" t="s">
        <v>85</v>
      </c>
      <c r="C1559" t="s">
        <v>200</v>
      </c>
      <c r="D1559" t="s">
        <v>104</v>
      </c>
      <c r="E1559" t="s">
        <v>161</v>
      </c>
      <c r="F1559" t="s">
        <v>162</v>
      </c>
      <c r="G1559" t="s">
        <v>107</v>
      </c>
      <c r="H1559">
        <v>40.705629999999999</v>
      </c>
      <c r="I1559">
        <v>-73.978003999999999</v>
      </c>
      <c r="J1559" t="s">
        <v>224</v>
      </c>
      <c r="K1559">
        <v>134446971.25665501</v>
      </c>
      <c r="L1559">
        <v>135613112.94757739</v>
      </c>
      <c r="M1559">
        <v>578751892</v>
      </c>
    </row>
    <row r="1560" spans="1:13" x14ac:dyDescent="0.25">
      <c r="A1560" t="s">
        <v>81</v>
      </c>
      <c r="B1560" t="s">
        <v>85</v>
      </c>
      <c r="C1560" t="s">
        <v>200</v>
      </c>
      <c r="D1560" t="s">
        <v>104</v>
      </c>
      <c r="E1560" t="s">
        <v>161</v>
      </c>
      <c r="F1560" t="s">
        <v>162</v>
      </c>
      <c r="G1560" t="s">
        <v>107</v>
      </c>
      <c r="H1560">
        <v>40.705629999999999</v>
      </c>
      <c r="I1560">
        <v>-73.978003999999999</v>
      </c>
      <c r="J1560" t="s">
        <v>225</v>
      </c>
      <c r="K1560">
        <v>130909462.90971211</v>
      </c>
      <c r="L1560">
        <v>132251088.10153081</v>
      </c>
      <c r="M1560">
        <v>625328600</v>
      </c>
    </row>
    <row r="1561" spans="1:13" x14ac:dyDescent="0.25">
      <c r="A1561" t="s">
        <v>81</v>
      </c>
      <c r="B1561" t="s">
        <v>85</v>
      </c>
      <c r="C1561" t="s">
        <v>200</v>
      </c>
      <c r="D1561" t="s">
        <v>104</v>
      </c>
      <c r="E1561" t="s">
        <v>161</v>
      </c>
      <c r="F1561" t="s">
        <v>162</v>
      </c>
      <c r="G1561" t="s">
        <v>107</v>
      </c>
      <c r="H1561">
        <v>40.705629999999999</v>
      </c>
      <c r="I1561">
        <v>-73.978003999999999</v>
      </c>
      <c r="J1561" t="s">
        <v>245</v>
      </c>
      <c r="K1561">
        <v>112513699.516094</v>
      </c>
      <c r="L1561">
        <v>114268507.2157471</v>
      </c>
      <c r="M1561">
        <v>496120356</v>
      </c>
    </row>
    <row r="1562" spans="1:13" x14ac:dyDescent="0.25">
      <c r="A1562" t="s">
        <v>81</v>
      </c>
      <c r="B1562" t="s">
        <v>85</v>
      </c>
      <c r="C1562" t="s">
        <v>200</v>
      </c>
      <c r="D1562" t="s">
        <v>136</v>
      </c>
      <c r="E1562" t="s">
        <v>163</v>
      </c>
      <c r="F1562" t="s">
        <v>164</v>
      </c>
      <c r="G1562" t="s">
        <v>165</v>
      </c>
      <c r="H1562">
        <v>34.67606</v>
      </c>
      <c r="I1562">
        <v>135.49619999999999</v>
      </c>
      <c r="J1562" t="s">
        <v>223</v>
      </c>
      <c r="K1562">
        <v>5636984.7270587003</v>
      </c>
      <c r="L1562">
        <v>6646192.4671149831</v>
      </c>
      <c r="M1562">
        <v>169450635</v>
      </c>
    </row>
    <row r="1563" spans="1:13" x14ac:dyDescent="0.25">
      <c r="A1563" t="s">
        <v>81</v>
      </c>
      <c r="B1563" t="s">
        <v>85</v>
      </c>
      <c r="C1563" t="s">
        <v>200</v>
      </c>
      <c r="D1563" t="s">
        <v>136</v>
      </c>
      <c r="E1563" t="s">
        <v>163</v>
      </c>
      <c r="F1563" t="s">
        <v>164</v>
      </c>
      <c r="G1563" t="s">
        <v>165</v>
      </c>
      <c r="H1563">
        <v>34.67606</v>
      </c>
      <c r="I1563">
        <v>135.49619999999999</v>
      </c>
      <c r="J1563" t="s">
        <v>224</v>
      </c>
      <c r="K1563">
        <v>6495242.3910247833</v>
      </c>
      <c r="L1563">
        <v>8280048.417776091</v>
      </c>
      <c r="M1563">
        <v>159277094</v>
      </c>
    </row>
    <row r="1564" spans="1:13" x14ac:dyDescent="0.25">
      <c r="A1564" t="s">
        <v>81</v>
      </c>
      <c r="B1564" t="s">
        <v>85</v>
      </c>
      <c r="C1564" t="s">
        <v>200</v>
      </c>
      <c r="D1564" t="s">
        <v>136</v>
      </c>
      <c r="E1564" t="s">
        <v>163</v>
      </c>
      <c r="F1564" t="s">
        <v>164</v>
      </c>
      <c r="G1564" t="s">
        <v>165</v>
      </c>
      <c r="H1564">
        <v>34.67606</v>
      </c>
      <c r="I1564">
        <v>135.49619999999999</v>
      </c>
      <c r="J1564" t="s">
        <v>225</v>
      </c>
      <c r="K1564">
        <v>5307701.0827965187</v>
      </c>
      <c r="L1564">
        <v>6145234.8442055993</v>
      </c>
      <c r="M1564">
        <v>188839029</v>
      </c>
    </row>
    <row r="1565" spans="1:13" x14ac:dyDescent="0.25">
      <c r="A1565" t="s">
        <v>81</v>
      </c>
      <c r="B1565" t="s">
        <v>85</v>
      </c>
      <c r="C1565" t="s">
        <v>200</v>
      </c>
      <c r="D1565" t="s">
        <v>136</v>
      </c>
      <c r="E1565" t="s">
        <v>163</v>
      </c>
      <c r="F1565" t="s">
        <v>164</v>
      </c>
      <c r="G1565" t="s">
        <v>165</v>
      </c>
      <c r="H1565">
        <v>34.67606</v>
      </c>
      <c r="I1565">
        <v>135.49619999999999</v>
      </c>
      <c r="J1565" t="s">
        <v>245</v>
      </c>
      <c r="K1565">
        <v>5670410.8184791906</v>
      </c>
      <c r="L1565">
        <v>6265317.2268776055</v>
      </c>
      <c r="M1565">
        <v>207556788</v>
      </c>
    </row>
    <row r="1566" spans="1:13" x14ac:dyDescent="0.25">
      <c r="A1566" t="s">
        <v>81</v>
      </c>
      <c r="B1566" t="s">
        <v>85</v>
      </c>
      <c r="C1566" t="s">
        <v>200</v>
      </c>
      <c r="D1566" t="s">
        <v>98</v>
      </c>
      <c r="E1566" t="s">
        <v>166</v>
      </c>
      <c r="F1566" t="s">
        <v>167</v>
      </c>
      <c r="G1566" t="s">
        <v>168</v>
      </c>
      <c r="H1566">
        <v>48.928049999999999</v>
      </c>
      <c r="I1566">
        <v>2.35189</v>
      </c>
      <c r="J1566" t="s">
        <v>223</v>
      </c>
      <c r="K1566">
        <v>35274137.756221756</v>
      </c>
      <c r="L1566">
        <v>37406919.12748982</v>
      </c>
      <c r="M1566">
        <v>239940586</v>
      </c>
    </row>
    <row r="1567" spans="1:13" x14ac:dyDescent="0.25">
      <c r="A1567" t="s">
        <v>81</v>
      </c>
      <c r="B1567" t="s">
        <v>85</v>
      </c>
      <c r="C1567" t="s">
        <v>200</v>
      </c>
      <c r="D1567" t="s">
        <v>98</v>
      </c>
      <c r="E1567" t="s">
        <v>166</v>
      </c>
      <c r="F1567" t="s">
        <v>167</v>
      </c>
      <c r="G1567" t="s">
        <v>168</v>
      </c>
      <c r="H1567">
        <v>48.928049999999999</v>
      </c>
      <c r="I1567">
        <v>2.35189</v>
      </c>
      <c r="J1567" t="s">
        <v>224</v>
      </c>
      <c r="K1567">
        <v>46632128.396658607</v>
      </c>
      <c r="L1567">
        <v>49347894.07953129</v>
      </c>
      <c r="M1567">
        <v>299340526</v>
      </c>
    </row>
    <row r="1568" spans="1:13" x14ac:dyDescent="0.25">
      <c r="A1568" t="s">
        <v>81</v>
      </c>
      <c r="B1568" t="s">
        <v>85</v>
      </c>
      <c r="C1568" t="s">
        <v>200</v>
      </c>
      <c r="D1568" t="s">
        <v>98</v>
      </c>
      <c r="E1568" t="s">
        <v>166</v>
      </c>
      <c r="F1568" t="s">
        <v>167</v>
      </c>
      <c r="G1568" t="s">
        <v>168</v>
      </c>
      <c r="H1568">
        <v>48.928049999999999</v>
      </c>
      <c r="I1568">
        <v>2.35189</v>
      </c>
      <c r="J1568" t="s">
        <v>225</v>
      </c>
      <c r="K1568">
        <v>46133613.836597562</v>
      </c>
      <c r="L1568">
        <v>48875235.299733274</v>
      </c>
      <c r="M1568">
        <v>282260844</v>
      </c>
    </row>
    <row r="1569" spans="1:13" x14ac:dyDescent="0.25">
      <c r="A1569" t="s">
        <v>81</v>
      </c>
      <c r="B1569" t="s">
        <v>85</v>
      </c>
      <c r="C1569" t="s">
        <v>200</v>
      </c>
      <c r="D1569" t="s">
        <v>98</v>
      </c>
      <c r="E1569" t="s">
        <v>166</v>
      </c>
      <c r="F1569" t="s">
        <v>167</v>
      </c>
      <c r="G1569" t="s">
        <v>168</v>
      </c>
      <c r="H1569">
        <v>48.928049999999999</v>
      </c>
      <c r="I1569">
        <v>2.35189</v>
      </c>
      <c r="J1569" t="s">
        <v>245</v>
      </c>
      <c r="K1569">
        <v>50878412.246419244</v>
      </c>
      <c r="L1569">
        <v>55052367.337012917</v>
      </c>
      <c r="M1569">
        <v>282056945</v>
      </c>
    </row>
    <row r="1570" spans="1:13" x14ac:dyDescent="0.25">
      <c r="A1570" t="s">
        <v>81</v>
      </c>
      <c r="B1570" t="s">
        <v>85</v>
      </c>
      <c r="C1570" t="s">
        <v>200</v>
      </c>
      <c r="D1570" t="s">
        <v>108</v>
      </c>
      <c r="E1570" t="s">
        <v>169</v>
      </c>
      <c r="F1570" t="s">
        <v>170</v>
      </c>
      <c r="G1570" t="s">
        <v>171</v>
      </c>
      <c r="H1570">
        <v>-33.357990000000001</v>
      </c>
      <c r="I1570">
        <v>-70.676259999999999</v>
      </c>
      <c r="J1570" t="s">
        <v>223</v>
      </c>
      <c r="K1570">
        <v>13328382.190423969</v>
      </c>
      <c r="L1570">
        <v>14714130.744982909</v>
      </c>
      <c r="M1570">
        <v>57088387</v>
      </c>
    </row>
    <row r="1571" spans="1:13" x14ac:dyDescent="0.25">
      <c r="A1571" t="s">
        <v>81</v>
      </c>
      <c r="B1571" t="s">
        <v>85</v>
      </c>
      <c r="C1571" t="s">
        <v>200</v>
      </c>
      <c r="D1571" t="s">
        <v>108</v>
      </c>
      <c r="E1571" t="s">
        <v>169</v>
      </c>
      <c r="F1571" t="s">
        <v>170</v>
      </c>
      <c r="G1571" t="s">
        <v>171</v>
      </c>
      <c r="H1571">
        <v>-33.357990000000001</v>
      </c>
      <c r="I1571">
        <v>-70.676259999999999</v>
      </c>
      <c r="J1571" t="s">
        <v>224</v>
      </c>
      <c r="K1571">
        <v>14774297.273993021</v>
      </c>
      <c r="L1571">
        <v>16200326.90082485</v>
      </c>
      <c r="M1571">
        <v>63719339</v>
      </c>
    </row>
    <row r="1572" spans="1:13" x14ac:dyDescent="0.25">
      <c r="A1572" t="s">
        <v>81</v>
      </c>
      <c r="B1572" t="s">
        <v>85</v>
      </c>
      <c r="C1572" t="s">
        <v>200</v>
      </c>
      <c r="D1572" t="s">
        <v>108</v>
      </c>
      <c r="E1572" t="s">
        <v>169</v>
      </c>
      <c r="F1572" t="s">
        <v>170</v>
      </c>
      <c r="G1572" t="s">
        <v>171</v>
      </c>
      <c r="H1572">
        <v>-33.357990000000001</v>
      </c>
      <c r="I1572">
        <v>-70.676259999999999</v>
      </c>
      <c r="J1572" t="s">
        <v>225</v>
      </c>
      <c r="K1572">
        <v>15520473.41203141</v>
      </c>
      <c r="L1572">
        <v>17085485.200000301</v>
      </c>
      <c r="M1572">
        <v>55952327</v>
      </c>
    </row>
    <row r="1573" spans="1:13" x14ac:dyDescent="0.25">
      <c r="A1573" t="s">
        <v>81</v>
      </c>
      <c r="B1573" t="s">
        <v>85</v>
      </c>
      <c r="C1573" t="s">
        <v>200</v>
      </c>
      <c r="D1573" t="s">
        <v>108</v>
      </c>
      <c r="E1573" t="s">
        <v>169</v>
      </c>
      <c r="F1573" t="s">
        <v>170</v>
      </c>
      <c r="G1573" t="s">
        <v>171</v>
      </c>
      <c r="H1573">
        <v>-33.357990000000001</v>
      </c>
      <c r="I1573">
        <v>-70.676259999999999</v>
      </c>
      <c r="J1573" t="s">
        <v>245</v>
      </c>
      <c r="K1573">
        <v>15273402.74137303</v>
      </c>
      <c r="L1573">
        <v>17233541.289611138</v>
      </c>
      <c r="M1573">
        <v>59565056</v>
      </c>
    </row>
    <row r="1574" spans="1:13" x14ac:dyDescent="0.25">
      <c r="A1574" t="s">
        <v>81</v>
      </c>
      <c r="B1574" t="s">
        <v>85</v>
      </c>
      <c r="C1574" t="s">
        <v>200</v>
      </c>
      <c r="D1574" t="s">
        <v>104</v>
      </c>
      <c r="E1574" t="s">
        <v>172</v>
      </c>
      <c r="F1574" t="s">
        <v>173</v>
      </c>
      <c r="G1574" t="s">
        <v>107</v>
      </c>
      <c r="H1574">
        <v>47.606209999999997</v>
      </c>
      <c r="I1574">
        <v>-122.33207</v>
      </c>
      <c r="J1574" t="s">
        <v>223</v>
      </c>
      <c r="K1574">
        <v>62267233.518383242</v>
      </c>
      <c r="L1574">
        <v>64098212.791923054</v>
      </c>
      <c r="M1574">
        <v>298706199</v>
      </c>
    </row>
    <row r="1575" spans="1:13" x14ac:dyDescent="0.25">
      <c r="A1575" t="s">
        <v>81</v>
      </c>
      <c r="B1575" t="s">
        <v>85</v>
      </c>
      <c r="C1575" t="s">
        <v>200</v>
      </c>
      <c r="D1575" t="s">
        <v>104</v>
      </c>
      <c r="E1575" t="s">
        <v>172</v>
      </c>
      <c r="F1575" t="s">
        <v>173</v>
      </c>
      <c r="G1575" t="s">
        <v>107</v>
      </c>
      <c r="H1575">
        <v>47.606209999999997</v>
      </c>
      <c r="I1575">
        <v>-122.33207</v>
      </c>
      <c r="J1575" t="s">
        <v>224</v>
      </c>
      <c r="K1575">
        <v>77820549.582222566</v>
      </c>
      <c r="L1575">
        <v>80231338.606985897</v>
      </c>
      <c r="M1575">
        <v>325036175</v>
      </c>
    </row>
    <row r="1576" spans="1:13" x14ac:dyDescent="0.25">
      <c r="A1576" t="s">
        <v>81</v>
      </c>
      <c r="B1576" t="s">
        <v>85</v>
      </c>
      <c r="C1576" t="s">
        <v>200</v>
      </c>
      <c r="D1576" t="s">
        <v>104</v>
      </c>
      <c r="E1576" t="s">
        <v>172</v>
      </c>
      <c r="F1576" t="s">
        <v>173</v>
      </c>
      <c r="G1576" t="s">
        <v>107</v>
      </c>
      <c r="H1576">
        <v>47.606209999999997</v>
      </c>
      <c r="I1576">
        <v>-122.33207</v>
      </c>
      <c r="J1576" t="s">
        <v>225</v>
      </c>
      <c r="K1576">
        <v>77886753.833433345</v>
      </c>
      <c r="L1576">
        <v>80955753.892861336</v>
      </c>
      <c r="M1576">
        <v>302165124</v>
      </c>
    </row>
    <row r="1577" spans="1:13" x14ac:dyDescent="0.25">
      <c r="A1577" t="s">
        <v>81</v>
      </c>
      <c r="B1577" t="s">
        <v>85</v>
      </c>
      <c r="C1577" t="s">
        <v>200</v>
      </c>
      <c r="D1577" t="s">
        <v>104</v>
      </c>
      <c r="E1577" t="s">
        <v>172</v>
      </c>
      <c r="F1577" t="s">
        <v>173</v>
      </c>
      <c r="G1577" t="s">
        <v>107</v>
      </c>
      <c r="H1577">
        <v>47.606209999999997</v>
      </c>
      <c r="I1577">
        <v>-122.33207</v>
      </c>
      <c r="J1577" t="s">
        <v>245</v>
      </c>
      <c r="K1577">
        <v>73710153.257890314</v>
      </c>
      <c r="L1577">
        <v>76154083.928533316</v>
      </c>
      <c r="M1577">
        <v>255307794</v>
      </c>
    </row>
    <row r="1578" spans="1:13" x14ac:dyDescent="0.25">
      <c r="A1578" t="s">
        <v>81</v>
      </c>
      <c r="B1578" t="s">
        <v>85</v>
      </c>
      <c r="C1578" t="s">
        <v>200</v>
      </c>
      <c r="D1578" t="s">
        <v>136</v>
      </c>
      <c r="E1578" t="s">
        <v>174</v>
      </c>
      <c r="F1578" t="s">
        <v>175</v>
      </c>
      <c r="G1578" t="s">
        <v>176</v>
      </c>
      <c r="H1578">
        <v>1.3520829999999999</v>
      </c>
      <c r="I1578">
        <v>103.81984</v>
      </c>
      <c r="J1578" t="s">
        <v>223</v>
      </c>
      <c r="K1578">
        <v>147858721.0577521</v>
      </c>
      <c r="L1578">
        <v>195068103.34748539</v>
      </c>
      <c r="M1578">
        <v>1368471328</v>
      </c>
    </row>
    <row r="1579" spans="1:13" x14ac:dyDescent="0.25">
      <c r="A1579" t="s">
        <v>81</v>
      </c>
      <c r="B1579" t="s">
        <v>85</v>
      </c>
      <c r="C1579" t="s">
        <v>200</v>
      </c>
      <c r="D1579" t="s">
        <v>136</v>
      </c>
      <c r="E1579" t="s">
        <v>174</v>
      </c>
      <c r="F1579" t="s">
        <v>175</v>
      </c>
      <c r="G1579" t="s">
        <v>176</v>
      </c>
      <c r="H1579">
        <v>1.3520829999999999</v>
      </c>
      <c r="I1579">
        <v>103.81984</v>
      </c>
      <c r="J1579" t="s">
        <v>224</v>
      </c>
      <c r="K1579">
        <v>178962835.54829419</v>
      </c>
      <c r="L1579">
        <v>236376137.01340139</v>
      </c>
      <c r="M1579">
        <v>1618372311</v>
      </c>
    </row>
    <row r="1580" spans="1:13" x14ac:dyDescent="0.25">
      <c r="A1580" t="s">
        <v>81</v>
      </c>
      <c r="B1580" t="s">
        <v>85</v>
      </c>
      <c r="C1580" t="s">
        <v>200</v>
      </c>
      <c r="D1580" t="s">
        <v>136</v>
      </c>
      <c r="E1580" t="s">
        <v>174</v>
      </c>
      <c r="F1580" t="s">
        <v>175</v>
      </c>
      <c r="G1580" t="s">
        <v>176</v>
      </c>
      <c r="H1580">
        <v>1.3520829999999999</v>
      </c>
      <c r="I1580">
        <v>103.81984</v>
      </c>
      <c r="J1580" t="s">
        <v>225</v>
      </c>
      <c r="K1580">
        <v>184127531.51100269</v>
      </c>
      <c r="L1580">
        <v>249152626.16680989</v>
      </c>
      <c r="M1580">
        <v>1754130740</v>
      </c>
    </row>
    <row r="1581" spans="1:13" x14ac:dyDescent="0.25">
      <c r="A1581" t="s">
        <v>81</v>
      </c>
      <c r="B1581" t="s">
        <v>85</v>
      </c>
      <c r="C1581" t="s">
        <v>200</v>
      </c>
      <c r="D1581" t="s">
        <v>136</v>
      </c>
      <c r="E1581" t="s">
        <v>174</v>
      </c>
      <c r="F1581" t="s">
        <v>175</v>
      </c>
      <c r="G1581" t="s">
        <v>176</v>
      </c>
      <c r="H1581">
        <v>1.3520829999999999</v>
      </c>
      <c r="I1581">
        <v>103.81984</v>
      </c>
      <c r="J1581" t="s">
        <v>245</v>
      </c>
      <c r="K1581">
        <v>192498719.90131491</v>
      </c>
      <c r="L1581">
        <v>271982402.11524409</v>
      </c>
      <c r="M1581">
        <v>1814429786</v>
      </c>
    </row>
    <row r="1582" spans="1:13" x14ac:dyDescent="0.25">
      <c r="A1582" t="s">
        <v>81</v>
      </c>
      <c r="B1582" t="s">
        <v>85</v>
      </c>
      <c r="C1582" t="s">
        <v>200</v>
      </c>
      <c r="D1582" t="s">
        <v>104</v>
      </c>
      <c r="E1582" t="s">
        <v>177</v>
      </c>
      <c r="F1582" t="s">
        <v>178</v>
      </c>
      <c r="G1582" t="s">
        <v>107</v>
      </c>
      <c r="H1582">
        <v>37.339385999999998</v>
      </c>
      <c r="I1582">
        <v>-121.89496</v>
      </c>
      <c r="J1582" t="s">
        <v>223</v>
      </c>
      <c r="K1582">
        <v>64008874.710972987</v>
      </c>
      <c r="L1582">
        <v>65717408.587141939</v>
      </c>
      <c r="M1582">
        <v>361041350</v>
      </c>
    </row>
    <row r="1583" spans="1:13" x14ac:dyDescent="0.25">
      <c r="A1583" t="s">
        <v>81</v>
      </c>
      <c r="B1583" t="s">
        <v>85</v>
      </c>
      <c r="C1583" t="s">
        <v>200</v>
      </c>
      <c r="D1583" t="s">
        <v>104</v>
      </c>
      <c r="E1583" t="s">
        <v>177</v>
      </c>
      <c r="F1583" t="s">
        <v>178</v>
      </c>
      <c r="G1583" t="s">
        <v>107</v>
      </c>
      <c r="H1583">
        <v>37.339385999999998</v>
      </c>
      <c r="I1583">
        <v>-121.89496</v>
      </c>
      <c r="J1583" t="s">
        <v>224</v>
      </c>
      <c r="K1583">
        <v>73666232.843988046</v>
      </c>
      <c r="L1583">
        <v>76054070.607795253</v>
      </c>
      <c r="M1583">
        <v>399893971</v>
      </c>
    </row>
    <row r="1584" spans="1:13" x14ac:dyDescent="0.25">
      <c r="A1584" t="s">
        <v>81</v>
      </c>
      <c r="B1584" t="s">
        <v>85</v>
      </c>
      <c r="C1584" t="s">
        <v>200</v>
      </c>
      <c r="D1584" t="s">
        <v>104</v>
      </c>
      <c r="E1584" t="s">
        <v>177</v>
      </c>
      <c r="F1584" t="s">
        <v>178</v>
      </c>
      <c r="G1584" t="s">
        <v>107</v>
      </c>
      <c r="H1584">
        <v>37.339385999999998</v>
      </c>
      <c r="I1584">
        <v>-121.89496</v>
      </c>
      <c r="J1584" t="s">
        <v>225</v>
      </c>
      <c r="K1584">
        <v>66856630.486658201</v>
      </c>
      <c r="L1584">
        <v>69254792.316623375</v>
      </c>
      <c r="M1584">
        <v>418203517</v>
      </c>
    </row>
    <row r="1585" spans="1:13" x14ac:dyDescent="0.25">
      <c r="A1585" t="s">
        <v>81</v>
      </c>
      <c r="B1585" t="s">
        <v>85</v>
      </c>
      <c r="C1585" t="s">
        <v>200</v>
      </c>
      <c r="D1585" t="s">
        <v>104</v>
      </c>
      <c r="E1585" t="s">
        <v>177</v>
      </c>
      <c r="F1585" t="s">
        <v>178</v>
      </c>
      <c r="G1585" t="s">
        <v>107</v>
      </c>
      <c r="H1585">
        <v>37.339385999999998</v>
      </c>
      <c r="I1585">
        <v>-121.89496</v>
      </c>
      <c r="J1585" t="s">
        <v>245</v>
      </c>
      <c r="K1585">
        <v>63663997.693101913</v>
      </c>
      <c r="L1585">
        <v>65333088.187468857</v>
      </c>
      <c r="M1585">
        <v>455774946</v>
      </c>
    </row>
    <row r="1586" spans="1:13" x14ac:dyDescent="0.25">
      <c r="A1586" t="s">
        <v>81</v>
      </c>
      <c r="B1586" t="s">
        <v>85</v>
      </c>
      <c r="C1586" t="s">
        <v>200</v>
      </c>
      <c r="D1586" t="s">
        <v>98</v>
      </c>
      <c r="E1586" t="s">
        <v>181</v>
      </c>
      <c r="F1586" t="s">
        <v>182</v>
      </c>
      <c r="G1586" t="s">
        <v>183</v>
      </c>
      <c r="H1586">
        <v>59.651943000000003</v>
      </c>
      <c r="I1586">
        <v>17.933056000000001</v>
      </c>
      <c r="J1586" t="s">
        <v>223</v>
      </c>
      <c r="K1586">
        <v>43300843.926700048</v>
      </c>
      <c r="L1586">
        <v>52492253.547273301</v>
      </c>
      <c r="M1586">
        <v>518104334</v>
      </c>
    </row>
    <row r="1587" spans="1:13" x14ac:dyDescent="0.25">
      <c r="A1587" t="s">
        <v>81</v>
      </c>
      <c r="B1587" t="s">
        <v>85</v>
      </c>
      <c r="C1587" t="s">
        <v>200</v>
      </c>
      <c r="D1587" t="s">
        <v>98</v>
      </c>
      <c r="E1587" t="s">
        <v>181</v>
      </c>
      <c r="F1587" t="s">
        <v>182</v>
      </c>
      <c r="G1587" t="s">
        <v>183</v>
      </c>
      <c r="H1587">
        <v>59.651943000000003</v>
      </c>
      <c r="I1587">
        <v>17.933056000000001</v>
      </c>
      <c r="J1587" t="s">
        <v>224</v>
      </c>
      <c r="K1587">
        <v>46512688.453973301</v>
      </c>
      <c r="L1587">
        <v>57910812.667321891</v>
      </c>
      <c r="M1587">
        <v>612112761</v>
      </c>
    </row>
    <row r="1588" spans="1:13" x14ac:dyDescent="0.25">
      <c r="A1588" t="s">
        <v>81</v>
      </c>
      <c r="B1588" t="s">
        <v>85</v>
      </c>
      <c r="C1588" t="s">
        <v>200</v>
      </c>
      <c r="D1588" t="s">
        <v>98</v>
      </c>
      <c r="E1588" t="s">
        <v>181</v>
      </c>
      <c r="F1588" t="s">
        <v>182</v>
      </c>
      <c r="G1588" t="s">
        <v>183</v>
      </c>
      <c r="H1588">
        <v>59.651943000000003</v>
      </c>
      <c r="I1588">
        <v>17.933056000000001</v>
      </c>
      <c r="J1588" t="s">
        <v>225</v>
      </c>
      <c r="K1588">
        <v>47881668.743270308</v>
      </c>
      <c r="L1588">
        <v>59037285.636639573</v>
      </c>
      <c r="M1588">
        <v>516976489</v>
      </c>
    </row>
    <row r="1589" spans="1:13" x14ac:dyDescent="0.25">
      <c r="A1589" t="s">
        <v>81</v>
      </c>
      <c r="B1589" t="s">
        <v>85</v>
      </c>
      <c r="C1589" t="s">
        <v>200</v>
      </c>
      <c r="D1589" t="s">
        <v>98</v>
      </c>
      <c r="E1589" t="s">
        <v>181</v>
      </c>
      <c r="F1589" t="s">
        <v>182</v>
      </c>
      <c r="G1589" t="s">
        <v>183</v>
      </c>
      <c r="H1589">
        <v>59.651943000000003</v>
      </c>
      <c r="I1589">
        <v>17.933056000000001</v>
      </c>
      <c r="J1589" t="s">
        <v>245</v>
      </c>
      <c r="K1589">
        <v>59397346.184459731</v>
      </c>
      <c r="L1589">
        <v>67806347.854712233</v>
      </c>
      <c r="M1589">
        <v>520855219</v>
      </c>
    </row>
    <row r="1590" spans="1:13" x14ac:dyDescent="0.25">
      <c r="A1590" t="s">
        <v>81</v>
      </c>
      <c r="B1590" t="s">
        <v>85</v>
      </c>
      <c r="C1590" t="s">
        <v>200</v>
      </c>
      <c r="D1590" t="s">
        <v>136</v>
      </c>
      <c r="E1590" t="s">
        <v>184</v>
      </c>
      <c r="F1590" t="s">
        <v>185</v>
      </c>
      <c r="G1590" t="s">
        <v>186</v>
      </c>
      <c r="H1590">
        <v>37.566499999999998</v>
      </c>
      <c r="I1590">
        <v>126.97799999999999</v>
      </c>
      <c r="J1590" t="s">
        <v>223</v>
      </c>
      <c r="K1590">
        <v>7048744.0196879255</v>
      </c>
      <c r="L1590">
        <v>10167558.590041541</v>
      </c>
      <c r="M1590">
        <v>1067070586</v>
      </c>
    </row>
    <row r="1591" spans="1:13" x14ac:dyDescent="0.25">
      <c r="A1591" t="s">
        <v>81</v>
      </c>
      <c r="B1591" t="s">
        <v>85</v>
      </c>
      <c r="C1591" t="s">
        <v>200</v>
      </c>
      <c r="D1591" t="s">
        <v>136</v>
      </c>
      <c r="E1591" t="s">
        <v>184</v>
      </c>
      <c r="F1591" t="s">
        <v>185</v>
      </c>
      <c r="G1591" t="s">
        <v>186</v>
      </c>
      <c r="H1591">
        <v>37.566499999999998</v>
      </c>
      <c r="I1591">
        <v>126.97799999999999</v>
      </c>
      <c r="J1591" t="s">
        <v>224</v>
      </c>
      <c r="K1591">
        <v>7283914.2060196362</v>
      </c>
      <c r="L1591">
        <v>9164302.5409756638</v>
      </c>
      <c r="M1591">
        <v>1260820286</v>
      </c>
    </row>
    <row r="1592" spans="1:13" x14ac:dyDescent="0.25">
      <c r="A1592" t="s">
        <v>81</v>
      </c>
      <c r="B1592" t="s">
        <v>85</v>
      </c>
      <c r="C1592" t="s">
        <v>200</v>
      </c>
      <c r="D1592" t="s">
        <v>136</v>
      </c>
      <c r="E1592" t="s">
        <v>184</v>
      </c>
      <c r="F1592" t="s">
        <v>185</v>
      </c>
      <c r="G1592" t="s">
        <v>186</v>
      </c>
      <c r="H1592">
        <v>37.566499999999998</v>
      </c>
      <c r="I1592">
        <v>126.97799999999999</v>
      </c>
      <c r="J1592" t="s">
        <v>225</v>
      </c>
      <c r="K1592">
        <v>7433019.8626816459</v>
      </c>
      <c r="L1592">
        <v>9801855.2021170259</v>
      </c>
      <c r="M1592">
        <v>1480526641</v>
      </c>
    </row>
    <row r="1593" spans="1:13" x14ac:dyDescent="0.25">
      <c r="A1593" t="s">
        <v>81</v>
      </c>
      <c r="B1593" t="s">
        <v>85</v>
      </c>
      <c r="C1593" t="s">
        <v>200</v>
      </c>
      <c r="D1593" t="s">
        <v>136</v>
      </c>
      <c r="E1593" t="s">
        <v>184</v>
      </c>
      <c r="F1593" t="s">
        <v>185</v>
      </c>
      <c r="G1593" t="s">
        <v>186</v>
      </c>
      <c r="H1593">
        <v>37.566499999999998</v>
      </c>
      <c r="I1593">
        <v>126.97799999999999</v>
      </c>
      <c r="J1593" t="s">
        <v>245</v>
      </c>
      <c r="K1593">
        <v>3614207.7901844559</v>
      </c>
      <c r="L1593">
        <v>4333344.1582468664</v>
      </c>
      <c r="M1593">
        <v>630431823</v>
      </c>
    </row>
    <row r="1594" spans="1:13" x14ac:dyDescent="0.25">
      <c r="A1594" t="s">
        <v>81</v>
      </c>
      <c r="B1594" t="s">
        <v>85</v>
      </c>
      <c r="C1594" t="s">
        <v>200</v>
      </c>
      <c r="D1594" t="s">
        <v>108</v>
      </c>
      <c r="E1594" t="s">
        <v>187</v>
      </c>
      <c r="F1594" t="s">
        <v>188</v>
      </c>
      <c r="G1594" t="s">
        <v>135</v>
      </c>
      <c r="H1594">
        <v>-23.566147000000001</v>
      </c>
      <c r="I1594">
        <v>-46.64188</v>
      </c>
      <c r="J1594" t="s">
        <v>223</v>
      </c>
      <c r="K1594">
        <v>32212875.413379639</v>
      </c>
      <c r="L1594">
        <v>35837135.869086623</v>
      </c>
      <c r="M1594">
        <v>360427882</v>
      </c>
    </row>
    <row r="1595" spans="1:13" x14ac:dyDescent="0.25">
      <c r="A1595" t="s">
        <v>81</v>
      </c>
      <c r="B1595" t="s">
        <v>85</v>
      </c>
      <c r="C1595" t="s">
        <v>200</v>
      </c>
      <c r="D1595" t="s">
        <v>108</v>
      </c>
      <c r="E1595" t="s">
        <v>187</v>
      </c>
      <c r="F1595" t="s">
        <v>188</v>
      </c>
      <c r="G1595" t="s">
        <v>135</v>
      </c>
      <c r="H1595">
        <v>-23.566147000000001</v>
      </c>
      <c r="I1595">
        <v>-46.64188</v>
      </c>
      <c r="J1595" t="s">
        <v>224</v>
      </c>
      <c r="K1595">
        <v>34943432.810320251</v>
      </c>
      <c r="L1595">
        <v>43010940.139538348</v>
      </c>
      <c r="M1595">
        <v>444893116</v>
      </c>
    </row>
    <row r="1596" spans="1:13" x14ac:dyDescent="0.25">
      <c r="A1596" t="s">
        <v>81</v>
      </c>
      <c r="B1596" t="s">
        <v>85</v>
      </c>
      <c r="C1596" t="s">
        <v>200</v>
      </c>
      <c r="D1596" t="s">
        <v>108</v>
      </c>
      <c r="E1596" t="s">
        <v>187</v>
      </c>
      <c r="F1596" t="s">
        <v>188</v>
      </c>
      <c r="G1596" t="s">
        <v>135</v>
      </c>
      <c r="H1596">
        <v>-23.566147000000001</v>
      </c>
      <c r="I1596">
        <v>-46.64188</v>
      </c>
      <c r="J1596" t="s">
        <v>225</v>
      </c>
      <c r="K1596">
        <v>35154536.931261219</v>
      </c>
      <c r="L1596">
        <v>40721848.691678859</v>
      </c>
      <c r="M1596">
        <v>468443516</v>
      </c>
    </row>
    <row r="1597" spans="1:13" x14ac:dyDescent="0.25">
      <c r="A1597" t="s">
        <v>81</v>
      </c>
      <c r="B1597" t="s">
        <v>85</v>
      </c>
      <c r="C1597" t="s">
        <v>200</v>
      </c>
      <c r="D1597" t="s">
        <v>108</v>
      </c>
      <c r="E1597" t="s">
        <v>187</v>
      </c>
      <c r="F1597" t="s">
        <v>188</v>
      </c>
      <c r="G1597" t="s">
        <v>135</v>
      </c>
      <c r="H1597">
        <v>-23.566147000000001</v>
      </c>
      <c r="I1597">
        <v>-46.64188</v>
      </c>
      <c r="J1597" t="s">
        <v>245</v>
      </c>
      <c r="K1597">
        <v>35700668.992107853</v>
      </c>
      <c r="L1597">
        <v>42833511.473390073</v>
      </c>
      <c r="M1597">
        <v>503482041</v>
      </c>
    </row>
    <row r="1598" spans="1:13" x14ac:dyDescent="0.25">
      <c r="A1598" t="s">
        <v>81</v>
      </c>
      <c r="B1598" t="s">
        <v>85</v>
      </c>
      <c r="C1598" t="s">
        <v>200</v>
      </c>
      <c r="D1598" t="s">
        <v>104</v>
      </c>
      <c r="E1598" t="s">
        <v>179</v>
      </c>
      <c r="F1598" t="s">
        <v>180</v>
      </c>
      <c r="G1598" t="s">
        <v>107</v>
      </c>
      <c r="H1598">
        <v>38.627003000000002</v>
      </c>
      <c r="I1598">
        <v>-90.199404000000001</v>
      </c>
      <c r="J1598" t="s">
        <v>223</v>
      </c>
      <c r="K1598">
        <v>5483082.7295019859</v>
      </c>
      <c r="L1598">
        <v>5525328.5443924256</v>
      </c>
      <c r="M1598">
        <v>17583199</v>
      </c>
    </row>
    <row r="1599" spans="1:13" x14ac:dyDescent="0.25">
      <c r="A1599" t="s">
        <v>81</v>
      </c>
      <c r="B1599" t="s">
        <v>85</v>
      </c>
      <c r="C1599" t="s">
        <v>200</v>
      </c>
      <c r="D1599" t="s">
        <v>104</v>
      </c>
      <c r="E1599" t="s">
        <v>179</v>
      </c>
      <c r="F1599" t="s">
        <v>180</v>
      </c>
      <c r="G1599" t="s">
        <v>107</v>
      </c>
      <c r="H1599">
        <v>38.627003000000002</v>
      </c>
      <c r="I1599">
        <v>-90.199404000000001</v>
      </c>
      <c r="J1599" t="s">
        <v>224</v>
      </c>
      <c r="K1599">
        <v>7089248.2956055496</v>
      </c>
      <c r="L1599">
        <v>7528365.9193300353</v>
      </c>
      <c r="M1599">
        <v>29418799</v>
      </c>
    </row>
    <row r="1600" spans="1:13" x14ac:dyDescent="0.25">
      <c r="A1600" t="s">
        <v>81</v>
      </c>
      <c r="B1600" t="s">
        <v>85</v>
      </c>
      <c r="C1600" t="s">
        <v>200</v>
      </c>
      <c r="D1600" t="s">
        <v>104</v>
      </c>
      <c r="E1600" t="s">
        <v>179</v>
      </c>
      <c r="F1600" t="s">
        <v>180</v>
      </c>
      <c r="G1600" t="s">
        <v>107</v>
      </c>
      <c r="H1600">
        <v>38.627003000000002</v>
      </c>
      <c r="I1600">
        <v>-90.199404000000001</v>
      </c>
      <c r="J1600" t="s">
        <v>225</v>
      </c>
      <c r="K1600">
        <v>5502357.9622986326</v>
      </c>
      <c r="L1600">
        <v>5580526.1194456471</v>
      </c>
      <c r="M1600">
        <v>17320373</v>
      </c>
    </row>
    <row r="1601" spans="1:13" x14ac:dyDescent="0.25">
      <c r="A1601" t="s">
        <v>81</v>
      </c>
      <c r="B1601" t="s">
        <v>85</v>
      </c>
      <c r="C1601" t="s">
        <v>200</v>
      </c>
      <c r="D1601" t="s">
        <v>104</v>
      </c>
      <c r="E1601" t="s">
        <v>179</v>
      </c>
      <c r="F1601" t="s">
        <v>180</v>
      </c>
      <c r="G1601" t="s">
        <v>107</v>
      </c>
      <c r="H1601">
        <v>38.627003000000002</v>
      </c>
      <c r="I1601">
        <v>-90.199404000000001</v>
      </c>
      <c r="J1601" t="s">
        <v>245</v>
      </c>
      <c r="K1601">
        <v>6931212.1030003056</v>
      </c>
      <c r="L1601">
        <v>7028023.9706020094</v>
      </c>
      <c r="M1601">
        <v>19405320</v>
      </c>
    </row>
    <row r="1602" spans="1:13" x14ac:dyDescent="0.25">
      <c r="A1602" t="s">
        <v>81</v>
      </c>
      <c r="B1602" t="s">
        <v>85</v>
      </c>
      <c r="C1602" t="s">
        <v>200</v>
      </c>
      <c r="D1602" t="s">
        <v>136</v>
      </c>
      <c r="E1602" t="s">
        <v>189</v>
      </c>
      <c r="F1602" t="s">
        <v>190</v>
      </c>
      <c r="G1602" t="s">
        <v>153</v>
      </c>
      <c r="H1602">
        <v>-33.918503000000001</v>
      </c>
      <c r="I1602">
        <v>151.18892</v>
      </c>
      <c r="J1602" t="s">
        <v>223</v>
      </c>
      <c r="K1602">
        <v>42758210.879983157</v>
      </c>
      <c r="L1602">
        <v>49178397.045249604</v>
      </c>
      <c r="M1602">
        <v>121575378</v>
      </c>
    </row>
    <row r="1603" spans="1:13" x14ac:dyDescent="0.25">
      <c r="A1603" t="s">
        <v>81</v>
      </c>
      <c r="B1603" t="s">
        <v>85</v>
      </c>
      <c r="C1603" t="s">
        <v>200</v>
      </c>
      <c r="D1603" t="s">
        <v>136</v>
      </c>
      <c r="E1603" t="s">
        <v>189</v>
      </c>
      <c r="F1603" t="s">
        <v>190</v>
      </c>
      <c r="G1603" t="s">
        <v>153</v>
      </c>
      <c r="H1603">
        <v>-33.918503000000001</v>
      </c>
      <c r="I1603">
        <v>151.18892</v>
      </c>
      <c r="J1603" t="s">
        <v>224</v>
      </c>
      <c r="K1603">
        <v>48924808.847628221</v>
      </c>
      <c r="L1603">
        <v>61255002.818274513</v>
      </c>
      <c r="M1603">
        <v>140870543</v>
      </c>
    </row>
    <row r="1604" spans="1:13" x14ac:dyDescent="0.25">
      <c r="A1604" t="s">
        <v>81</v>
      </c>
      <c r="B1604" t="s">
        <v>85</v>
      </c>
      <c r="C1604" t="s">
        <v>200</v>
      </c>
      <c r="D1604" t="s">
        <v>136</v>
      </c>
      <c r="E1604" t="s">
        <v>189</v>
      </c>
      <c r="F1604" t="s">
        <v>190</v>
      </c>
      <c r="G1604" t="s">
        <v>153</v>
      </c>
      <c r="H1604">
        <v>-33.918503000000001</v>
      </c>
      <c r="I1604">
        <v>151.18892</v>
      </c>
      <c r="J1604" t="s">
        <v>225</v>
      </c>
      <c r="K1604">
        <v>36796282.44848606</v>
      </c>
      <c r="L1604">
        <v>48844911.516665302</v>
      </c>
      <c r="M1604">
        <v>132648351</v>
      </c>
    </row>
    <row r="1605" spans="1:13" x14ac:dyDescent="0.25">
      <c r="A1605" t="s">
        <v>81</v>
      </c>
      <c r="B1605" t="s">
        <v>85</v>
      </c>
      <c r="C1605" t="s">
        <v>200</v>
      </c>
      <c r="D1605" t="s">
        <v>136</v>
      </c>
      <c r="E1605" t="s">
        <v>189</v>
      </c>
      <c r="F1605" t="s">
        <v>190</v>
      </c>
      <c r="G1605" t="s">
        <v>153</v>
      </c>
      <c r="H1605">
        <v>-33.918503000000001</v>
      </c>
      <c r="I1605">
        <v>151.18892</v>
      </c>
      <c r="J1605" t="s">
        <v>245</v>
      </c>
      <c r="K1605">
        <v>40017798.568252109</v>
      </c>
      <c r="L1605">
        <v>51232461.688525356</v>
      </c>
      <c r="M1605">
        <v>131574054</v>
      </c>
    </row>
    <row r="1606" spans="1:13" x14ac:dyDescent="0.25">
      <c r="A1606" t="s">
        <v>81</v>
      </c>
      <c r="B1606" t="s">
        <v>85</v>
      </c>
      <c r="C1606" t="s">
        <v>200</v>
      </c>
      <c r="D1606" t="s">
        <v>136</v>
      </c>
      <c r="E1606" t="s">
        <v>191</v>
      </c>
      <c r="F1606" t="s">
        <v>192</v>
      </c>
      <c r="G1606" t="s">
        <v>165</v>
      </c>
      <c r="H1606">
        <v>35.689487</v>
      </c>
      <c r="I1606">
        <v>139.69171</v>
      </c>
      <c r="J1606" t="s">
        <v>223</v>
      </c>
      <c r="K1606">
        <v>14365998.758768881</v>
      </c>
      <c r="L1606">
        <v>15599207.22352604</v>
      </c>
      <c r="M1606">
        <v>216437524</v>
      </c>
    </row>
    <row r="1607" spans="1:13" x14ac:dyDescent="0.25">
      <c r="A1607" t="s">
        <v>81</v>
      </c>
      <c r="B1607" t="s">
        <v>85</v>
      </c>
      <c r="C1607" t="s">
        <v>200</v>
      </c>
      <c r="D1607" t="s">
        <v>136</v>
      </c>
      <c r="E1607" t="s">
        <v>191</v>
      </c>
      <c r="F1607" t="s">
        <v>192</v>
      </c>
      <c r="G1607" t="s">
        <v>165</v>
      </c>
      <c r="H1607">
        <v>35.689487</v>
      </c>
      <c r="I1607">
        <v>139.69171</v>
      </c>
      <c r="J1607" t="s">
        <v>224</v>
      </c>
      <c r="K1607">
        <v>15082449.26678744</v>
      </c>
      <c r="L1607">
        <v>17430927.05852823</v>
      </c>
      <c r="M1607">
        <v>269933914</v>
      </c>
    </row>
    <row r="1608" spans="1:13" x14ac:dyDescent="0.25">
      <c r="A1608" t="s">
        <v>81</v>
      </c>
      <c r="B1608" t="s">
        <v>85</v>
      </c>
      <c r="C1608" t="s">
        <v>200</v>
      </c>
      <c r="D1608" t="s">
        <v>136</v>
      </c>
      <c r="E1608" t="s">
        <v>191</v>
      </c>
      <c r="F1608" t="s">
        <v>192</v>
      </c>
      <c r="G1608" t="s">
        <v>165</v>
      </c>
      <c r="H1608">
        <v>35.689487</v>
      </c>
      <c r="I1608">
        <v>139.69171</v>
      </c>
      <c r="J1608" t="s">
        <v>225</v>
      </c>
      <c r="K1608">
        <v>16450734.761612389</v>
      </c>
      <c r="L1608">
        <v>18520673.34872992</v>
      </c>
      <c r="M1608">
        <v>270712211</v>
      </c>
    </row>
    <row r="1609" spans="1:13" x14ac:dyDescent="0.25">
      <c r="A1609" t="s">
        <v>81</v>
      </c>
      <c r="B1609" t="s">
        <v>85</v>
      </c>
      <c r="C1609" t="s">
        <v>200</v>
      </c>
      <c r="D1609" t="s">
        <v>136</v>
      </c>
      <c r="E1609" t="s">
        <v>191</v>
      </c>
      <c r="F1609" t="s">
        <v>192</v>
      </c>
      <c r="G1609" t="s">
        <v>165</v>
      </c>
      <c r="H1609">
        <v>35.689487</v>
      </c>
      <c r="I1609">
        <v>139.69171</v>
      </c>
      <c r="J1609" t="s">
        <v>245</v>
      </c>
      <c r="K1609">
        <v>19549041.557922252</v>
      </c>
      <c r="L1609">
        <v>22134387.081820611</v>
      </c>
      <c r="M1609">
        <v>899914479</v>
      </c>
    </row>
    <row r="1610" spans="1:13" x14ac:dyDescent="0.25">
      <c r="A1610" t="s">
        <v>81</v>
      </c>
      <c r="B1610" t="s">
        <v>85</v>
      </c>
      <c r="C1610" t="s">
        <v>200</v>
      </c>
      <c r="D1610" t="s">
        <v>104</v>
      </c>
      <c r="E1610" t="s">
        <v>193</v>
      </c>
      <c r="F1610" t="s">
        <v>194</v>
      </c>
      <c r="G1610" t="s">
        <v>195</v>
      </c>
      <c r="H1610">
        <v>43.677753000000003</v>
      </c>
      <c r="I1610">
        <v>-79.630840000000006</v>
      </c>
      <c r="J1610" t="s">
        <v>223</v>
      </c>
      <c r="K1610">
        <v>41126359.616963848</v>
      </c>
      <c r="L1610">
        <v>41728897.669420682</v>
      </c>
      <c r="M1610">
        <v>103658590</v>
      </c>
    </row>
    <row r="1611" spans="1:13" x14ac:dyDescent="0.25">
      <c r="A1611" t="s">
        <v>81</v>
      </c>
      <c r="B1611" t="s">
        <v>85</v>
      </c>
      <c r="C1611" t="s">
        <v>200</v>
      </c>
      <c r="D1611" t="s">
        <v>104</v>
      </c>
      <c r="E1611" t="s">
        <v>193</v>
      </c>
      <c r="F1611" t="s">
        <v>194</v>
      </c>
      <c r="G1611" t="s">
        <v>195</v>
      </c>
      <c r="H1611">
        <v>43.677753000000003</v>
      </c>
      <c r="I1611">
        <v>-79.630840000000006</v>
      </c>
      <c r="J1611" t="s">
        <v>224</v>
      </c>
      <c r="K1611">
        <v>30210897.515494499</v>
      </c>
      <c r="L1611">
        <v>30846349.540146131</v>
      </c>
      <c r="M1611">
        <v>114896826</v>
      </c>
    </row>
    <row r="1612" spans="1:13" x14ac:dyDescent="0.25">
      <c r="A1612" t="s">
        <v>81</v>
      </c>
      <c r="B1612" t="s">
        <v>85</v>
      </c>
      <c r="C1612" t="s">
        <v>200</v>
      </c>
      <c r="D1612" t="s">
        <v>104</v>
      </c>
      <c r="E1612" t="s">
        <v>193</v>
      </c>
      <c r="F1612" t="s">
        <v>194</v>
      </c>
      <c r="G1612" t="s">
        <v>195</v>
      </c>
      <c r="H1612">
        <v>43.677753000000003</v>
      </c>
      <c r="I1612">
        <v>-79.630840000000006</v>
      </c>
      <c r="J1612" t="s">
        <v>225</v>
      </c>
      <c r="K1612">
        <v>46876522.372245632</v>
      </c>
      <c r="L1612">
        <v>47288004.996760167</v>
      </c>
      <c r="M1612">
        <v>110670307</v>
      </c>
    </row>
    <row r="1613" spans="1:13" x14ac:dyDescent="0.25">
      <c r="A1613" t="s">
        <v>81</v>
      </c>
      <c r="B1613" t="s">
        <v>85</v>
      </c>
      <c r="C1613" t="s">
        <v>200</v>
      </c>
      <c r="D1613" t="s">
        <v>104</v>
      </c>
      <c r="E1613" t="s">
        <v>193</v>
      </c>
      <c r="F1613" t="s">
        <v>194</v>
      </c>
      <c r="G1613" t="s">
        <v>195</v>
      </c>
      <c r="H1613">
        <v>43.677753000000003</v>
      </c>
      <c r="I1613">
        <v>-79.630840000000006</v>
      </c>
      <c r="J1613" t="s">
        <v>245</v>
      </c>
      <c r="K1613">
        <v>47252852.238694601</v>
      </c>
      <c r="L1613">
        <v>47541821.088837638</v>
      </c>
      <c r="M1613">
        <v>120413671</v>
      </c>
    </row>
    <row r="1614" spans="1:13" x14ac:dyDescent="0.25">
      <c r="A1614" t="s">
        <v>81</v>
      </c>
      <c r="B1614" t="s">
        <v>85</v>
      </c>
      <c r="C1614" t="s">
        <v>200</v>
      </c>
      <c r="D1614" t="s">
        <v>98</v>
      </c>
      <c r="E1614" t="s">
        <v>233</v>
      </c>
      <c r="F1614" t="s">
        <v>234</v>
      </c>
      <c r="G1614" t="s">
        <v>235</v>
      </c>
      <c r="H1614">
        <v>48.268999999999998</v>
      </c>
      <c r="I1614">
        <v>-16.41047</v>
      </c>
      <c r="J1614" t="s">
        <v>223</v>
      </c>
      <c r="K1614">
        <v>1558491.969630813</v>
      </c>
      <c r="L1614">
        <v>1648858.4364992559</v>
      </c>
      <c r="M1614">
        <v>21155147</v>
      </c>
    </row>
    <row r="1615" spans="1:13" x14ac:dyDescent="0.25">
      <c r="A1615" t="s">
        <v>81</v>
      </c>
      <c r="B1615" t="s">
        <v>85</v>
      </c>
      <c r="C1615" t="s">
        <v>200</v>
      </c>
      <c r="D1615" t="s">
        <v>98</v>
      </c>
      <c r="E1615" t="s">
        <v>233</v>
      </c>
      <c r="F1615" t="s">
        <v>234</v>
      </c>
      <c r="G1615" t="s">
        <v>235</v>
      </c>
      <c r="H1615">
        <v>48.268999999999998</v>
      </c>
      <c r="I1615">
        <v>-16.41047</v>
      </c>
      <c r="J1615" t="s">
        <v>224</v>
      </c>
      <c r="K1615">
        <v>9668278.5810314547</v>
      </c>
      <c r="L1615">
        <v>10552041.505600579</v>
      </c>
      <c r="M1615">
        <v>118905133</v>
      </c>
    </row>
    <row r="1616" spans="1:13" x14ac:dyDescent="0.25">
      <c r="A1616" t="s">
        <v>81</v>
      </c>
      <c r="B1616" t="s">
        <v>85</v>
      </c>
      <c r="C1616" t="s">
        <v>200</v>
      </c>
      <c r="D1616" t="s">
        <v>98</v>
      </c>
      <c r="E1616" t="s">
        <v>233</v>
      </c>
      <c r="F1616" t="s">
        <v>234</v>
      </c>
      <c r="G1616" t="s">
        <v>235</v>
      </c>
      <c r="H1616">
        <v>48.268999999999998</v>
      </c>
      <c r="I1616">
        <v>-16.41047</v>
      </c>
      <c r="J1616" t="s">
        <v>225</v>
      </c>
      <c r="K1616">
        <v>12667104.95772006</v>
      </c>
      <c r="L1616">
        <v>14558107.049326669</v>
      </c>
      <c r="M1616">
        <v>132201556</v>
      </c>
    </row>
    <row r="1617" spans="1:13" x14ac:dyDescent="0.25">
      <c r="A1617" t="s">
        <v>81</v>
      </c>
      <c r="B1617" t="s">
        <v>85</v>
      </c>
      <c r="C1617" t="s">
        <v>200</v>
      </c>
      <c r="D1617" t="s">
        <v>98</v>
      </c>
      <c r="E1617" t="s">
        <v>233</v>
      </c>
      <c r="F1617" t="s">
        <v>234</v>
      </c>
      <c r="G1617" t="s">
        <v>235</v>
      </c>
      <c r="H1617">
        <v>48.268999999999998</v>
      </c>
      <c r="I1617">
        <v>-16.41047</v>
      </c>
      <c r="J1617" t="s">
        <v>245</v>
      </c>
      <c r="K1617">
        <v>25657276.909426998</v>
      </c>
      <c r="L1617">
        <v>27525157.54380139</v>
      </c>
      <c r="M1617">
        <v>266224999</v>
      </c>
    </row>
    <row r="1618" spans="1:13" x14ac:dyDescent="0.25">
      <c r="A1618" t="s">
        <v>81</v>
      </c>
      <c r="B1618" t="s">
        <v>85</v>
      </c>
      <c r="C1618" t="s">
        <v>200</v>
      </c>
      <c r="D1618" t="s">
        <v>98</v>
      </c>
      <c r="E1618" t="s">
        <v>196</v>
      </c>
      <c r="F1618" t="s">
        <v>197</v>
      </c>
      <c r="G1618" t="s">
        <v>198</v>
      </c>
      <c r="H1618">
        <v>52.167236000000003</v>
      </c>
      <c r="I1618">
        <v>20.967891999999999</v>
      </c>
      <c r="J1618" t="s">
        <v>223</v>
      </c>
      <c r="K1618">
        <v>36021952.161313303</v>
      </c>
      <c r="L1618">
        <v>36743020.37626294</v>
      </c>
      <c r="M1618">
        <v>294176021</v>
      </c>
    </row>
    <row r="1619" spans="1:13" x14ac:dyDescent="0.25">
      <c r="A1619" t="s">
        <v>81</v>
      </c>
      <c r="B1619" t="s">
        <v>85</v>
      </c>
      <c r="C1619" t="s">
        <v>200</v>
      </c>
      <c r="D1619" t="s">
        <v>98</v>
      </c>
      <c r="E1619" t="s">
        <v>196</v>
      </c>
      <c r="F1619" t="s">
        <v>197</v>
      </c>
      <c r="G1619" t="s">
        <v>198</v>
      </c>
      <c r="H1619">
        <v>52.167236000000003</v>
      </c>
      <c r="I1619">
        <v>20.967891999999999</v>
      </c>
      <c r="J1619" t="s">
        <v>224</v>
      </c>
      <c r="K1619">
        <v>40270680.34879183</v>
      </c>
      <c r="L1619">
        <v>41840892.472567983</v>
      </c>
      <c r="M1619">
        <v>307585027</v>
      </c>
    </row>
    <row r="1620" spans="1:13" x14ac:dyDescent="0.25">
      <c r="A1620" t="s">
        <v>81</v>
      </c>
      <c r="B1620" t="s">
        <v>85</v>
      </c>
      <c r="C1620" t="s">
        <v>200</v>
      </c>
      <c r="D1620" t="s">
        <v>98</v>
      </c>
      <c r="E1620" t="s">
        <v>196</v>
      </c>
      <c r="F1620" t="s">
        <v>197</v>
      </c>
      <c r="G1620" t="s">
        <v>198</v>
      </c>
      <c r="H1620">
        <v>52.167236000000003</v>
      </c>
      <c r="I1620">
        <v>20.967891999999999</v>
      </c>
      <c r="J1620" t="s">
        <v>225</v>
      </c>
      <c r="K1620">
        <v>37889797.366170228</v>
      </c>
      <c r="L1620">
        <v>40088402.381619081</v>
      </c>
      <c r="M1620">
        <v>254258589</v>
      </c>
    </row>
    <row r="1621" spans="1:13" x14ac:dyDescent="0.25">
      <c r="A1621" t="s">
        <v>81</v>
      </c>
      <c r="B1621" t="s">
        <v>85</v>
      </c>
      <c r="C1621" t="s">
        <v>200</v>
      </c>
      <c r="D1621" t="s">
        <v>98</v>
      </c>
      <c r="E1621" t="s">
        <v>196</v>
      </c>
      <c r="F1621" t="s">
        <v>197</v>
      </c>
      <c r="G1621" t="s">
        <v>198</v>
      </c>
      <c r="H1621">
        <v>52.167236000000003</v>
      </c>
      <c r="I1621">
        <v>20.967891999999999</v>
      </c>
      <c r="J1621" t="s">
        <v>245</v>
      </c>
      <c r="K1621">
        <v>39247473.789964803</v>
      </c>
      <c r="L1621">
        <v>40680815.540718719</v>
      </c>
      <c r="M1621">
        <v>239645131</v>
      </c>
    </row>
    <row r="1622" spans="1:13" x14ac:dyDescent="0.25">
      <c r="A1622" t="s">
        <v>81</v>
      </c>
      <c r="B1622" t="s">
        <v>85</v>
      </c>
      <c r="C1622" t="s">
        <v>202</v>
      </c>
      <c r="D1622" t="s">
        <v>98</v>
      </c>
      <c r="E1622" t="s">
        <v>99</v>
      </c>
      <c r="F1622" t="s">
        <v>100</v>
      </c>
      <c r="G1622" t="s">
        <v>101</v>
      </c>
      <c r="H1622">
        <v>52.370215999999999</v>
      </c>
      <c r="I1622">
        <v>4.895168</v>
      </c>
      <c r="J1622" t="s">
        <v>223</v>
      </c>
      <c r="K1622">
        <v>1245204433.5351739</v>
      </c>
      <c r="L1622">
        <v>4466411426.5617971</v>
      </c>
      <c r="M1622">
        <v>4356503182</v>
      </c>
    </row>
    <row r="1623" spans="1:13" x14ac:dyDescent="0.25">
      <c r="A1623" t="s">
        <v>81</v>
      </c>
      <c r="B1623" t="s">
        <v>85</v>
      </c>
      <c r="C1623" t="s">
        <v>202</v>
      </c>
      <c r="D1623" t="s">
        <v>98</v>
      </c>
      <c r="E1623" t="s">
        <v>99</v>
      </c>
      <c r="F1623" t="s">
        <v>100</v>
      </c>
      <c r="G1623" t="s">
        <v>101</v>
      </c>
      <c r="H1623">
        <v>52.370215999999999</v>
      </c>
      <c r="I1623">
        <v>4.895168</v>
      </c>
      <c r="J1623" t="s">
        <v>224</v>
      </c>
      <c r="K1623">
        <v>1427702866.0026619</v>
      </c>
      <c r="L1623">
        <v>5489506012.8188725</v>
      </c>
      <c r="M1623">
        <v>5023870725</v>
      </c>
    </row>
    <row r="1624" spans="1:13" x14ac:dyDescent="0.25">
      <c r="A1624" t="s">
        <v>81</v>
      </c>
      <c r="B1624" t="s">
        <v>85</v>
      </c>
      <c r="C1624" t="s">
        <v>202</v>
      </c>
      <c r="D1624" t="s">
        <v>98</v>
      </c>
      <c r="E1624" t="s">
        <v>99</v>
      </c>
      <c r="F1624" t="s">
        <v>100</v>
      </c>
      <c r="G1624" t="s">
        <v>101</v>
      </c>
      <c r="H1624">
        <v>52.370215999999999</v>
      </c>
      <c r="I1624">
        <v>4.895168</v>
      </c>
      <c r="J1624" t="s">
        <v>225</v>
      </c>
      <c r="K1624">
        <v>1294246671.233916</v>
      </c>
      <c r="L1624">
        <v>4943523426.6947241</v>
      </c>
      <c r="M1624">
        <v>4843992982</v>
      </c>
    </row>
    <row r="1625" spans="1:13" x14ac:dyDescent="0.25">
      <c r="A1625" t="s">
        <v>81</v>
      </c>
      <c r="B1625" t="s">
        <v>85</v>
      </c>
      <c r="C1625" t="s">
        <v>202</v>
      </c>
      <c r="D1625" t="s">
        <v>98</v>
      </c>
      <c r="E1625" t="s">
        <v>99</v>
      </c>
      <c r="F1625" t="s">
        <v>100</v>
      </c>
      <c r="G1625" t="s">
        <v>101</v>
      </c>
      <c r="H1625">
        <v>52.370215999999999</v>
      </c>
      <c r="I1625">
        <v>4.895168</v>
      </c>
      <c r="J1625" t="s">
        <v>245</v>
      </c>
      <c r="K1625">
        <v>1461276388.430418</v>
      </c>
      <c r="L1625">
        <v>6772228854.9985275</v>
      </c>
      <c r="M1625">
        <v>5278279612</v>
      </c>
    </row>
    <row r="1626" spans="1:13" x14ac:dyDescent="0.25">
      <c r="A1626" t="s">
        <v>81</v>
      </c>
      <c r="B1626" t="s">
        <v>85</v>
      </c>
      <c r="C1626" t="s">
        <v>202</v>
      </c>
      <c r="D1626" t="s">
        <v>104</v>
      </c>
      <c r="E1626" t="s">
        <v>105</v>
      </c>
      <c r="F1626" t="s">
        <v>106</v>
      </c>
      <c r="G1626" t="s">
        <v>107</v>
      </c>
      <c r="H1626">
        <v>33.748997000000003</v>
      </c>
      <c r="I1626">
        <v>-84.387985</v>
      </c>
      <c r="J1626" t="s">
        <v>223</v>
      </c>
      <c r="K1626">
        <v>545547479.14035356</v>
      </c>
      <c r="L1626">
        <v>3289543564.4495258</v>
      </c>
      <c r="M1626">
        <v>1151030338</v>
      </c>
    </row>
    <row r="1627" spans="1:13" x14ac:dyDescent="0.25">
      <c r="A1627" t="s">
        <v>81</v>
      </c>
      <c r="B1627" t="s">
        <v>85</v>
      </c>
      <c r="C1627" t="s">
        <v>202</v>
      </c>
      <c r="D1627" t="s">
        <v>104</v>
      </c>
      <c r="E1627" t="s">
        <v>105</v>
      </c>
      <c r="F1627" t="s">
        <v>106</v>
      </c>
      <c r="G1627" t="s">
        <v>107</v>
      </c>
      <c r="H1627">
        <v>33.748997000000003</v>
      </c>
      <c r="I1627">
        <v>-84.387985</v>
      </c>
      <c r="J1627" t="s">
        <v>224</v>
      </c>
      <c r="K1627">
        <v>479654257.43021917</v>
      </c>
      <c r="L1627">
        <v>4654500289.7715816</v>
      </c>
      <c r="M1627">
        <v>1272111763</v>
      </c>
    </row>
    <row r="1628" spans="1:13" x14ac:dyDescent="0.25">
      <c r="A1628" t="s">
        <v>81</v>
      </c>
      <c r="B1628" t="s">
        <v>85</v>
      </c>
      <c r="C1628" t="s">
        <v>202</v>
      </c>
      <c r="D1628" t="s">
        <v>104</v>
      </c>
      <c r="E1628" t="s">
        <v>105</v>
      </c>
      <c r="F1628" t="s">
        <v>106</v>
      </c>
      <c r="G1628" t="s">
        <v>107</v>
      </c>
      <c r="H1628">
        <v>33.748997000000003</v>
      </c>
      <c r="I1628">
        <v>-84.387985</v>
      </c>
      <c r="J1628" t="s">
        <v>225</v>
      </c>
      <c r="K1628">
        <v>498035065.74533021</v>
      </c>
      <c r="L1628">
        <v>2638978007.2460279</v>
      </c>
      <c r="M1628">
        <v>1287820461</v>
      </c>
    </row>
    <row r="1629" spans="1:13" x14ac:dyDescent="0.25">
      <c r="A1629" t="s">
        <v>81</v>
      </c>
      <c r="B1629" t="s">
        <v>85</v>
      </c>
      <c r="C1629" t="s">
        <v>202</v>
      </c>
      <c r="D1629" t="s">
        <v>104</v>
      </c>
      <c r="E1629" t="s">
        <v>105</v>
      </c>
      <c r="F1629" t="s">
        <v>106</v>
      </c>
      <c r="G1629" t="s">
        <v>107</v>
      </c>
      <c r="H1629">
        <v>33.748997000000003</v>
      </c>
      <c r="I1629">
        <v>-84.387985</v>
      </c>
      <c r="J1629" t="s">
        <v>245</v>
      </c>
      <c r="K1629">
        <v>540737589.71239519</v>
      </c>
      <c r="L1629">
        <v>2579351928.3577051</v>
      </c>
      <c r="M1629">
        <v>1375009840</v>
      </c>
    </row>
    <row r="1630" spans="1:13" x14ac:dyDescent="0.25">
      <c r="A1630" t="s">
        <v>81</v>
      </c>
      <c r="B1630" t="s">
        <v>85</v>
      </c>
      <c r="C1630" t="s">
        <v>202</v>
      </c>
      <c r="D1630" t="s">
        <v>108</v>
      </c>
      <c r="E1630" t="s">
        <v>109</v>
      </c>
      <c r="F1630" t="s">
        <v>110</v>
      </c>
      <c r="G1630" t="s">
        <v>111</v>
      </c>
      <c r="H1630">
        <v>4.6713839999999998</v>
      </c>
      <c r="I1630">
        <v>-74.156030000000001</v>
      </c>
      <c r="J1630" t="s">
        <v>223</v>
      </c>
      <c r="K1630">
        <v>34829601.741515897</v>
      </c>
      <c r="L1630">
        <v>62043992.088878579</v>
      </c>
      <c r="M1630">
        <v>99505444</v>
      </c>
    </row>
    <row r="1631" spans="1:13" x14ac:dyDescent="0.25">
      <c r="A1631" t="s">
        <v>81</v>
      </c>
      <c r="B1631" t="s">
        <v>85</v>
      </c>
      <c r="C1631" t="s">
        <v>202</v>
      </c>
      <c r="D1631" t="s">
        <v>108</v>
      </c>
      <c r="E1631" t="s">
        <v>109</v>
      </c>
      <c r="F1631" t="s">
        <v>110</v>
      </c>
      <c r="G1631" t="s">
        <v>111</v>
      </c>
      <c r="H1631">
        <v>4.6713839999999998</v>
      </c>
      <c r="I1631">
        <v>-74.156030000000001</v>
      </c>
      <c r="J1631" t="s">
        <v>224</v>
      </c>
      <c r="K1631">
        <v>28560484.374803189</v>
      </c>
      <c r="L1631">
        <v>57309002.705477796</v>
      </c>
      <c r="M1631">
        <v>109191969</v>
      </c>
    </row>
    <row r="1632" spans="1:13" x14ac:dyDescent="0.25">
      <c r="A1632" t="s">
        <v>81</v>
      </c>
      <c r="B1632" t="s">
        <v>85</v>
      </c>
      <c r="C1632" t="s">
        <v>202</v>
      </c>
      <c r="D1632" t="s">
        <v>108</v>
      </c>
      <c r="E1632" t="s">
        <v>109</v>
      </c>
      <c r="F1632" t="s">
        <v>110</v>
      </c>
      <c r="G1632" t="s">
        <v>111</v>
      </c>
      <c r="H1632">
        <v>4.6713839999999998</v>
      </c>
      <c r="I1632">
        <v>-74.156030000000001</v>
      </c>
      <c r="J1632" t="s">
        <v>225</v>
      </c>
      <c r="K1632">
        <v>23257823.56887031</v>
      </c>
      <c r="L1632">
        <v>47401529.474207722</v>
      </c>
      <c r="M1632">
        <v>100376679</v>
      </c>
    </row>
    <row r="1633" spans="1:13" x14ac:dyDescent="0.25">
      <c r="A1633" t="s">
        <v>81</v>
      </c>
      <c r="B1633" t="s">
        <v>85</v>
      </c>
      <c r="C1633" t="s">
        <v>202</v>
      </c>
      <c r="D1633" t="s">
        <v>108</v>
      </c>
      <c r="E1633" t="s">
        <v>109</v>
      </c>
      <c r="F1633" t="s">
        <v>110</v>
      </c>
      <c r="G1633" t="s">
        <v>111</v>
      </c>
      <c r="H1633">
        <v>4.6713839999999998</v>
      </c>
      <c r="I1633">
        <v>-74.156030000000001</v>
      </c>
      <c r="J1633" t="s">
        <v>245</v>
      </c>
      <c r="K1633">
        <v>28047813.974282011</v>
      </c>
      <c r="L1633">
        <v>58745922.962977827</v>
      </c>
      <c r="M1633">
        <v>118220927</v>
      </c>
    </row>
    <row r="1634" spans="1:13" x14ac:dyDescent="0.25">
      <c r="A1634" t="s">
        <v>81</v>
      </c>
      <c r="B1634" t="s">
        <v>85</v>
      </c>
      <c r="C1634" t="s">
        <v>202</v>
      </c>
      <c r="D1634" t="s">
        <v>104</v>
      </c>
      <c r="E1634" t="s">
        <v>112</v>
      </c>
      <c r="F1634" t="s">
        <v>113</v>
      </c>
      <c r="G1634" t="s">
        <v>107</v>
      </c>
      <c r="H1634">
        <v>42.360100000000003</v>
      </c>
      <c r="I1634">
        <v>-71.058899999999994</v>
      </c>
      <c r="J1634" t="s">
        <v>223</v>
      </c>
      <c r="K1634">
        <v>160467034.21821731</v>
      </c>
      <c r="L1634">
        <v>553140043.43027484</v>
      </c>
      <c r="M1634">
        <v>255390924</v>
      </c>
    </row>
    <row r="1635" spans="1:13" x14ac:dyDescent="0.25">
      <c r="A1635" t="s">
        <v>81</v>
      </c>
      <c r="B1635" t="s">
        <v>85</v>
      </c>
      <c r="C1635" t="s">
        <v>202</v>
      </c>
      <c r="D1635" t="s">
        <v>104</v>
      </c>
      <c r="E1635" t="s">
        <v>112</v>
      </c>
      <c r="F1635" t="s">
        <v>113</v>
      </c>
      <c r="G1635" t="s">
        <v>107</v>
      </c>
      <c r="H1635">
        <v>42.360100000000003</v>
      </c>
      <c r="I1635">
        <v>-71.058899999999994</v>
      </c>
      <c r="J1635" t="s">
        <v>224</v>
      </c>
      <c r="K1635">
        <v>96461750.791439548</v>
      </c>
      <c r="L1635">
        <v>531308407.99085271</v>
      </c>
      <c r="M1635">
        <v>272322452</v>
      </c>
    </row>
    <row r="1636" spans="1:13" x14ac:dyDescent="0.25">
      <c r="A1636" t="s">
        <v>81</v>
      </c>
      <c r="B1636" t="s">
        <v>85</v>
      </c>
      <c r="C1636" t="s">
        <v>202</v>
      </c>
      <c r="D1636" t="s">
        <v>104</v>
      </c>
      <c r="E1636" t="s">
        <v>112</v>
      </c>
      <c r="F1636" t="s">
        <v>113</v>
      </c>
      <c r="G1636" t="s">
        <v>107</v>
      </c>
      <c r="H1636">
        <v>42.360100000000003</v>
      </c>
      <c r="I1636">
        <v>-71.058899999999994</v>
      </c>
      <c r="J1636" t="s">
        <v>225</v>
      </c>
      <c r="K1636">
        <v>89729919.832268611</v>
      </c>
      <c r="L1636">
        <v>457185091.9982692</v>
      </c>
      <c r="M1636">
        <v>260089291</v>
      </c>
    </row>
    <row r="1637" spans="1:13" x14ac:dyDescent="0.25">
      <c r="A1637" t="s">
        <v>81</v>
      </c>
      <c r="B1637" t="s">
        <v>85</v>
      </c>
      <c r="C1637" t="s">
        <v>202</v>
      </c>
      <c r="D1637" t="s">
        <v>104</v>
      </c>
      <c r="E1637" t="s">
        <v>112</v>
      </c>
      <c r="F1637" t="s">
        <v>113</v>
      </c>
      <c r="G1637" t="s">
        <v>107</v>
      </c>
      <c r="H1637">
        <v>42.360100000000003</v>
      </c>
      <c r="I1637">
        <v>-71.058899999999994</v>
      </c>
      <c r="J1637" t="s">
        <v>245</v>
      </c>
      <c r="K1637">
        <v>92703032.91178906</v>
      </c>
      <c r="L1637">
        <v>362941522.77678639</v>
      </c>
      <c r="M1637">
        <v>264950091</v>
      </c>
    </row>
    <row r="1638" spans="1:13" x14ac:dyDescent="0.25">
      <c r="A1638" t="s">
        <v>81</v>
      </c>
      <c r="B1638" t="s">
        <v>85</v>
      </c>
      <c r="C1638" t="s">
        <v>202</v>
      </c>
      <c r="D1638" t="s">
        <v>104</v>
      </c>
      <c r="E1638" t="s">
        <v>114</v>
      </c>
      <c r="F1638" t="s">
        <v>115</v>
      </c>
      <c r="G1638" t="s">
        <v>107</v>
      </c>
      <c r="H1638">
        <v>41.878112999999999</v>
      </c>
      <c r="I1638">
        <v>-87.629800000000003</v>
      </c>
      <c r="J1638" t="s">
        <v>223</v>
      </c>
      <c r="K1638">
        <v>812675773.80676472</v>
      </c>
      <c r="L1638">
        <v>4853631916.9725132</v>
      </c>
      <c r="M1638">
        <v>1676897945</v>
      </c>
    </row>
    <row r="1639" spans="1:13" x14ac:dyDescent="0.25">
      <c r="A1639" t="s">
        <v>81</v>
      </c>
      <c r="B1639" t="s">
        <v>85</v>
      </c>
      <c r="C1639" t="s">
        <v>202</v>
      </c>
      <c r="D1639" t="s">
        <v>104</v>
      </c>
      <c r="E1639" t="s">
        <v>114</v>
      </c>
      <c r="F1639" t="s">
        <v>115</v>
      </c>
      <c r="G1639" t="s">
        <v>107</v>
      </c>
      <c r="H1639">
        <v>41.878112999999999</v>
      </c>
      <c r="I1639">
        <v>-87.629800000000003</v>
      </c>
      <c r="J1639" t="s">
        <v>224</v>
      </c>
      <c r="K1639">
        <v>704193394.54024065</v>
      </c>
      <c r="L1639">
        <v>4634948142.2048845</v>
      </c>
      <c r="M1639">
        <v>1874663001</v>
      </c>
    </row>
    <row r="1640" spans="1:13" x14ac:dyDescent="0.25">
      <c r="A1640" t="s">
        <v>81</v>
      </c>
      <c r="B1640" t="s">
        <v>85</v>
      </c>
      <c r="C1640" t="s">
        <v>202</v>
      </c>
      <c r="D1640" t="s">
        <v>104</v>
      </c>
      <c r="E1640" t="s">
        <v>114</v>
      </c>
      <c r="F1640" t="s">
        <v>115</v>
      </c>
      <c r="G1640" t="s">
        <v>107</v>
      </c>
      <c r="H1640">
        <v>41.878112999999999</v>
      </c>
      <c r="I1640">
        <v>-87.629800000000003</v>
      </c>
      <c r="J1640" t="s">
        <v>225</v>
      </c>
      <c r="K1640">
        <v>733254595.58113825</v>
      </c>
      <c r="L1640">
        <v>4274373268.793098</v>
      </c>
      <c r="M1640">
        <v>1945655302</v>
      </c>
    </row>
    <row r="1641" spans="1:13" x14ac:dyDescent="0.25">
      <c r="A1641" t="s">
        <v>81</v>
      </c>
      <c r="B1641" t="s">
        <v>85</v>
      </c>
      <c r="C1641" t="s">
        <v>202</v>
      </c>
      <c r="D1641" t="s">
        <v>104</v>
      </c>
      <c r="E1641" t="s">
        <v>114</v>
      </c>
      <c r="F1641" t="s">
        <v>115</v>
      </c>
      <c r="G1641" t="s">
        <v>107</v>
      </c>
      <c r="H1641">
        <v>41.878112999999999</v>
      </c>
      <c r="I1641">
        <v>-87.629800000000003</v>
      </c>
      <c r="J1641" t="s">
        <v>245</v>
      </c>
      <c r="K1641">
        <v>750038442.79464436</v>
      </c>
      <c r="L1641">
        <v>3670416213.643703</v>
      </c>
      <c r="M1641">
        <v>2026686630</v>
      </c>
    </row>
    <row r="1642" spans="1:13" x14ac:dyDescent="0.25">
      <c r="A1642" t="s">
        <v>81</v>
      </c>
      <c r="B1642" t="s">
        <v>85</v>
      </c>
      <c r="C1642" t="s">
        <v>202</v>
      </c>
      <c r="D1642" t="s">
        <v>104</v>
      </c>
      <c r="E1642" t="s">
        <v>116</v>
      </c>
      <c r="F1642" t="s">
        <v>117</v>
      </c>
      <c r="G1642" t="s">
        <v>107</v>
      </c>
      <c r="H1642">
        <v>32.780140000000003</v>
      </c>
      <c r="I1642">
        <v>-96.800449999999998</v>
      </c>
      <c r="J1642" t="s">
        <v>223</v>
      </c>
      <c r="K1642">
        <v>737870866.54152596</v>
      </c>
      <c r="L1642">
        <v>3457060727.1444211</v>
      </c>
      <c r="M1642">
        <v>1412565210</v>
      </c>
    </row>
    <row r="1643" spans="1:13" x14ac:dyDescent="0.25">
      <c r="A1643" t="s">
        <v>81</v>
      </c>
      <c r="B1643" t="s">
        <v>85</v>
      </c>
      <c r="C1643" t="s">
        <v>202</v>
      </c>
      <c r="D1643" t="s">
        <v>104</v>
      </c>
      <c r="E1643" t="s">
        <v>116</v>
      </c>
      <c r="F1643" t="s">
        <v>117</v>
      </c>
      <c r="G1643" t="s">
        <v>107</v>
      </c>
      <c r="H1643">
        <v>32.780140000000003</v>
      </c>
      <c r="I1643">
        <v>-96.800449999999998</v>
      </c>
      <c r="J1643" t="s">
        <v>224</v>
      </c>
      <c r="K1643">
        <v>639707735.53100431</v>
      </c>
      <c r="L1643">
        <v>3254082341.3707581</v>
      </c>
      <c r="M1643">
        <v>1613248598</v>
      </c>
    </row>
    <row r="1644" spans="1:13" x14ac:dyDescent="0.25">
      <c r="A1644" t="s">
        <v>81</v>
      </c>
      <c r="B1644" t="s">
        <v>85</v>
      </c>
      <c r="C1644" t="s">
        <v>202</v>
      </c>
      <c r="D1644" t="s">
        <v>104</v>
      </c>
      <c r="E1644" t="s">
        <v>116</v>
      </c>
      <c r="F1644" t="s">
        <v>117</v>
      </c>
      <c r="G1644" t="s">
        <v>107</v>
      </c>
      <c r="H1644">
        <v>32.780140000000003</v>
      </c>
      <c r="I1644">
        <v>-96.800449999999998</v>
      </c>
      <c r="J1644" t="s">
        <v>225</v>
      </c>
      <c r="K1644">
        <v>630100219.86780167</v>
      </c>
      <c r="L1644">
        <v>2825835772.8704128</v>
      </c>
      <c r="M1644">
        <v>1622010214</v>
      </c>
    </row>
    <row r="1645" spans="1:13" x14ac:dyDescent="0.25">
      <c r="A1645" t="s">
        <v>81</v>
      </c>
      <c r="B1645" t="s">
        <v>85</v>
      </c>
      <c r="C1645" t="s">
        <v>202</v>
      </c>
      <c r="D1645" t="s">
        <v>104</v>
      </c>
      <c r="E1645" t="s">
        <v>116</v>
      </c>
      <c r="F1645" t="s">
        <v>117</v>
      </c>
      <c r="G1645" t="s">
        <v>107</v>
      </c>
      <c r="H1645">
        <v>32.780140000000003</v>
      </c>
      <c r="I1645">
        <v>-96.800449999999998</v>
      </c>
      <c r="J1645" t="s">
        <v>245</v>
      </c>
      <c r="K1645">
        <v>657765295.63367534</v>
      </c>
      <c r="L1645">
        <v>2577707348.7103372</v>
      </c>
      <c r="M1645">
        <v>1706316016</v>
      </c>
    </row>
    <row r="1646" spans="1:13" x14ac:dyDescent="0.25">
      <c r="A1646" t="s">
        <v>81</v>
      </c>
      <c r="B1646" t="s">
        <v>85</v>
      </c>
      <c r="C1646" t="s">
        <v>202</v>
      </c>
      <c r="D1646" t="s">
        <v>104</v>
      </c>
      <c r="E1646" t="s">
        <v>120</v>
      </c>
      <c r="F1646" t="s">
        <v>121</v>
      </c>
      <c r="G1646" t="s">
        <v>107</v>
      </c>
      <c r="H1646">
        <v>37.431572000000003</v>
      </c>
      <c r="I1646">
        <v>-78.656890000000004</v>
      </c>
      <c r="J1646" t="s">
        <v>223</v>
      </c>
      <c r="K1646">
        <v>794065671.69742298</v>
      </c>
      <c r="L1646">
        <v>3683879275.9077821</v>
      </c>
      <c r="M1646">
        <v>1764602014</v>
      </c>
    </row>
    <row r="1647" spans="1:13" x14ac:dyDescent="0.25">
      <c r="A1647" t="s">
        <v>81</v>
      </c>
      <c r="B1647" t="s">
        <v>85</v>
      </c>
      <c r="C1647" t="s">
        <v>202</v>
      </c>
      <c r="D1647" t="s">
        <v>104</v>
      </c>
      <c r="E1647" t="s">
        <v>120</v>
      </c>
      <c r="F1647" t="s">
        <v>121</v>
      </c>
      <c r="G1647" t="s">
        <v>107</v>
      </c>
      <c r="H1647">
        <v>37.431572000000003</v>
      </c>
      <c r="I1647">
        <v>-78.656890000000004</v>
      </c>
      <c r="J1647" t="s">
        <v>224</v>
      </c>
      <c r="K1647">
        <v>693109316.63495076</v>
      </c>
      <c r="L1647">
        <v>3604656892.790544</v>
      </c>
      <c r="M1647">
        <v>1906224671</v>
      </c>
    </row>
    <row r="1648" spans="1:13" x14ac:dyDescent="0.25">
      <c r="A1648" t="s">
        <v>81</v>
      </c>
      <c r="B1648" t="s">
        <v>85</v>
      </c>
      <c r="C1648" t="s">
        <v>202</v>
      </c>
      <c r="D1648" t="s">
        <v>104</v>
      </c>
      <c r="E1648" t="s">
        <v>120</v>
      </c>
      <c r="F1648" t="s">
        <v>121</v>
      </c>
      <c r="G1648" t="s">
        <v>107</v>
      </c>
      <c r="H1648">
        <v>37.431572000000003</v>
      </c>
      <c r="I1648">
        <v>-78.656890000000004</v>
      </c>
      <c r="J1648" t="s">
        <v>225</v>
      </c>
      <c r="K1648">
        <v>637524980.14138281</v>
      </c>
      <c r="L1648">
        <v>3173617356.2068882</v>
      </c>
      <c r="M1648">
        <v>1826153574</v>
      </c>
    </row>
    <row r="1649" spans="1:13" x14ac:dyDescent="0.25">
      <c r="A1649" t="s">
        <v>81</v>
      </c>
      <c r="B1649" t="s">
        <v>85</v>
      </c>
      <c r="C1649" t="s">
        <v>202</v>
      </c>
      <c r="D1649" t="s">
        <v>104</v>
      </c>
      <c r="E1649" t="s">
        <v>120</v>
      </c>
      <c r="F1649" t="s">
        <v>121</v>
      </c>
      <c r="G1649" t="s">
        <v>107</v>
      </c>
      <c r="H1649">
        <v>37.431572000000003</v>
      </c>
      <c r="I1649">
        <v>-78.656890000000004</v>
      </c>
      <c r="J1649" t="s">
        <v>245</v>
      </c>
      <c r="K1649">
        <v>646416934.6830039</v>
      </c>
      <c r="L1649">
        <v>2841680571.9356799</v>
      </c>
      <c r="M1649">
        <v>1828722213</v>
      </c>
    </row>
    <row r="1650" spans="1:13" x14ac:dyDescent="0.25">
      <c r="A1650" t="s">
        <v>81</v>
      </c>
      <c r="B1650" t="s">
        <v>85</v>
      </c>
      <c r="C1650" t="s">
        <v>202</v>
      </c>
      <c r="D1650" t="s">
        <v>104</v>
      </c>
      <c r="E1650" t="s">
        <v>122</v>
      </c>
      <c r="F1650" t="s">
        <v>123</v>
      </c>
      <c r="G1650" t="s">
        <v>107</v>
      </c>
      <c r="H1650">
        <v>39.856102</v>
      </c>
      <c r="I1650">
        <v>-104.675934</v>
      </c>
      <c r="J1650" t="s">
        <v>223</v>
      </c>
      <c r="K1650">
        <v>161376200.44458029</v>
      </c>
      <c r="L1650">
        <v>604633337.6621505</v>
      </c>
      <c r="M1650">
        <v>369675138</v>
      </c>
    </row>
    <row r="1651" spans="1:13" x14ac:dyDescent="0.25">
      <c r="A1651" t="s">
        <v>81</v>
      </c>
      <c r="B1651" t="s">
        <v>85</v>
      </c>
      <c r="C1651" t="s">
        <v>202</v>
      </c>
      <c r="D1651" t="s">
        <v>104</v>
      </c>
      <c r="E1651" t="s">
        <v>122</v>
      </c>
      <c r="F1651" t="s">
        <v>123</v>
      </c>
      <c r="G1651" t="s">
        <v>107</v>
      </c>
      <c r="H1651">
        <v>39.856102</v>
      </c>
      <c r="I1651">
        <v>-104.675934</v>
      </c>
      <c r="J1651" t="s">
        <v>224</v>
      </c>
      <c r="K1651">
        <v>164066786.92848691</v>
      </c>
      <c r="L1651">
        <v>603461875.08840644</v>
      </c>
      <c r="M1651">
        <v>401271371</v>
      </c>
    </row>
    <row r="1652" spans="1:13" x14ac:dyDescent="0.25">
      <c r="A1652" t="s">
        <v>81</v>
      </c>
      <c r="B1652" t="s">
        <v>85</v>
      </c>
      <c r="C1652" t="s">
        <v>202</v>
      </c>
      <c r="D1652" t="s">
        <v>104</v>
      </c>
      <c r="E1652" t="s">
        <v>122</v>
      </c>
      <c r="F1652" t="s">
        <v>123</v>
      </c>
      <c r="G1652" t="s">
        <v>107</v>
      </c>
      <c r="H1652">
        <v>39.856102</v>
      </c>
      <c r="I1652">
        <v>-104.675934</v>
      </c>
      <c r="J1652" t="s">
        <v>225</v>
      </c>
      <c r="K1652">
        <v>155844296.89108741</v>
      </c>
      <c r="L1652">
        <v>633123265.26982379</v>
      </c>
      <c r="M1652">
        <v>416129422</v>
      </c>
    </row>
    <row r="1653" spans="1:13" x14ac:dyDescent="0.25">
      <c r="A1653" t="s">
        <v>81</v>
      </c>
      <c r="B1653" t="s">
        <v>85</v>
      </c>
      <c r="C1653" t="s">
        <v>202</v>
      </c>
      <c r="D1653" t="s">
        <v>104</v>
      </c>
      <c r="E1653" t="s">
        <v>122</v>
      </c>
      <c r="F1653" t="s">
        <v>123</v>
      </c>
      <c r="G1653" t="s">
        <v>107</v>
      </c>
      <c r="H1653">
        <v>39.856102</v>
      </c>
      <c r="I1653">
        <v>-104.675934</v>
      </c>
      <c r="J1653" t="s">
        <v>245</v>
      </c>
      <c r="K1653">
        <v>155483719.42818671</v>
      </c>
      <c r="L1653">
        <v>603830077.98973036</v>
      </c>
      <c r="M1653">
        <v>446135969</v>
      </c>
    </row>
    <row r="1654" spans="1:13" x14ac:dyDescent="0.25">
      <c r="A1654" t="s">
        <v>81</v>
      </c>
      <c r="B1654" t="s">
        <v>85</v>
      </c>
      <c r="C1654" t="s">
        <v>202</v>
      </c>
      <c r="D1654" t="s">
        <v>104</v>
      </c>
      <c r="E1654" t="s">
        <v>118</v>
      </c>
      <c r="F1654" t="s">
        <v>119</v>
      </c>
      <c r="G1654" t="s">
        <v>107</v>
      </c>
      <c r="H1654">
        <v>42.331400000000002</v>
      </c>
      <c r="I1654">
        <v>-83.0458</v>
      </c>
      <c r="J1654" t="s">
        <v>223</v>
      </c>
      <c r="K1654">
        <v>67330065.04190889</v>
      </c>
      <c r="L1654">
        <v>517802929.72992361</v>
      </c>
      <c r="M1654">
        <v>110055658</v>
      </c>
    </row>
    <row r="1655" spans="1:13" x14ac:dyDescent="0.25">
      <c r="A1655" t="s">
        <v>81</v>
      </c>
      <c r="B1655" t="s">
        <v>85</v>
      </c>
      <c r="C1655" t="s">
        <v>202</v>
      </c>
      <c r="D1655" t="s">
        <v>104</v>
      </c>
      <c r="E1655" t="s">
        <v>118</v>
      </c>
      <c r="F1655" t="s">
        <v>119</v>
      </c>
      <c r="G1655" t="s">
        <v>107</v>
      </c>
      <c r="H1655">
        <v>42.331400000000002</v>
      </c>
      <c r="I1655">
        <v>-83.0458</v>
      </c>
      <c r="J1655" t="s">
        <v>224</v>
      </c>
      <c r="K1655">
        <v>60436004.385779493</v>
      </c>
      <c r="L1655">
        <v>624605684.17844677</v>
      </c>
      <c r="M1655">
        <v>128019417</v>
      </c>
    </row>
    <row r="1656" spans="1:13" x14ac:dyDescent="0.25">
      <c r="A1656" t="s">
        <v>81</v>
      </c>
      <c r="B1656" t="s">
        <v>85</v>
      </c>
      <c r="C1656" t="s">
        <v>202</v>
      </c>
      <c r="D1656" t="s">
        <v>104</v>
      </c>
      <c r="E1656" t="s">
        <v>118</v>
      </c>
      <c r="F1656" t="s">
        <v>119</v>
      </c>
      <c r="G1656" t="s">
        <v>107</v>
      </c>
      <c r="H1656">
        <v>42.331400000000002</v>
      </c>
      <c r="I1656">
        <v>-83.0458</v>
      </c>
      <c r="J1656" t="s">
        <v>225</v>
      </c>
      <c r="K1656">
        <v>62611795.963424698</v>
      </c>
      <c r="L1656">
        <v>577265287.56255209</v>
      </c>
      <c r="M1656">
        <v>123784982</v>
      </c>
    </row>
    <row r="1657" spans="1:13" x14ac:dyDescent="0.25">
      <c r="A1657" t="s">
        <v>81</v>
      </c>
      <c r="B1657" t="s">
        <v>85</v>
      </c>
      <c r="C1657" t="s">
        <v>202</v>
      </c>
      <c r="D1657" t="s">
        <v>104</v>
      </c>
      <c r="E1657" t="s">
        <v>118</v>
      </c>
      <c r="F1657" t="s">
        <v>119</v>
      </c>
      <c r="G1657" t="s">
        <v>107</v>
      </c>
      <c r="H1657">
        <v>42.331400000000002</v>
      </c>
      <c r="I1657">
        <v>-83.0458</v>
      </c>
      <c r="J1657" t="s">
        <v>245</v>
      </c>
      <c r="K1657">
        <v>57725325.23167409</v>
      </c>
      <c r="L1657">
        <v>444979141.56059259</v>
      </c>
      <c r="M1657">
        <v>122076626</v>
      </c>
    </row>
    <row r="1658" spans="1:13" x14ac:dyDescent="0.25">
      <c r="A1658" t="s">
        <v>81</v>
      </c>
      <c r="B1658" t="s">
        <v>85</v>
      </c>
      <c r="C1658" t="s">
        <v>202</v>
      </c>
      <c r="D1658" t="s">
        <v>98</v>
      </c>
      <c r="E1658" t="s">
        <v>124</v>
      </c>
      <c r="F1658" t="s">
        <v>125</v>
      </c>
      <c r="G1658" t="s">
        <v>126</v>
      </c>
      <c r="H1658">
        <v>53.349800000000002</v>
      </c>
      <c r="I1658">
        <v>6.2603</v>
      </c>
      <c r="J1658" t="s">
        <v>223</v>
      </c>
      <c r="K1658">
        <v>36727245.780733198</v>
      </c>
      <c r="L1658">
        <v>147919816.6205534</v>
      </c>
      <c r="M1658">
        <v>86979121</v>
      </c>
    </row>
    <row r="1659" spans="1:13" x14ac:dyDescent="0.25">
      <c r="A1659" t="s">
        <v>81</v>
      </c>
      <c r="B1659" t="s">
        <v>85</v>
      </c>
      <c r="C1659" t="s">
        <v>202</v>
      </c>
      <c r="D1659" t="s">
        <v>98</v>
      </c>
      <c r="E1659" t="s">
        <v>124</v>
      </c>
      <c r="F1659" t="s">
        <v>125</v>
      </c>
      <c r="G1659" t="s">
        <v>126</v>
      </c>
      <c r="H1659">
        <v>53.349800000000002</v>
      </c>
      <c r="I1659">
        <v>6.2603</v>
      </c>
      <c r="J1659" t="s">
        <v>224</v>
      </c>
      <c r="K1659">
        <v>37345164.812205762</v>
      </c>
      <c r="L1659">
        <v>259741406.08981389</v>
      </c>
      <c r="M1659">
        <v>108530466</v>
      </c>
    </row>
    <row r="1660" spans="1:13" x14ac:dyDescent="0.25">
      <c r="A1660" t="s">
        <v>81</v>
      </c>
      <c r="B1660" t="s">
        <v>85</v>
      </c>
      <c r="C1660" t="s">
        <v>202</v>
      </c>
      <c r="D1660" t="s">
        <v>98</v>
      </c>
      <c r="E1660" t="s">
        <v>124</v>
      </c>
      <c r="F1660" t="s">
        <v>125</v>
      </c>
      <c r="G1660" t="s">
        <v>126</v>
      </c>
      <c r="H1660">
        <v>53.349800000000002</v>
      </c>
      <c r="I1660">
        <v>6.2603</v>
      </c>
      <c r="J1660" t="s">
        <v>225</v>
      </c>
      <c r="K1660">
        <v>31523333.101079822</v>
      </c>
      <c r="L1660">
        <v>98814559.573731959</v>
      </c>
      <c r="M1660">
        <v>117647128</v>
      </c>
    </row>
    <row r="1661" spans="1:13" x14ac:dyDescent="0.25">
      <c r="A1661" t="s">
        <v>81</v>
      </c>
      <c r="B1661" t="s">
        <v>85</v>
      </c>
      <c r="C1661" t="s">
        <v>202</v>
      </c>
      <c r="D1661" t="s">
        <v>98</v>
      </c>
      <c r="E1661" t="s">
        <v>124</v>
      </c>
      <c r="F1661" t="s">
        <v>125</v>
      </c>
      <c r="G1661" t="s">
        <v>126</v>
      </c>
      <c r="H1661">
        <v>53.349800000000002</v>
      </c>
      <c r="I1661">
        <v>6.2603</v>
      </c>
      <c r="J1661" t="s">
        <v>245</v>
      </c>
      <c r="K1661">
        <v>38823150.354153469</v>
      </c>
      <c r="L1661">
        <v>88518254.023087531</v>
      </c>
      <c r="M1661">
        <v>126576072</v>
      </c>
    </row>
    <row r="1662" spans="1:13" x14ac:dyDescent="0.25">
      <c r="A1662" t="s">
        <v>81</v>
      </c>
      <c r="B1662" t="s">
        <v>85</v>
      </c>
      <c r="C1662" t="s">
        <v>202</v>
      </c>
      <c r="D1662" t="s">
        <v>108</v>
      </c>
      <c r="E1662" t="s">
        <v>127</v>
      </c>
      <c r="F1662" t="s">
        <v>128</v>
      </c>
      <c r="G1662" t="s">
        <v>129</v>
      </c>
      <c r="H1662">
        <v>-34.590249999999997</v>
      </c>
      <c r="I1662">
        <v>-58.467162999999999</v>
      </c>
      <c r="J1662" t="s">
        <v>223</v>
      </c>
      <c r="K1662">
        <v>288224694.90728623</v>
      </c>
      <c r="L1662">
        <v>2431376099.0184321</v>
      </c>
      <c r="M1662">
        <v>1575438860</v>
      </c>
    </row>
    <row r="1663" spans="1:13" x14ac:dyDescent="0.25">
      <c r="A1663" t="s">
        <v>81</v>
      </c>
      <c r="B1663" t="s">
        <v>85</v>
      </c>
      <c r="C1663" t="s">
        <v>202</v>
      </c>
      <c r="D1663" t="s">
        <v>108</v>
      </c>
      <c r="E1663" t="s">
        <v>127</v>
      </c>
      <c r="F1663" t="s">
        <v>128</v>
      </c>
      <c r="G1663" t="s">
        <v>129</v>
      </c>
      <c r="H1663">
        <v>-34.590249999999997</v>
      </c>
      <c r="I1663">
        <v>-58.467162999999999</v>
      </c>
      <c r="J1663" t="s">
        <v>224</v>
      </c>
      <c r="K1663">
        <v>221496392.03329471</v>
      </c>
      <c r="L1663">
        <v>18475492302.250389</v>
      </c>
      <c r="M1663">
        <v>1697047154</v>
      </c>
    </row>
    <row r="1664" spans="1:13" x14ac:dyDescent="0.25">
      <c r="A1664" t="s">
        <v>81</v>
      </c>
      <c r="B1664" t="s">
        <v>85</v>
      </c>
      <c r="C1664" t="s">
        <v>202</v>
      </c>
      <c r="D1664" t="s">
        <v>108</v>
      </c>
      <c r="E1664" t="s">
        <v>127</v>
      </c>
      <c r="F1664" t="s">
        <v>128</v>
      </c>
      <c r="G1664" t="s">
        <v>129</v>
      </c>
      <c r="H1664">
        <v>-34.590249999999997</v>
      </c>
      <c r="I1664">
        <v>-58.467162999999999</v>
      </c>
      <c r="J1664" t="s">
        <v>225</v>
      </c>
      <c r="K1664">
        <v>216509109.673228</v>
      </c>
      <c r="L1664">
        <v>513642172.16885078</v>
      </c>
      <c r="M1664">
        <v>1749649136</v>
      </c>
    </row>
    <row r="1665" spans="1:13" x14ac:dyDescent="0.25">
      <c r="A1665" t="s">
        <v>81</v>
      </c>
      <c r="B1665" t="s">
        <v>85</v>
      </c>
      <c r="C1665" t="s">
        <v>202</v>
      </c>
      <c r="D1665" t="s">
        <v>108</v>
      </c>
      <c r="E1665" t="s">
        <v>127</v>
      </c>
      <c r="F1665" t="s">
        <v>128</v>
      </c>
      <c r="G1665" t="s">
        <v>129</v>
      </c>
      <c r="H1665">
        <v>-34.590249999999997</v>
      </c>
      <c r="I1665">
        <v>-58.467162999999999</v>
      </c>
      <c r="J1665" t="s">
        <v>245</v>
      </c>
      <c r="K1665">
        <v>247243011.64232031</v>
      </c>
      <c r="L1665">
        <v>607261775.15933311</v>
      </c>
      <c r="M1665">
        <v>1902737414</v>
      </c>
    </row>
    <row r="1666" spans="1:13" x14ac:dyDescent="0.25">
      <c r="A1666" t="s">
        <v>81</v>
      </c>
      <c r="B1666" t="s">
        <v>85</v>
      </c>
      <c r="C1666" t="s">
        <v>202</v>
      </c>
      <c r="D1666" t="s">
        <v>98</v>
      </c>
      <c r="E1666" t="s">
        <v>130</v>
      </c>
      <c r="F1666" t="s">
        <v>131</v>
      </c>
      <c r="G1666" t="s">
        <v>132</v>
      </c>
      <c r="H1666">
        <v>50.110923999999997</v>
      </c>
      <c r="I1666">
        <v>8.6821269999999995</v>
      </c>
      <c r="J1666" t="s">
        <v>223</v>
      </c>
      <c r="K1666">
        <v>2507892919.1107359</v>
      </c>
      <c r="L1666">
        <v>6597705932.2142649</v>
      </c>
      <c r="M1666">
        <v>9529843894</v>
      </c>
    </row>
    <row r="1667" spans="1:13" x14ac:dyDescent="0.25">
      <c r="A1667" t="s">
        <v>81</v>
      </c>
      <c r="B1667" t="s">
        <v>85</v>
      </c>
      <c r="C1667" t="s">
        <v>202</v>
      </c>
      <c r="D1667" t="s">
        <v>98</v>
      </c>
      <c r="E1667" t="s">
        <v>130</v>
      </c>
      <c r="F1667" t="s">
        <v>131</v>
      </c>
      <c r="G1667" t="s">
        <v>132</v>
      </c>
      <c r="H1667">
        <v>50.110923999999997</v>
      </c>
      <c r="I1667">
        <v>8.6821269999999995</v>
      </c>
      <c r="J1667" t="s">
        <v>224</v>
      </c>
      <c r="K1667">
        <v>2366845734.1470041</v>
      </c>
      <c r="L1667">
        <v>7074769147.4002676</v>
      </c>
      <c r="M1667">
        <v>10235399389</v>
      </c>
    </row>
    <row r="1668" spans="1:13" x14ac:dyDescent="0.25">
      <c r="A1668" t="s">
        <v>81</v>
      </c>
      <c r="B1668" t="s">
        <v>85</v>
      </c>
      <c r="C1668" t="s">
        <v>202</v>
      </c>
      <c r="D1668" t="s">
        <v>98</v>
      </c>
      <c r="E1668" t="s">
        <v>130</v>
      </c>
      <c r="F1668" t="s">
        <v>131</v>
      </c>
      <c r="G1668" t="s">
        <v>132</v>
      </c>
      <c r="H1668">
        <v>50.110923999999997</v>
      </c>
      <c r="I1668">
        <v>8.6821269999999995</v>
      </c>
      <c r="J1668" t="s">
        <v>225</v>
      </c>
      <c r="K1668">
        <v>2100905963.1738279</v>
      </c>
      <c r="L1668">
        <v>5432078227.2422724</v>
      </c>
      <c r="M1668">
        <v>9565663688</v>
      </c>
    </row>
    <row r="1669" spans="1:13" x14ac:dyDescent="0.25">
      <c r="A1669" t="s">
        <v>81</v>
      </c>
      <c r="B1669" t="s">
        <v>85</v>
      </c>
      <c r="C1669" t="s">
        <v>202</v>
      </c>
      <c r="D1669" t="s">
        <v>98</v>
      </c>
      <c r="E1669" t="s">
        <v>130</v>
      </c>
      <c r="F1669" t="s">
        <v>131</v>
      </c>
      <c r="G1669" t="s">
        <v>132</v>
      </c>
      <c r="H1669">
        <v>50.110923999999997</v>
      </c>
      <c r="I1669">
        <v>8.6821269999999995</v>
      </c>
      <c r="J1669" t="s">
        <v>245</v>
      </c>
      <c r="K1669">
        <v>1882531622.6221509</v>
      </c>
      <c r="L1669">
        <v>5266432796.3759918</v>
      </c>
      <c r="M1669">
        <v>7728405540</v>
      </c>
    </row>
    <row r="1670" spans="1:13" x14ac:dyDescent="0.25">
      <c r="A1670" t="s">
        <v>81</v>
      </c>
      <c r="B1670" t="s">
        <v>85</v>
      </c>
      <c r="C1670" t="s">
        <v>202</v>
      </c>
      <c r="D1670" t="s">
        <v>108</v>
      </c>
      <c r="E1670" t="s">
        <v>133</v>
      </c>
      <c r="F1670" t="s">
        <v>134</v>
      </c>
      <c r="G1670" t="s">
        <v>135</v>
      </c>
      <c r="H1670">
        <v>-22.874300000000002</v>
      </c>
      <c r="I1670">
        <v>-43.266449999999999</v>
      </c>
      <c r="J1670" t="s">
        <v>223</v>
      </c>
      <c r="K1670">
        <v>249567052.4821097</v>
      </c>
      <c r="L1670">
        <v>366948930.38176358</v>
      </c>
      <c r="M1670">
        <v>459117936</v>
      </c>
    </row>
    <row r="1671" spans="1:13" x14ac:dyDescent="0.25">
      <c r="A1671" t="s">
        <v>81</v>
      </c>
      <c r="B1671" t="s">
        <v>85</v>
      </c>
      <c r="C1671" t="s">
        <v>202</v>
      </c>
      <c r="D1671" t="s">
        <v>108</v>
      </c>
      <c r="E1671" t="s">
        <v>133</v>
      </c>
      <c r="F1671" t="s">
        <v>134</v>
      </c>
      <c r="G1671" t="s">
        <v>135</v>
      </c>
      <c r="H1671">
        <v>-22.874300000000002</v>
      </c>
      <c r="I1671">
        <v>-43.266449999999999</v>
      </c>
      <c r="J1671" t="s">
        <v>224</v>
      </c>
      <c r="K1671">
        <v>131522400.2478507</v>
      </c>
      <c r="L1671">
        <v>220111379.22669059</v>
      </c>
      <c r="M1671">
        <v>617038268</v>
      </c>
    </row>
    <row r="1672" spans="1:13" x14ac:dyDescent="0.25">
      <c r="A1672" t="s">
        <v>81</v>
      </c>
      <c r="B1672" t="s">
        <v>85</v>
      </c>
      <c r="C1672" t="s">
        <v>202</v>
      </c>
      <c r="D1672" t="s">
        <v>108</v>
      </c>
      <c r="E1672" t="s">
        <v>133</v>
      </c>
      <c r="F1672" t="s">
        <v>134</v>
      </c>
      <c r="G1672" t="s">
        <v>135</v>
      </c>
      <c r="H1672">
        <v>-22.874300000000002</v>
      </c>
      <c r="I1672">
        <v>-43.266449999999999</v>
      </c>
      <c r="J1672" t="s">
        <v>225</v>
      </c>
      <c r="K1672">
        <v>157144237.99984959</v>
      </c>
      <c r="L1672">
        <v>236775401.50080141</v>
      </c>
      <c r="M1672">
        <v>670431945</v>
      </c>
    </row>
    <row r="1673" spans="1:13" x14ac:dyDescent="0.25">
      <c r="A1673" t="s">
        <v>81</v>
      </c>
      <c r="B1673" t="s">
        <v>85</v>
      </c>
      <c r="C1673" t="s">
        <v>202</v>
      </c>
      <c r="D1673" t="s">
        <v>108</v>
      </c>
      <c r="E1673" t="s">
        <v>133</v>
      </c>
      <c r="F1673" t="s">
        <v>134</v>
      </c>
      <c r="G1673" t="s">
        <v>135</v>
      </c>
      <c r="H1673">
        <v>-22.874300000000002</v>
      </c>
      <c r="I1673">
        <v>-43.266449999999999</v>
      </c>
      <c r="J1673" t="s">
        <v>245</v>
      </c>
      <c r="K1673">
        <v>131864121.95015819</v>
      </c>
      <c r="L1673">
        <v>279529966.90192872</v>
      </c>
      <c r="M1673">
        <v>831931596</v>
      </c>
    </row>
    <row r="1674" spans="1:13" x14ac:dyDescent="0.25">
      <c r="A1674" t="s">
        <v>81</v>
      </c>
      <c r="B1674" t="s">
        <v>85</v>
      </c>
      <c r="C1674" t="s">
        <v>202</v>
      </c>
      <c r="D1674" t="s">
        <v>136</v>
      </c>
      <c r="E1674" t="s">
        <v>137</v>
      </c>
      <c r="F1674" t="s">
        <v>138</v>
      </c>
      <c r="G1674" t="s">
        <v>139</v>
      </c>
      <c r="H1674">
        <v>22.266999999999999</v>
      </c>
      <c r="I1674">
        <v>114.188</v>
      </c>
      <c r="J1674" t="s">
        <v>223</v>
      </c>
      <c r="K1674">
        <v>314470790.37463027</v>
      </c>
      <c r="L1674">
        <v>758072739.82950532</v>
      </c>
      <c r="M1674">
        <v>4674527248</v>
      </c>
    </row>
    <row r="1675" spans="1:13" x14ac:dyDescent="0.25">
      <c r="A1675" t="s">
        <v>81</v>
      </c>
      <c r="B1675" t="s">
        <v>85</v>
      </c>
      <c r="C1675" t="s">
        <v>202</v>
      </c>
      <c r="D1675" t="s">
        <v>136</v>
      </c>
      <c r="E1675" t="s">
        <v>137</v>
      </c>
      <c r="F1675" t="s">
        <v>138</v>
      </c>
      <c r="G1675" t="s">
        <v>139</v>
      </c>
      <c r="H1675">
        <v>22.266999999999999</v>
      </c>
      <c r="I1675">
        <v>114.188</v>
      </c>
      <c r="J1675" t="s">
        <v>224</v>
      </c>
      <c r="K1675">
        <v>359269198.9550826</v>
      </c>
      <c r="L1675">
        <v>904174494.98911262</v>
      </c>
      <c r="M1675">
        <v>5330797644</v>
      </c>
    </row>
    <row r="1676" spans="1:13" x14ac:dyDescent="0.25">
      <c r="A1676" t="s">
        <v>81</v>
      </c>
      <c r="B1676" t="s">
        <v>85</v>
      </c>
      <c r="C1676" t="s">
        <v>202</v>
      </c>
      <c r="D1676" t="s">
        <v>136</v>
      </c>
      <c r="E1676" t="s">
        <v>137</v>
      </c>
      <c r="F1676" t="s">
        <v>138</v>
      </c>
      <c r="G1676" t="s">
        <v>139</v>
      </c>
      <c r="H1676">
        <v>22.266999999999999</v>
      </c>
      <c r="I1676">
        <v>114.188</v>
      </c>
      <c r="J1676" t="s">
        <v>225</v>
      </c>
      <c r="K1676">
        <v>368515954.80486202</v>
      </c>
      <c r="L1676">
        <v>822132131.1393168</v>
      </c>
      <c r="M1676">
        <v>4389022746</v>
      </c>
    </row>
    <row r="1677" spans="1:13" x14ac:dyDescent="0.25">
      <c r="A1677" t="s">
        <v>81</v>
      </c>
      <c r="B1677" t="s">
        <v>85</v>
      </c>
      <c r="C1677" t="s">
        <v>202</v>
      </c>
      <c r="D1677" t="s">
        <v>136</v>
      </c>
      <c r="E1677" t="s">
        <v>137</v>
      </c>
      <c r="F1677" t="s">
        <v>138</v>
      </c>
      <c r="G1677" t="s">
        <v>139</v>
      </c>
      <c r="H1677">
        <v>22.266999999999999</v>
      </c>
      <c r="I1677">
        <v>114.188</v>
      </c>
      <c r="J1677" t="s">
        <v>245</v>
      </c>
      <c r="K1677">
        <v>407431584.36446071</v>
      </c>
      <c r="L1677">
        <v>851926145.65141594</v>
      </c>
      <c r="M1677">
        <v>5811414532</v>
      </c>
    </row>
    <row r="1678" spans="1:13" x14ac:dyDescent="0.25">
      <c r="A1678" t="s">
        <v>81</v>
      </c>
      <c r="B1678" t="s">
        <v>85</v>
      </c>
      <c r="C1678" t="s">
        <v>202</v>
      </c>
      <c r="D1678" t="s">
        <v>98</v>
      </c>
      <c r="E1678" t="s">
        <v>226</v>
      </c>
      <c r="F1678" t="s">
        <v>227</v>
      </c>
      <c r="G1678" t="s">
        <v>228</v>
      </c>
      <c r="H1678">
        <v>26.137899999999998</v>
      </c>
      <c r="I1678">
        <v>28.197790000000001</v>
      </c>
      <c r="J1678" t="s">
        <v>223</v>
      </c>
      <c r="K1678">
        <v>101758067.49841499</v>
      </c>
      <c r="L1678">
        <v>205709802.92033589</v>
      </c>
      <c r="M1678">
        <v>368897916</v>
      </c>
    </row>
    <row r="1679" spans="1:13" x14ac:dyDescent="0.25">
      <c r="A1679" t="s">
        <v>81</v>
      </c>
      <c r="B1679" t="s">
        <v>85</v>
      </c>
      <c r="C1679" t="s">
        <v>202</v>
      </c>
      <c r="D1679" t="s">
        <v>98</v>
      </c>
      <c r="E1679" t="s">
        <v>226</v>
      </c>
      <c r="F1679" t="s">
        <v>227</v>
      </c>
      <c r="G1679" t="s">
        <v>228</v>
      </c>
      <c r="H1679">
        <v>26.137899999999998</v>
      </c>
      <c r="I1679">
        <v>28.197790000000001</v>
      </c>
      <c r="J1679" t="s">
        <v>224</v>
      </c>
      <c r="K1679">
        <v>123863527.58456481</v>
      </c>
      <c r="L1679">
        <v>270116130.85813057</v>
      </c>
      <c r="M1679">
        <v>464330349</v>
      </c>
    </row>
    <row r="1680" spans="1:13" x14ac:dyDescent="0.25">
      <c r="A1680" t="s">
        <v>81</v>
      </c>
      <c r="B1680" t="s">
        <v>85</v>
      </c>
      <c r="C1680" t="s">
        <v>202</v>
      </c>
      <c r="D1680" t="s">
        <v>98</v>
      </c>
      <c r="E1680" t="s">
        <v>226</v>
      </c>
      <c r="F1680" t="s">
        <v>227</v>
      </c>
      <c r="G1680" t="s">
        <v>228</v>
      </c>
      <c r="H1680">
        <v>26.137899999999998</v>
      </c>
      <c r="I1680">
        <v>28.197790000000001</v>
      </c>
      <c r="J1680" t="s">
        <v>225</v>
      </c>
      <c r="K1680">
        <v>121423465.56114399</v>
      </c>
      <c r="L1680">
        <v>236804372.05474359</v>
      </c>
      <c r="M1680">
        <v>508563456</v>
      </c>
    </row>
    <row r="1681" spans="1:13" x14ac:dyDescent="0.25">
      <c r="A1681" t="s">
        <v>81</v>
      </c>
      <c r="B1681" t="s">
        <v>85</v>
      </c>
      <c r="C1681" t="s">
        <v>202</v>
      </c>
      <c r="D1681" t="s">
        <v>98</v>
      </c>
      <c r="E1681" t="s">
        <v>226</v>
      </c>
      <c r="F1681" t="s">
        <v>227</v>
      </c>
      <c r="G1681" t="s">
        <v>228</v>
      </c>
      <c r="H1681">
        <v>26.137899999999998</v>
      </c>
      <c r="I1681">
        <v>28.197790000000001</v>
      </c>
      <c r="J1681" t="s">
        <v>245</v>
      </c>
      <c r="K1681">
        <v>167193622.848975</v>
      </c>
      <c r="L1681">
        <v>330451539.57917571</v>
      </c>
      <c r="M1681">
        <v>569740715</v>
      </c>
    </row>
    <row r="1682" spans="1:13" x14ac:dyDescent="0.25">
      <c r="A1682" t="s">
        <v>81</v>
      </c>
      <c r="B1682" t="s">
        <v>85</v>
      </c>
      <c r="C1682" t="s">
        <v>202</v>
      </c>
      <c r="D1682" t="s">
        <v>104</v>
      </c>
      <c r="E1682" t="s">
        <v>140</v>
      </c>
      <c r="F1682" t="s">
        <v>141</v>
      </c>
      <c r="G1682" t="s">
        <v>107</v>
      </c>
      <c r="H1682">
        <v>34.052235000000003</v>
      </c>
      <c r="I1682">
        <v>-118.24368</v>
      </c>
      <c r="J1682" t="s">
        <v>223</v>
      </c>
      <c r="K1682">
        <v>605011702.03433609</v>
      </c>
      <c r="L1682">
        <v>2513186201.0472941</v>
      </c>
      <c r="M1682">
        <v>1379124998</v>
      </c>
    </row>
    <row r="1683" spans="1:13" x14ac:dyDescent="0.25">
      <c r="A1683" t="s">
        <v>81</v>
      </c>
      <c r="B1683" t="s">
        <v>85</v>
      </c>
      <c r="C1683" t="s">
        <v>202</v>
      </c>
      <c r="D1683" t="s">
        <v>104</v>
      </c>
      <c r="E1683" t="s">
        <v>140</v>
      </c>
      <c r="F1683" t="s">
        <v>141</v>
      </c>
      <c r="G1683" t="s">
        <v>107</v>
      </c>
      <c r="H1683">
        <v>34.052235000000003</v>
      </c>
      <c r="I1683">
        <v>-118.24368</v>
      </c>
      <c r="J1683" t="s">
        <v>224</v>
      </c>
      <c r="K1683">
        <v>553564248.10490978</v>
      </c>
      <c r="L1683">
        <v>2477667157.6501551</v>
      </c>
      <c r="M1683">
        <v>1616776045</v>
      </c>
    </row>
    <row r="1684" spans="1:13" x14ac:dyDescent="0.25">
      <c r="A1684" t="s">
        <v>81</v>
      </c>
      <c r="B1684" t="s">
        <v>85</v>
      </c>
      <c r="C1684" t="s">
        <v>202</v>
      </c>
      <c r="D1684" t="s">
        <v>104</v>
      </c>
      <c r="E1684" t="s">
        <v>140</v>
      </c>
      <c r="F1684" t="s">
        <v>141</v>
      </c>
      <c r="G1684" t="s">
        <v>107</v>
      </c>
      <c r="H1684">
        <v>34.052235000000003</v>
      </c>
      <c r="I1684">
        <v>-118.24368</v>
      </c>
      <c r="J1684" t="s">
        <v>225</v>
      </c>
      <c r="K1684">
        <v>558346434.35537922</v>
      </c>
      <c r="L1684">
        <v>1998632231.3547521</v>
      </c>
      <c r="M1684">
        <v>1536646553</v>
      </c>
    </row>
    <row r="1685" spans="1:13" x14ac:dyDescent="0.25">
      <c r="A1685" t="s">
        <v>81</v>
      </c>
      <c r="B1685" t="s">
        <v>85</v>
      </c>
      <c r="C1685" t="s">
        <v>202</v>
      </c>
      <c r="D1685" t="s">
        <v>104</v>
      </c>
      <c r="E1685" t="s">
        <v>140</v>
      </c>
      <c r="F1685" t="s">
        <v>141</v>
      </c>
      <c r="G1685" t="s">
        <v>107</v>
      </c>
      <c r="H1685">
        <v>34.052235000000003</v>
      </c>
      <c r="I1685">
        <v>-118.24368</v>
      </c>
      <c r="J1685" t="s">
        <v>245</v>
      </c>
      <c r="K1685">
        <v>580491561.23763645</v>
      </c>
      <c r="L1685">
        <v>1827406110.4662721</v>
      </c>
      <c r="M1685">
        <v>2412924631</v>
      </c>
    </row>
    <row r="1686" spans="1:13" x14ac:dyDescent="0.25">
      <c r="A1686" t="s">
        <v>81</v>
      </c>
      <c r="B1686" t="s">
        <v>85</v>
      </c>
      <c r="C1686" t="s">
        <v>202</v>
      </c>
      <c r="D1686" t="s">
        <v>108</v>
      </c>
      <c r="E1686" t="s">
        <v>142</v>
      </c>
      <c r="F1686" t="s">
        <v>143</v>
      </c>
      <c r="G1686" t="s">
        <v>144</v>
      </c>
      <c r="H1686">
        <v>-12.094823</v>
      </c>
      <c r="I1686">
        <v>-76.973529999999997</v>
      </c>
      <c r="J1686" t="s">
        <v>223</v>
      </c>
      <c r="K1686">
        <v>92105319.144204944</v>
      </c>
      <c r="L1686">
        <v>141686497.68881261</v>
      </c>
      <c r="M1686">
        <v>253911817</v>
      </c>
    </row>
    <row r="1687" spans="1:13" x14ac:dyDescent="0.25">
      <c r="A1687" t="s">
        <v>81</v>
      </c>
      <c r="B1687" t="s">
        <v>85</v>
      </c>
      <c r="C1687" t="s">
        <v>202</v>
      </c>
      <c r="D1687" t="s">
        <v>108</v>
      </c>
      <c r="E1687" t="s">
        <v>142</v>
      </c>
      <c r="F1687" t="s">
        <v>143</v>
      </c>
      <c r="G1687" t="s">
        <v>144</v>
      </c>
      <c r="H1687">
        <v>-12.094823</v>
      </c>
      <c r="I1687">
        <v>-76.973529999999997</v>
      </c>
      <c r="J1687" t="s">
        <v>224</v>
      </c>
      <c r="K1687">
        <v>75942650.593254596</v>
      </c>
      <c r="L1687">
        <v>124544656.21679839</v>
      </c>
      <c r="M1687">
        <v>269808789</v>
      </c>
    </row>
    <row r="1688" spans="1:13" x14ac:dyDescent="0.25">
      <c r="A1688" t="s">
        <v>81</v>
      </c>
      <c r="B1688" t="s">
        <v>85</v>
      </c>
      <c r="C1688" t="s">
        <v>202</v>
      </c>
      <c r="D1688" t="s">
        <v>108</v>
      </c>
      <c r="E1688" t="s">
        <v>142</v>
      </c>
      <c r="F1688" t="s">
        <v>143</v>
      </c>
      <c r="G1688" t="s">
        <v>144</v>
      </c>
      <c r="H1688">
        <v>-12.094823</v>
      </c>
      <c r="I1688">
        <v>-76.973529999999997</v>
      </c>
      <c r="J1688" t="s">
        <v>225</v>
      </c>
      <c r="K1688">
        <v>78983072.7535671</v>
      </c>
      <c r="L1688">
        <v>135455856.968337</v>
      </c>
      <c r="M1688">
        <v>294734887</v>
      </c>
    </row>
    <row r="1689" spans="1:13" x14ac:dyDescent="0.25">
      <c r="A1689" t="s">
        <v>81</v>
      </c>
      <c r="B1689" t="s">
        <v>85</v>
      </c>
      <c r="C1689" t="s">
        <v>202</v>
      </c>
      <c r="D1689" t="s">
        <v>108</v>
      </c>
      <c r="E1689" t="s">
        <v>142</v>
      </c>
      <c r="F1689" t="s">
        <v>143</v>
      </c>
      <c r="G1689" t="s">
        <v>144</v>
      </c>
      <c r="H1689">
        <v>-12.094823</v>
      </c>
      <c r="I1689">
        <v>-76.973529999999997</v>
      </c>
      <c r="J1689" t="s">
        <v>245</v>
      </c>
      <c r="K1689">
        <v>93845936.333456039</v>
      </c>
      <c r="L1689">
        <v>172647001.48946461</v>
      </c>
      <c r="M1689">
        <v>292923630</v>
      </c>
    </row>
    <row r="1690" spans="1:13" x14ac:dyDescent="0.25">
      <c r="A1690" t="s">
        <v>81</v>
      </c>
      <c r="B1690" t="s">
        <v>85</v>
      </c>
      <c r="C1690" t="s">
        <v>202</v>
      </c>
      <c r="D1690" t="s">
        <v>98</v>
      </c>
      <c r="E1690" t="s">
        <v>145</v>
      </c>
      <c r="F1690" t="s">
        <v>146</v>
      </c>
      <c r="G1690" t="s">
        <v>147</v>
      </c>
      <c r="H1690">
        <v>51.508513999999998</v>
      </c>
      <c r="I1690">
        <v>-1.0756999999999999E-2</v>
      </c>
      <c r="J1690" t="s">
        <v>223</v>
      </c>
      <c r="K1690">
        <v>700208604.36681092</v>
      </c>
      <c r="L1690">
        <v>1914121660.8672211</v>
      </c>
      <c r="M1690">
        <v>1852338819</v>
      </c>
    </row>
    <row r="1691" spans="1:13" x14ac:dyDescent="0.25">
      <c r="A1691" t="s">
        <v>81</v>
      </c>
      <c r="B1691" t="s">
        <v>85</v>
      </c>
      <c r="C1691" t="s">
        <v>202</v>
      </c>
      <c r="D1691" t="s">
        <v>98</v>
      </c>
      <c r="E1691" t="s">
        <v>145</v>
      </c>
      <c r="F1691" t="s">
        <v>146</v>
      </c>
      <c r="G1691" t="s">
        <v>147</v>
      </c>
      <c r="H1691">
        <v>51.508513999999998</v>
      </c>
      <c r="I1691">
        <v>-1.0756999999999999E-2</v>
      </c>
      <c r="J1691" t="s">
        <v>224</v>
      </c>
      <c r="K1691">
        <v>654544252.90749419</v>
      </c>
      <c r="L1691">
        <v>2810687566.2122531</v>
      </c>
      <c r="M1691">
        <v>2042176868</v>
      </c>
    </row>
    <row r="1692" spans="1:13" x14ac:dyDescent="0.25">
      <c r="A1692" t="s">
        <v>81</v>
      </c>
      <c r="B1692" t="s">
        <v>85</v>
      </c>
      <c r="C1692" t="s">
        <v>202</v>
      </c>
      <c r="D1692" t="s">
        <v>98</v>
      </c>
      <c r="E1692" t="s">
        <v>145</v>
      </c>
      <c r="F1692" t="s">
        <v>146</v>
      </c>
      <c r="G1692" t="s">
        <v>147</v>
      </c>
      <c r="H1692">
        <v>51.508513999999998</v>
      </c>
      <c r="I1692">
        <v>-1.0756999999999999E-2</v>
      </c>
      <c r="J1692" t="s">
        <v>225</v>
      </c>
      <c r="K1692">
        <v>619829704.85013568</v>
      </c>
      <c r="L1692">
        <v>1541196364.769058</v>
      </c>
      <c r="M1692">
        <v>2016579682</v>
      </c>
    </row>
    <row r="1693" spans="1:13" x14ac:dyDescent="0.25">
      <c r="A1693" t="s">
        <v>81</v>
      </c>
      <c r="B1693" t="s">
        <v>85</v>
      </c>
      <c r="C1693" t="s">
        <v>202</v>
      </c>
      <c r="D1693" t="s">
        <v>98</v>
      </c>
      <c r="E1693" t="s">
        <v>145</v>
      </c>
      <c r="F1693" t="s">
        <v>146</v>
      </c>
      <c r="G1693" t="s">
        <v>147</v>
      </c>
      <c r="H1693">
        <v>51.508513999999998</v>
      </c>
      <c r="I1693">
        <v>-1.0756999999999999E-2</v>
      </c>
      <c r="J1693" t="s">
        <v>245</v>
      </c>
      <c r="K1693">
        <v>668476841.26646245</v>
      </c>
      <c r="L1693">
        <v>1648965903.154685</v>
      </c>
      <c r="M1693">
        <v>2052639189</v>
      </c>
    </row>
    <row r="1694" spans="1:13" x14ac:dyDescent="0.25">
      <c r="A1694" t="s">
        <v>81</v>
      </c>
      <c r="B1694" t="s">
        <v>85</v>
      </c>
      <c r="C1694" t="s">
        <v>202</v>
      </c>
      <c r="D1694" t="s">
        <v>104</v>
      </c>
      <c r="E1694" t="s">
        <v>236</v>
      </c>
      <c r="F1694" t="s">
        <v>237</v>
      </c>
      <c r="G1694" t="s">
        <v>107</v>
      </c>
      <c r="H1694">
        <v>36.188110000000002</v>
      </c>
      <c r="I1694">
        <v>-115.176468</v>
      </c>
      <c r="J1694" t="s">
        <v>223</v>
      </c>
      <c r="K1694">
        <v>0.199093016112</v>
      </c>
      <c r="L1694">
        <v>0.199093016112</v>
      </c>
      <c r="M1694">
        <v>5</v>
      </c>
    </row>
    <row r="1695" spans="1:13" x14ac:dyDescent="0.25">
      <c r="A1695" t="s">
        <v>81</v>
      </c>
      <c r="B1695" t="s">
        <v>85</v>
      </c>
      <c r="C1695" t="s">
        <v>202</v>
      </c>
      <c r="D1695" t="s">
        <v>104</v>
      </c>
      <c r="E1695" t="s">
        <v>236</v>
      </c>
      <c r="F1695" t="s">
        <v>237</v>
      </c>
      <c r="G1695" t="s">
        <v>107</v>
      </c>
      <c r="H1695">
        <v>36.188110000000002</v>
      </c>
      <c r="I1695">
        <v>-115.176468</v>
      </c>
      <c r="J1695" t="s">
        <v>224</v>
      </c>
      <c r="K1695">
        <v>0</v>
      </c>
      <c r="L1695">
        <v>0</v>
      </c>
      <c r="M1695">
        <v>0</v>
      </c>
    </row>
    <row r="1696" spans="1:13" x14ac:dyDescent="0.25">
      <c r="A1696" t="s">
        <v>81</v>
      </c>
      <c r="B1696" t="s">
        <v>85</v>
      </c>
      <c r="C1696" t="s">
        <v>202</v>
      </c>
      <c r="D1696" t="s">
        <v>104</v>
      </c>
      <c r="E1696" t="s">
        <v>236</v>
      </c>
      <c r="F1696" t="s">
        <v>237</v>
      </c>
      <c r="G1696" t="s">
        <v>107</v>
      </c>
      <c r="H1696">
        <v>36.188110000000002</v>
      </c>
      <c r="I1696">
        <v>-115.176468</v>
      </c>
      <c r="J1696" t="s">
        <v>225</v>
      </c>
      <c r="K1696">
        <v>0</v>
      </c>
      <c r="L1696">
        <v>0</v>
      </c>
      <c r="M1696">
        <v>0</v>
      </c>
    </row>
    <row r="1697" spans="1:13" x14ac:dyDescent="0.25">
      <c r="A1697" t="s">
        <v>81</v>
      </c>
      <c r="B1697" t="s">
        <v>85</v>
      </c>
      <c r="C1697" t="s">
        <v>202</v>
      </c>
      <c r="D1697" t="s">
        <v>104</v>
      </c>
      <c r="E1697" t="s">
        <v>236</v>
      </c>
      <c r="F1697" t="s">
        <v>237</v>
      </c>
      <c r="G1697" t="s">
        <v>107</v>
      </c>
      <c r="H1697">
        <v>36.188110000000002</v>
      </c>
      <c r="I1697">
        <v>-115.176468</v>
      </c>
      <c r="J1697" t="s">
        <v>245</v>
      </c>
      <c r="K1697">
        <v>0</v>
      </c>
      <c r="L1697">
        <v>0</v>
      </c>
      <c r="M1697">
        <v>0</v>
      </c>
    </row>
    <row r="1698" spans="1:13" x14ac:dyDescent="0.25">
      <c r="A1698" t="s">
        <v>81</v>
      </c>
      <c r="B1698" t="s">
        <v>85</v>
      </c>
      <c r="C1698" t="s">
        <v>202</v>
      </c>
      <c r="D1698" t="s">
        <v>98</v>
      </c>
      <c r="E1698" t="s">
        <v>148</v>
      </c>
      <c r="F1698" t="s">
        <v>149</v>
      </c>
      <c r="G1698" t="s">
        <v>150</v>
      </c>
      <c r="H1698">
        <v>40.416800000000002</v>
      </c>
      <c r="I1698">
        <v>-3.7038000000000002</v>
      </c>
      <c r="J1698" t="s">
        <v>223</v>
      </c>
      <c r="K1698">
        <v>445973082.27735817</v>
      </c>
      <c r="L1698">
        <v>853239116.47800028</v>
      </c>
      <c r="M1698">
        <v>1213193450</v>
      </c>
    </row>
    <row r="1699" spans="1:13" x14ac:dyDescent="0.25">
      <c r="A1699" t="s">
        <v>81</v>
      </c>
      <c r="B1699" t="s">
        <v>85</v>
      </c>
      <c r="C1699" t="s">
        <v>202</v>
      </c>
      <c r="D1699" t="s">
        <v>98</v>
      </c>
      <c r="E1699" t="s">
        <v>148</v>
      </c>
      <c r="F1699" t="s">
        <v>149</v>
      </c>
      <c r="G1699" t="s">
        <v>150</v>
      </c>
      <c r="H1699">
        <v>40.416800000000002</v>
      </c>
      <c r="I1699">
        <v>-3.7038000000000002</v>
      </c>
      <c r="J1699" t="s">
        <v>224</v>
      </c>
      <c r="K1699">
        <v>319445160.17041588</v>
      </c>
      <c r="L1699">
        <v>668331305.73650205</v>
      </c>
      <c r="M1699">
        <v>1304886379</v>
      </c>
    </row>
    <row r="1700" spans="1:13" x14ac:dyDescent="0.25">
      <c r="A1700" t="s">
        <v>81</v>
      </c>
      <c r="B1700" t="s">
        <v>85</v>
      </c>
      <c r="C1700" t="s">
        <v>202</v>
      </c>
      <c r="D1700" t="s">
        <v>98</v>
      </c>
      <c r="E1700" t="s">
        <v>148</v>
      </c>
      <c r="F1700" t="s">
        <v>149</v>
      </c>
      <c r="G1700" t="s">
        <v>150</v>
      </c>
      <c r="H1700">
        <v>40.416800000000002</v>
      </c>
      <c r="I1700">
        <v>-3.7038000000000002</v>
      </c>
      <c r="J1700" t="s">
        <v>225</v>
      </c>
      <c r="K1700">
        <v>276683009.16137218</v>
      </c>
      <c r="L1700">
        <v>579799059.09851515</v>
      </c>
      <c r="M1700">
        <v>1215955941</v>
      </c>
    </row>
    <row r="1701" spans="1:13" x14ac:dyDescent="0.25">
      <c r="A1701" t="s">
        <v>81</v>
      </c>
      <c r="B1701" t="s">
        <v>85</v>
      </c>
      <c r="C1701" t="s">
        <v>202</v>
      </c>
      <c r="D1701" t="s">
        <v>98</v>
      </c>
      <c r="E1701" t="s">
        <v>148</v>
      </c>
      <c r="F1701" t="s">
        <v>149</v>
      </c>
      <c r="G1701" t="s">
        <v>150</v>
      </c>
      <c r="H1701">
        <v>40.416800000000002</v>
      </c>
      <c r="I1701">
        <v>-3.7038000000000002</v>
      </c>
      <c r="J1701" t="s">
        <v>245</v>
      </c>
      <c r="K1701">
        <v>307396424.34695143</v>
      </c>
      <c r="L1701">
        <v>538591739.14920211</v>
      </c>
      <c r="M1701">
        <v>1243992259</v>
      </c>
    </row>
    <row r="1702" spans="1:13" x14ac:dyDescent="0.25">
      <c r="A1702" t="s">
        <v>81</v>
      </c>
      <c r="B1702" t="s">
        <v>85</v>
      </c>
      <c r="C1702" t="s">
        <v>202</v>
      </c>
      <c r="D1702" t="s">
        <v>98</v>
      </c>
      <c r="E1702" t="s">
        <v>214</v>
      </c>
      <c r="F1702" t="s">
        <v>215</v>
      </c>
      <c r="G1702" t="s">
        <v>147</v>
      </c>
      <c r="H1702">
        <v>53.480800000000002</v>
      </c>
      <c r="I1702">
        <v>2.2425999999999999</v>
      </c>
      <c r="J1702" t="s">
        <v>223</v>
      </c>
      <c r="K1702">
        <v>58055653.864686988</v>
      </c>
      <c r="L1702">
        <v>133484511.1931272</v>
      </c>
      <c r="M1702">
        <v>100963225</v>
      </c>
    </row>
    <row r="1703" spans="1:13" x14ac:dyDescent="0.25">
      <c r="A1703" t="s">
        <v>81</v>
      </c>
      <c r="B1703" t="s">
        <v>85</v>
      </c>
      <c r="C1703" t="s">
        <v>202</v>
      </c>
      <c r="D1703" t="s">
        <v>98</v>
      </c>
      <c r="E1703" t="s">
        <v>214</v>
      </c>
      <c r="F1703" t="s">
        <v>215</v>
      </c>
      <c r="G1703" t="s">
        <v>147</v>
      </c>
      <c r="H1703">
        <v>53.480800000000002</v>
      </c>
      <c r="I1703">
        <v>2.2425999999999999</v>
      </c>
      <c r="J1703" t="s">
        <v>224</v>
      </c>
      <c r="K1703">
        <v>49408932.780348122</v>
      </c>
      <c r="L1703">
        <v>117229093.18150429</v>
      </c>
      <c r="M1703">
        <v>108050014</v>
      </c>
    </row>
    <row r="1704" spans="1:13" x14ac:dyDescent="0.25">
      <c r="A1704" t="s">
        <v>81</v>
      </c>
      <c r="B1704" t="s">
        <v>85</v>
      </c>
      <c r="C1704" t="s">
        <v>202</v>
      </c>
      <c r="D1704" t="s">
        <v>98</v>
      </c>
      <c r="E1704" t="s">
        <v>214</v>
      </c>
      <c r="F1704" t="s">
        <v>215</v>
      </c>
      <c r="G1704" t="s">
        <v>147</v>
      </c>
      <c r="H1704">
        <v>53.480800000000002</v>
      </c>
      <c r="I1704">
        <v>2.2425999999999999</v>
      </c>
      <c r="J1704" t="s">
        <v>225</v>
      </c>
      <c r="K1704">
        <v>46011229.475324631</v>
      </c>
      <c r="L1704">
        <v>101046305.5988934</v>
      </c>
      <c r="M1704">
        <v>103391417</v>
      </c>
    </row>
    <row r="1705" spans="1:13" x14ac:dyDescent="0.25">
      <c r="A1705" t="s">
        <v>81</v>
      </c>
      <c r="B1705" t="s">
        <v>85</v>
      </c>
      <c r="C1705" t="s">
        <v>202</v>
      </c>
      <c r="D1705" t="s">
        <v>98</v>
      </c>
      <c r="E1705" t="s">
        <v>214</v>
      </c>
      <c r="F1705" t="s">
        <v>215</v>
      </c>
      <c r="G1705" t="s">
        <v>147</v>
      </c>
      <c r="H1705">
        <v>53.480800000000002</v>
      </c>
      <c r="I1705">
        <v>2.2425999999999999</v>
      </c>
      <c r="J1705" t="s">
        <v>245</v>
      </c>
      <c r="K1705">
        <v>52745409.755553707</v>
      </c>
      <c r="L1705">
        <v>116556506.3655822</v>
      </c>
      <c r="M1705">
        <v>114935581</v>
      </c>
    </row>
    <row r="1706" spans="1:13" x14ac:dyDescent="0.25">
      <c r="A1706" t="s">
        <v>81</v>
      </c>
      <c r="B1706" t="s">
        <v>85</v>
      </c>
      <c r="C1706" t="s">
        <v>202</v>
      </c>
      <c r="D1706" t="s">
        <v>136</v>
      </c>
      <c r="E1706" t="s">
        <v>151</v>
      </c>
      <c r="F1706" t="s">
        <v>152</v>
      </c>
      <c r="G1706" t="s">
        <v>153</v>
      </c>
      <c r="H1706">
        <v>-37.668999999999997</v>
      </c>
      <c r="I1706">
        <v>144.84100000000001</v>
      </c>
      <c r="J1706" t="s">
        <v>223</v>
      </c>
      <c r="K1706">
        <v>72735557.026670113</v>
      </c>
      <c r="L1706">
        <v>231844411.33064011</v>
      </c>
      <c r="M1706">
        <v>226370884</v>
      </c>
    </row>
    <row r="1707" spans="1:13" x14ac:dyDescent="0.25">
      <c r="A1707" t="s">
        <v>81</v>
      </c>
      <c r="B1707" t="s">
        <v>85</v>
      </c>
      <c r="C1707" t="s">
        <v>202</v>
      </c>
      <c r="D1707" t="s">
        <v>136</v>
      </c>
      <c r="E1707" t="s">
        <v>151</v>
      </c>
      <c r="F1707" t="s">
        <v>152</v>
      </c>
      <c r="G1707" t="s">
        <v>153</v>
      </c>
      <c r="H1707">
        <v>-37.668999999999997</v>
      </c>
      <c r="I1707">
        <v>144.84100000000001</v>
      </c>
      <c r="J1707" t="s">
        <v>224</v>
      </c>
      <c r="K1707">
        <v>66929317.588518932</v>
      </c>
      <c r="L1707">
        <v>96320508.623525321</v>
      </c>
      <c r="M1707">
        <v>247387724</v>
      </c>
    </row>
    <row r="1708" spans="1:13" x14ac:dyDescent="0.25">
      <c r="A1708" t="s">
        <v>81</v>
      </c>
      <c r="B1708" t="s">
        <v>85</v>
      </c>
      <c r="C1708" t="s">
        <v>202</v>
      </c>
      <c r="D1708" t="s">
        <v>136</v>
      </c>
      <c r="E1708" t="s">
        <v>151</v>
      </c>
      <c r="F1708" t="s">
        <v>152</v>
      </c>
      <c r="G1708" t="s">
        <v>153</v>
      </c>
      <c r="H1708">
        <v>-37.668999999999997</v>
      </c>
      <c r="I1708">
        <v>144.84100000000001</v>
      </c>
      <c r="J1708" t="s">
        <v>225</v>
      </c>
      <c r="K1708">
        <v>64739080.950811133</v>
      </c>
      <c r="L1708">
        <v>64810319.336857907</v>
      </c>
      <c r="M1708">
        <v>244349686</v>
      </c>
    </row>
    <row r="1709" spans="1:13" x14ac:dyDescent="0.25">
      <c r="A1709" t="s">
        <v>81</v>
      </c>
      <c r="B1709" t="s">
        <v>85</v>
      </c>
      <c r="C1709" t="s">
        <v>202</v>
      </c>
      <c r="D1709" t="s">
        <v>136</v>
      </c>
      <c r="E1709" t="s">
        <v>151</v>
      </c>
      <c r="F1709" t="s">
        <v>152</v>
      </c>
      <c r="G1709" t="s">
        <v>153</v>
      </c>
      <c r="H1709">
        <v>-37.668999999999997</v>
      </c>
      <c r="I1709">
        <v>144.84100000000001</v>
      </c>
      <c r="J1709" t="s">
        <v>245</v>
      </c>
      <c r="K1709">
        <v>71662302.719028071</v>
      </c>
      <c r="L1709">
        <v>71724341.932947397</v>
      </c>
      <c r="M1709">
        <v>274883862</v>
      </c>
    </row>
    <row r="1710" spans="1:13" x14ac:dyDescent="0.25">
      <c r="A1710" t="s">
        <v>81</v>
      </c>
      <c r="B1710" t="s">
        <v>85</v>
      </c>
      <c r="C1710" t="s">
        <v>202</v>
      </c>
      <c r="D1710" t="s">
        <v>104</v>
      </c>
      <c r="E1710" t="s">
        <v>229</v>
      </c>
      <c r="F1710" t="s">
        <v>230</v>
      </c>
      <c r="G1710" t="s">
        <v>107</v>
      </c>
      <c r="H1710">
        <v>26.103300000000001</v>
      </c>
      <c r="I1710">
        <v>98.141900000000007</v>
      </c>
      <c r="J1710" t="s">
        <v>223</v>
      </c>
      <c r="K1710">
        <v>88929515.522155061</v>
      </c>
      <c r="L1710">
        <v>271873503.94453537</v>
      </c>
      <c r="M1710">
        <v>160671243</v>
      </c>
    </row>
    <row r="1711" spans="1:13" x14ac:dyDescent="0.25">
      <c r="A1711" t="s">
        <v>81</v>
      </c>
      <c r="B1711" t="s">
        <v>85</v>
      </c>
      <c r="C1711" t="s">
        <v>202</v>
      </c>
      <c r="D1711" t="s">
        <v>104</v>
      </c>
      <c r="E1711" t="s">
        <v>229</v>
      </c>
      <c r="F1711" t="s">
        <v>230</v>
      </c>
      <c r="G1711" t="s">
        <v>107</v>
      </c>
      <c r="H1711">
        <v>26.103300000000001</v>
      </c>
      <c r="I1711">
        <v>98.141900000000007</v>
      </c>
      <c r="J1711" t="s">
        <v>224</v>
      </c>
      <c r="K1711">
        <v>90914836.74269101</v>
      </c>
      <c r="L1711">
        <v>360606944.47265399</v>
      </c>
      <c r="M1711">
        <v>216602206</v>
      </c>
    </row>
    <row r="1712" spans="1:13" x14ac:dyDescent="0.25">
      <c r="A1712" t="s">
        <v>81</v>
      </c>
      <c r="B1712" t="s">
        <v>85</v>
      </c>
      <c r="C1712" t="s">
        <v>202</v>
      </c>
      <c r="D1712" t="s">
        <v>104</v>
      </c>
      <c r="E1712" t="s">
        <v>229</v>
      </c>
      <c r="F1712" t="s">
        <v>230</v>
      </c>
      <c r="G1712" t="s">
        <v>107</v>
      </c>
      <c r="H1712">
        <v>26.103300000000001</v>
      </c>
      <c r="I1712">
        <v>98.141900000000007</v>
      </c>
      <c r="J1712" t="s">
        <v>225</v>
      </c>
      <c r="K1712">
        <v>76029408.768369213</v>
      </c>
      <c r="L1712">
        <v>236601653.7930899</v>
      </c>
      <c r="M1712">
        <v>215901887</v>
      </c>
    </row>
    <row r="1713" spans="1:13" x14ac:dyDescent="0.25">
      <c r="A1713" t="s">
        <v>81</v>
      </c>
      <c r="B1713" t="s">
        <v>85</v>
      </c>
      <c r="C1713" t="s">
        <v>202</v>
      </c>
      <c r="D1713" t="s">
        <v>104</v>
      </c>
      <c r="E1713" t="s">
        <v>229</v>
      </c>
      <c r="F1713" t="s">
        <v>230</v>
      </c>
      <c r="G1713" t="s">
        <v>107</v>
      </c>
      <c r="H1713">
        <v>26.103300000000001</v>
      </c>
      <c r="I1713">
        <v>98.141900000000007</v>
      </c>
      <c r="J1713" t="s">
        <v>245</v>
      </c>
      <c r="K1713">
        <v>83962855.118461415</v>
      </c>
      <c r="L1713">
        <v>234337527.9646976</v>
      </c>
      <c r="M1713">
        <v>227775622</v>
      </c>
    </row>
    <row r="1714" spans="1:13" x14ac:dyDescent="0.25">
      <c r="A1714" t="s">
        <v>81</v>
      </c>
      <c r="B1714" t="s">
        <v>85</v>
      </c>
      <c r="C1714" t="s">
        <v>202</v>
      </c>
      <c r="D1714" t="s">
        <v>104</v>
      </c>
      <c r="E1714" t="s">
        <v>154</v>
      </c>
      <c r="F1714" t="s">
        <v>155</v>
      </c>
      <c r="G1714" t="s">
        <v>107</v>
      </c>
      <c r="H1714">
        <v>25.789097000000002</v>
      </c>
      <c r="I1714">
        <v>-80.204040000000006</v>
      </c>
      <c r="J1714" t="s">
        <v>223</v>
      </c>
      <c r="K1714">
        <v>501785938.11979342</v>
      </c>
      <c r="L1714">
        <v>2172792899.039114</v>
      </c>
      <c r="M1714">
        <v>1231346173</v>
      </c>
    </row>
    <row r="1715" spans="1:13" x14ac:dyDescent="0.25">
      <c r="A1715" t="s">
        <v>81</v>
      </c>
      <c r="B1715" t="s">
        <v>85</v>
      </c>
      <c r="C1715" t="s">
        <v>202</v>
      </c>
      <c r="D1715" t="s">
        <v>104</v>
      </c>
      <c r="E1715" t="s">
        <v>154</v>
      </c>
      <c r="F1715" t="s">
        <v>155</v>
      </c>
      <c r="G1715" t="s">
        <v>107</v>
      </c>
      <c r="H1715">
        <v>25.789097000000002</v>
      </c>
      <c r="I1715">
        <v>-80.204040000000006</v>
      </c>
      <c r="J1715" t="s">
        <v>224</v>
      </c>
      <c r="K1715">
        <v>422315118.63586152</v>
      </c>
      <c r="L1715">
        <v>1944385789.3827331</v>
      </c>
      <c r="M1715">
        <v>1381635694</v>
      </c>
    </row>
    <row r="1716" spans="1:13" x14ac:dyDescent="0.25">
      <c r="A1716" t="s">
        <v>81</v>
      </c>
      <c r="B1716" t="s">
        <v>85</v>
      </c>
      <c r="C1716" t="s">
        <v>202</v>
      </c>
      <c r="D1716" t="s">
        <v>104</v>
      </c>
      <c r="E1716" t="s">
        <v>154</v>
      </c>
      <c r="F1716" t="s">
        <v>155</v>
      </c>
      <c r="G1716" t="s">
        <v>107</v>
      </c>
      <c r="H1716">
        <v>25.789097000000002</v>
      </c>
      <c r="I1716">
        <v>-80.204040000000006</v>
      </c>
      <c r="J1716" t="s">
        <v>225</v>
      </c>
      <c r="K1716">
        <v>390797880.68833762</v>
      </c>
      <c r="L1716">
        <v>1539764175.1271591</v>
      </c>
      <c r="M1716">
        <v>1336016304</v>
      </c>
    </row>
    <row r="1717" spans="1:13" x14ac:dyDescent="0.25">
      <c r="A1717" t="s">
        <v>81</v>
      </c>
      <c r="B1717" t="s">
        <v>85</v>
      </c>
      <c r="C1717" t="s">
        <v>202</v>
      </c>
      <c r="D1717" t="s">
        <v>104</v>
      </c>
      <c r="E1717" t="s">
        <v>154</v>
      </c>
      <c r="F1717" t="s">
        <v>155</v>
      </c>
      <c r="G1717" t="s">
        <v>107</v>
      </c>
      <c r="H1717">
        <v>25.789097000000002</v>
      </c>
      <c r="I1717">
        <v>-80.204040000000006</v>
      </c>
      <c r="J1717" t="s">
        <v>245</v>
      </c>
      <c r="K1717">
        <v>407162269.87222701</v>
      </c>
      <c r="L1717">
        <v>1482032447.7050731</v>
      </c>
      <c r="M1717">
        <v>1374202905</v>
      </c>
    </row>
    <row r="1718" spans="1:13" x14ac:dyDescent="0.25">
      <c r="A1718" t="s">
        <v>81</v>
      </c>
      <c r="B1718" t="s">
        <v>85</v>
      </c>
      <c r="C1718" t="s">
        <v>202</v>
      </c>
      <c r="D1718" t="s">
        <v>98</v>
      </c>
      <c r="E1718" t="s">
        <v>156</v>
      </c>
      <c r="F1718" t="s">
        <v>157</v>
      </c>
      <c r="G1718" t="s">
        <v>158</v>
      </c>
      <c r="H1718">
        <v>45.630099999999999</v>
      </c>
      <c r="I1718">
        <v>8.7255000000000003</v>
      </c>
      <c r="J1718" t="s">
        <v>223</v>
      </c>
      <c r="K1718">
        <v>633554997.73344123</v>
      </c>
      <c r="L1718">
        <v>1463549778.243597</v>
      </c>
      <c r="M1718">
        <v>2483116235</v>
      </c>
    </row>
    <row r="1719" spans="1:13" x14ac:dyDescent="0.25">
      <c r="A1719" t="s">
        <v>81</v>
      </c>
      <c r="B1719" t="s">
        <v>85</v>
      </c>
      <c r="C1719" t="s">
        <v>202</v>
      </c>
      <c r="D1719" t="s">
        <v>98</v>
      </c>
      <c r="E1719" t="s">
        <v>156</v>
      </c>
      <c r="F1719" t="s">
        <v>157</v>
      </c>
      <c r="G1719" t="s">
        <v>158</v>
      </c>
      <c r="H1719">
        <v>45.630099999999999</v>
      </c>
      <c r="I1719">
        <v>8.7255000000000003</v>
      </c>
      <c r="J1719" t="s">
        <v>224</v>
      </c>
      <c r="K1719">
        <v>615065196.02438998</v>
      </c>
      <c r="L1719">
        <v>1650653556.242321</v>
      </c>
      <c r="M1719">
        <v>2560941996</v>
      </c>
    </row>
    <row r="1720" spans="1:13" x14ac:dyDescent="0.25">
      <c r="A1720" t="s">
        <v>81</v>
      </c>
      <c r="B1720" t="s">
        <v>85</v>
      </c>
      <c r="C1720" t="s">
        <v>202</v>
      </c>
      <c r="D1720" t="s">
        <v>98</v>
      </c>
      <c r="E1720" t="s">
        <v>156</v>
      </c>
      <c r="F1720" t="s">
        <v>157</v>
      </c>
      <c r="G1720" t="s">
        <v>158</v>
      </c>
      <c r="H1720">
        <v>45.630099999999999</v>
      </c>
      <c r="I1720">
        <v>8.7255000000000003</v>
      </c>
      <c r="J1720" t="s">
        <v>225</v>
      </c>
      <c r="K1720">
        <v>629617249.56618547</v>
      </c>
      <c r="L1720">
        <v>1409288215.7872519</v>
      </c>
      <c r="M1720">
        <v>2864305436</v>
      </c>
    </row>
    <row r="1721" spans="1:13" x14ac:dyDescent="0.25">
      <c r="A1721" t="s">
        <v>81</v>
      </c>
      <c r="B1721" t="s">
        <v>85</v>
      </c>
      <c r="C1721" t="s">
        <v>202</v>
      </c>
      <c r="D1721" t="s">
        <v>98</v>
      </c>
      <c r="E1721" t="s">
        <v>156</v>
      </c>
      <c r="F1721" t="s">
        <v>157</v>
      </c>
      <c r="G1721" t="s">
        <v>158</v>
      </c>
      <c r="H1721">
        <v>45.630099999999999</v>
      </c>
      <c r="I1721">
        <v>8.7255000000000003</v>
      </c>
      <c r="J1721" t="s">
        <v>245</v>
      </c>
      <c r="K1721">
        <v>789654094.99556112</v>
      </c>
      <c r="L1721">
        <v>1767280628.280447</v>
      </c>
      <c r="M1721">
        <v>3009986603</v>
      </c>
    </row>
    <row r="1722" spans="1:13" x14ac:dyDescent="0.25">
      <c r="A1722" t="s">
        <v>81</v>
      </c>
      <c r="B1722" t="s">
        <v>85</v>
      </c>
      <c r="C1722" t="s">
        <v>202</v>
      </c>
      <c r="D1722" t="s">
        <v>104</v>
      </c>
      <c r="E1722" t="s">
        <v>159</v>
      </c>
      <c r="F1722" t="s">
        <v>160</v>
      </c>
      <c r="G1722" t="s">
        <v>107</v>
      </c>
      <c r="H1722">
        <v>44.986656000000004</v>
      </c>
      <c r="I1722">
        <v>-93.258133000000001</v>
      </c>
      <c r="J1722" t="s">
        <v>223</v>
      </c>
      <c r="K1722">
        <v>62531371.161255673</v>
      </c>
      <c r="L1722">
        <v>443586320.38650531</v>
      </c>
      <c r="M1722">
        <v>94547583</v>
      </c>
    </row>
    <row r="1723" spans="1:13" x14ac:dyDescent="0.25">
      <c r="A1723" t="s">
        <v>81</v>
      </c>
      <c r="B1723" t="s">
        <v>85</v>
      </c>
      <c r="C1723" t="s">
        <v>202</v>
      </c>
      <c r="D1723" t="s">
        <v>104</v>
      </c>
      <c r="E1723" t="s">
        <v>159</v>
      </c>
      <c r="F1723" t="s">
        <v>160</v>
      </c>
      <c r="G1723" t="s">
        <v>107</v>
      </c>
      <c r="H1723">
        <v>44.986656000000004</v>
      </c>
      <c r="I1723">
        <v>-93.258133000000001</v>
      </c>
      <c r="J1723" t="s">
        <v>224</v>
      </c>
      <c r="K1723">
        <v>51165406.768702567</v>
      </c>
      <c r="L1723">
        <v>521193174.72669482</v>
      </c>
      <c r="M1723">
        <v>107536228</v>
      </c>
    </row>
    <row r="1724" spans="1:13" x14ac:dyDescent="0.25">
      <c r="A1724" t="s">
        <v>81</v>
      </c>
      <c r="B1724" t="s">
        <v>85</v>
      </c>
      <c r="C1724" t="s">
        <v>202</v>
      </c>
      <c r="D1724" t="s">
        <v>104</v>
      </c>
      <c r="E1724" t="s">
        <v>159</v>
      </c>
      <c r="F1724" t="s">
        <v>160</v>
      </c>
      <c r="G1724" t="s">
        <v>107</v>
      </c>
      <c r="H1724">
        <v>44.986656000000004</v>
      </c>
      <c r="I1724">
        <v>-93.258133000000001</v>
      </c>
      <c r="J1724" t="s">
        <v>225</v>
      </c>
      <c r="K1724">
        <v>45777461.498704769</v>
      </c>
      <c r="L1724">
        <v>376272147.8865903</v>
      </c>
      <c r="M1724">
        <v>96684418</v>
      </c>
    </row>
    <row r="1725" spans="1:13" x14ac:dyDescent="0.25">
      <c r="A1725" t="s">
        <v>81</v>
      </c>
      <c r="B1725" t="s">
        <v>85</v>
      </c>
      <c r="C1725" t="s">
        <v>202</v>
      </c>
      <c r="D1725" t="s">
        <v>104</v>
      </c>
      <c r="E1725" t="s">
        <v>159</v>
      </c>
      <c r="F1725" t="s">
        <v>160</v>
      </c>
      <c r="G1725" t="s">
        <v>107</v>
      </c>
      <c r="H1725">
        <v>44.986656000000004</v>
      </c>
      <c r="I1725">
        <v>-93.258133000000001</v>
      </c>
      <c r="J1725" t="s">
        <v>245</v>
      </c>
      <c r="K1725">
        <v>51326292.197977468</v>
      </c>
      <c r="L1725">
        <v>413427086.43825889</v>
      </c>
      <c r="M1725">
        <v>109985439</v>
      </c>
    </row>
    <row r="1726" spans="1:13" x14ac:dyDescent="0.25">
      <c r="A1726" t="s">
        <v>81</v>
      </c>
      <c r="B1726" t="s">
        <v>85</v>
      </c>
      <c r="C1726" t="s">
        <v>202</v>
      </c>
      <c r="D1726" t="s">
        <v>98</v>
      </c>
      <c r="E1726" t="s">
        <v>231</v>
      </c>
      <c r="F1726" t="s">
        <v>232</v>
      </c>
      <c r="G1726" t="s">
        <v>168</v>
      </c>
      <c r="H1726">
        <v>43.296950000000002</v>
      </c>
      <c r="I1726">
        <v>5.3810700000000002</v>
      </c>
      <c r="J1726" t="s">
        <v>223</v>
      </c>
      <c r="K1726">
        <v>3399429.3462343169</v>
      </c>
      <c r="L1726">
        <v>7154336.0072884345</v>
      </c>
      <c r="M1726">
        <v>22131670</v>
      </c>
    </row>
    <row r="1727" spans="1:13" x14ac:dyDescent="0.25">
      <c r="A1727" t="s">
        <v>81</v>
      </c>
      <c r="B1727" t="s">
        <v>85</v>
      </c>
      <c r="C1727" t="s">
        <v>202</v>
      </c>
      <c r="D1727" t="s">
        <v>98</v>
      </c>
      <c r="E1727" t="s">
        <v>231</v>
      </c>
      <c r="F1727" t="s">
        <v>232</v>
      </c>
      <c r="G1727" t="s">
        <v>168</v>
      </c>
      <c r="H1727">
        <v>43.296950000000002</v>
      </c>
      <c r="I1727">
        <v>5.3810700000000002</v>
      </c>
      <c r="J1727" t="s">
        <v>224</v>
      </c>
      <c r="K1727">
        <v>67790199.632723287</v>
      </c>
      <c r="L1727">
        <v>159065951.48825499</v>
      </c>
      <c r="M1727">
        <v>479848292</v>
      </c>
    </row>
    <row r="1728" spans="1:13" x14ac:dyDescent="0.25">
      <c r="A1728" t="s">
        <v>81</v>
      </c>
      <c r="B1728" t="s">
        <v>85</v>
      </c>
      <c r="C1728" t="s">
        <v>202</v>
      </c>
      <c r="D1728" t="s">
        <v>98</v>
      </c>
      <c r="E1728" t="s">
        <v>231</v>
      </c>
      <c r="F1728" t="s">
        <v>232</v>
      </c>
      <c r="G1728" t="s">
        <v>168</v>
      </c>
      <c r="H1728">
        <v>43.296950000000002</v>
      </c>
      <c r="I1728">
        <v>5.3810700000000002</v>
      </c>
      <c r="J1728" t="s">
        <v>225</v>
      </c>
      <c r="K1728">
        <v>91772555.113868639</v>
      </c>
      <c r="L1728">
        <v>213156302.32864821</v>
      </c>
      <c r="M1728">
        <v>744753932</v>
      </c>
    </row>
    <row r="1729" spans="1:13" x14ac:dyDescent="0.25">
      <c r="A1729" t="s">
        <v>81</v>
      </c>
      <c r="B1729" t="s">
        <v>85</v>
      </c>
      <c r="C1729" t="s">
        <v>202</v>
      </c>
      <c r="D1729" t="s">
        <v>98</v>
      </c>
      <c r="E1729" t="s">
        <v>231</v>
      </c>
      <c r="F1729" t="s">
        <v>232</v>
      </c>
      <c r="G1729" t="s">
        <v>168</v>
      </c>
      <c r="H1729">
        <v>43.296950000000002</v>
      </c>
      <c r="I1729">
        <v>5.3810700000000002</v>
      </c>
      <c r="J1729" t="s">
        <v>245</v>
      </c>
      <c r="K1729">
        <v>124363476.7855252</v>
      </c>
      <c r="L1729">
        <v>440514860.92623037</v>
      </c>
      <c r="M1729">
        <v>718924052</v>
      </c>
    </row>
    <row r="1730" spans="1:13" x14ac:dyDescent="0.25">
      <c r="A1730" t="s">
        <v>81</v>
      </c>
      <c r="B1730" t="s">
        <v>85</v>
      </c>
      <c r="C1730" t="s">
        <v>202</v>
      </c>
      <c r="D1730" t="s">
        <v>104</v>
      </c>
      <c r="E1730" t="s">
        <v>161</v>
      </c>
      <c r="F1730" t="s">
        <v>162</v>
      </c>
      <c r="G1730" t="s">
        <v>107</v>
      </c>
      <c r="H1730">
        <v>40.705629999999999</v>
      </c>
      <c r="I1730">
        <v>-73.978003999999999</v>
      </c>
      <c r="J1730" t="s">
        <v>223</v>
      </c>
      <c r="K1730">
        <v>851308590.64370382</v>
      </c>
      <c r="L1730">
        <v>3321053633.88201</v>
      </c>
      <c r="M1730">
        <v>1821005681</v>
      </c>
    </row>
    <row r="1731" spans="1:13" x14ac:dyDescent="0.25">
      <c r="A1731" t="s">
        <v>81</v>
      </c>
      <c r="B1731" t="s">
        <v>85</v>
      </c>
      <c r="C1731" t="s">
        <v>202</v>
      </c>
      <c r="D1731" t="s">
        <v>104</v>
      </c>
      <c r="E1731" t="s">
        <v>161</v>
      </c>
      <c r="F1731" t="s">
        <v>162</v>
      </c>
      <c r="G1731" t="s">
        <v>107</v>
      </c>
      <c r="H1731">
        <v>40.705629999999999</v>
      </c>
      <c r="I1731">
        <v>-73.978003999999999</v>
      </c>
      <c r="J1731" t="s">
        <v>224</v>
      </c>
      <c r="K1731">
        <v>786086021.15545106</v>
      </c>
      <c r="L1731">
        <v>3393877947.6810579</v>
      </c>
      <c r="M1731">
        <v>2003024195</v>
      </c>
    </row>
    <row r="1732" spans="1:13" x14ac:dyDescent="0.25">
      <c r="A1732" t="s">
        <v>81</v>
      </c>
      <c r="B1732" t="s">
        <v>85</v>
      </c>
      <c r="C1732" t="s">
        <v>202</v>
      </c>
      <c r="D1732" t="s">
        <v>104</v>
      </c>
      <c r="E1732" t="s">
        <v>161</v>
      </c>
      <c r="F1732" t="s">
        <v>162</v>
      </c>
      <c r="G1732" t="s">
        <v>107</v>
      </c>
      <c r="H1732">
        <v>40.705629999999999</v>
      </c>
      <c r="I1732">
        <v>-73.978003999999999</v>
      </c>
      <c r="J1732" t="s">
        <v>225</v>
      </c>
      <c r="K1732">
        <v>657606437.66124642</v>
      </c>
      <c r="L1732">
        <v>2526580033.81602</v>
      </c>
      <c r="M1732">
        <v>2206344077</v>
      </c>
    </row>
    <row r="1733" spans="1:13" x14ac:dyDescent="0.25">
      <c r="A1733" t="s">
        <v>81</v>
      </c>
      <c r="B1733" t="s">
        <v>85</v>
      </c>
      <c r="C1733" t="s">
        <v>202</v>
      </c>
      <c r="D1733" t="s">
        <v>104</v>
      </c>
      <c r="E1733" t="s">
        <v>161</v>
      </c>
      <c r="F1733" t="s">
        <v>162</v>
      </c>
      <c r="G1733" t="s">
        <v>107</v>
      </c>
      <c r="H1733">
        <v>40.705629999999999</v>
      </c>
      <c r="I1733">
        <v>-73.978003999999999</v>
      </c>
      <c r="J1733" t="s">
        <v>245</v>
      </c>
      <c r="K1733">
        <v>585256515.37406075</v>
      </c>
      <c r="L1733">
        <v>2069867712.5122299</v>
      </c>
      <c r="M1733">
        <v>1969085926</v>
      </c>
    </row>
    <row r="1734" spans="1:13" x14ac:dyDescent="0.25">
      <c r="A1734" t="s">
        <v>81</v>
      </c>
      <c r="B1734" t="s">
        <v>85</v>
      </c>
      <c r="C1734" t="s">
        <v>202</v>
      </c>
      <c r="D1734" t="s">
        <v>136</v>
      </c>
      <c r="E1734" t="s">
        <v>163</v>
      </c>
      <c r="F1734" t="s">
        <v>164</v>
      </c>
      <c r="G1734" t="s">
        <v>165</v>
      </c>
      <c r="H1734">
        <v>34.67606</v>
      </c>
      <c r="I1734">
        <v>135.49619999999999</v>
      </c>
      <c r="J1734" t="s">
        <v>223</v>
      </c>
      <c r="K1734">
        <v>60876831.318298608</v>
      </c>
      <c r="L1734">
        <v>82087567.931145474</v>
      </c>
      <c r="M1734">
        <v>229509567</v>
      </c>
    </row>
    <row r="1735" spans="1:13" x14ac:dyDescent="0.25">
      <c r="A1735" t="s">
        <v>81</v>
      </c>
      <c r="B1735" t="s">
        <v>85</v>
      </c>
      <c r="C1735" t="s">
        <v>202</v>
      </c>
      <c r="D1735" t="s">
        <v>136</v>
      </c>
      <c r="E1735" t="s">
        <v>163</v>
      </c>
      <c r="F1735" t="s">
        <v>164</v>
      </c>
      <c r="G1735" t="s">
        <v>165</v>
      </c>
      <c r="H1735">
        <v>34.67606</v>
      </c>
      <c r="I1735">
        <v>135.49619999999999</v>
      </c>
      <c r="J1735" t="s">
        <v>224</v>
      </c>
      <c r="K1735">
        <v>43052046.21628695</v>
      </c>
      <c r="L1735">
        <v>62512635.88058909</v>
      </c>
      <c r="M1735">
        <v>214689518</v>
      </c>
    </row>
    <row r="1736" spans="1:13" x14ac:dyDescent="0.25">
      <c r="A1736" t="s">
        <v>81</v>
      </c>
      <c r="B1736" t="s">
        <v>85</v>
      </c>
      <c r="C1736" t="s">
        <v>202</v>
      </c>
      <c r="D1736" t="s">
        <v>136</v>
      </c>
      <c r="E1736" t="s">
        <v>163</v>
      </c>
      <c r="F1736" t="s">
        <v>164</v>
      </c>
      <c r="G1736" t="s">
        <v>165</v>
      </c>
      <c r="H1736">
        <v>34.67606</v>
      </c>
      <c r="I1736">
        <v>135.49619999999999</v>
      </c>
      <c r="J1736" t="s">
        <v>225</v>
      </c>
      <c r="K1736">
        <v>36960168.563059621</v>
      </c>
      <c r="L1736">
        <v>51576046.688841127</v>
      </c>
      <c r="M1736">
        <v>250535730</v>
      </c>
    </row>
    <row r="1737" spans="1:13" x14ac:dyDescent="0.25">
      <c r="A1737" t="s">
        <v>81</v>
      </c>
      <c r="B1737" t="s">
        <v>85</v>
      </c>
      <c r="C1737" t="s">
        <v>202</v>
      </c>
      <c r="D1737" t="s">
        <v>136</v>
      </c>
      <c r="E1737" t="s">
        <v>163</v>
      </c>
      <c r="F1737" t="s">
        <v>164</v>
      </c>
      <c r="G1737" t="s">
        <v>165</v>
      </c>
      <c r="H1737">
        <v>34.67606</v>
      </c>
      <c r="I1737">
        <v>135.49619999999999</v>
      </c>
      <c r="J1737" t="s">
        <v>245</v>
      </c>
      <c r="K1737">
        <v>34947141.895289227</v>
      </c>
      <c r="L1737">
        <v>50149957.176924348</v>
      </c>
      <c r="M1737">
        <v>300947585</v>
      </c>
    </row>
    <row r="1738" spans="1:13" x14ac:dyDescent="0.25">
      <c r="A1738" t="s">
        <v>81</v>
      </c>
      <c r="B1738" t="s">
        <v>85</v>
      </c>
      <c r="C1738" t="s">
        <v>202</v>
      </c>
      <c r="D1738" t="s">
        <v>98</v>
      </c>
      <c r="E1738" t="s">
        <v>166</v>
      </c>
      <c r="F1738" t="s">
        <v>167</v>
      </c>
      <c r="G1738" t="s">
        <v>168</v>
      </c>
      <c r="H1738">
        <v>48.928049999999999</v>
      </c>
      <c r="I1738">
        <v>2.35189</v>
      </c>
      <c r="J1738" t="s">
        <v>223</v>
      </c>
      <c r="K1738">
        <v>352320436.95514482</v>
      </c>
      <c r="L1738">
        <v>720119340.34714627</v>
      </c>
      <c r="M1738">
        <v>1010860249</v>
      </c>
    </row>
    <row r="1739" spans="1:13" x14ac:dyDescent="0.25">
      <c r="A1739" t="s">
        <v>81</v>
      </c>
      <c r="B1739" t="s">
        <v>85</v>
      </c>
      <c r="C1739" t="s">
        <v>202</v>
      </c>
      <c r="D1739" t="s">
        <v>98</v>
      </c>
      <c r="E1739" t="s">
        <v>166</v>
      </c>
      <c r="F1739" t="s">
        <v>167</v>
      </c>
      <c r="G1739" t="s">
        <v>168</v>
      </c>
      <c r="H1739">
        <v>48.928049999999999</v>
      </c>
      <c r="I1739">
        <v>2.35189</v>
      </c>
      <c r="J1739" t="s">
        <v>224</v>
      </c>
      <c r="K1739">
        <v>316865113.47178543</v>
      </c>
      <c r="L1739">
        <v>671283310.25197053</v>
      </c>
      <c r="M1739">
        <v>961545526</v>
      </c>
    </row>
    <row r="1740" spans="1:13" x14ac:dyDescent="0.25">
      <c r="A1740" t="s">
        <v>81</v>
      </c>
      <c r="B1740" t="s">
        <v>85</v>
      </c>
      <c r="C1740" t="s">
        <v>202</v>
      </c>
      <c r="D1740" t="s">
        <v>98</v>
      </c>
      <c r="E1740" t="s">
        <v>166</v>
      </c>
      <c r="F1740" t="s">
        <v>167</v>
      </c>
      <c r="G1740" t="s">
        <v>168</v>
      </c>
      <c r="H1740">
        <v>48.928049999999999</v>
      </c>
      <c r="I1740">
        <v>2.35189</v>
      </c>
      <c r="J1740" t="s">
        <v>225</v>
      </c>
      <c r="K1740">
        <v>307066011.18180138</v>
      </c>
      <c r="L1740">
        <v>672220955.93755341</v>
      </c>
      <c r="M1740">
        <v>1053296374</v>
      </c>
    </row>
    <row r="1741" spans="1:13" x14ac:dyDescent="0.25">
      <c r="A1741" t="s">
        <v>81</v>
      </c>
      <c r="B1741" t="s">
        <v>85</v>
      </c>
      <c r="C1741" t="s">
        <v>202</v>
      </c>
      <c r="D1741" t="s">
        <v>98</v>
      </c>
      <c r="E1741" t="s">
        <v>166</v>
      </c>
      <c r="F1741" t="s">
        <v>167</v>
      </c>
      <c r="G1741" t="s">
        <v>168</v>
      </c>
      <c r="H1741">
        <v>48.928049999999999</v>
      </c>
      <c r="I1741">
        <v>2.35189</v>
      </c>
      <c r="J1741" t="s">
        <v>245</v>
      </c>
      <c r="K1741">
        <v>322832503.35342342</v>
      </c>
      <c r="L1741">
        <v>701362867.09861445</v>
      </c>
      <c r="M1741">
        <v>1161255894</v>
      </c>
    </row>
    <row r="1742" spans="1:13" x14ac:dyDescent="0.25">
      <c r="A1742" t="s">
        <v>81</v>
      </c>
      <c r="B1742" t="s">
        <v>85</v>
      </c>
      <c r="C1742" t="s">
        <v>202</v>
      </c>
      <c r="D1742" t="s">
        <v>108</v>
      </c>
      <c r="E1742" t="s">
        <v>169</v>
      </c>
      <c r="F1742" t="s">
        <v>170</v>
      </c>
      <c r="G1742" t="s">
        <v>171</v>
      </c>
      <c r="H1742">
        <v>-33.357990000000001</v>
      </c>
      <c r="I1742">
        <v>-70.676259999999999</v>
      </c>
      <c r="J1742" t="s">
        <v>223</v>
      </c>
      <c r="K1742">
        <v>64045487.602231167</v>
      </c>
      <c r="L1742">
        <v>121537054.8651585</v>
      </c>
      <c r="M1742">
        <v>245293331</v>
      </c>
    </row>
    <row r="1743" spans="1:13" x14ac:dyDescent="0.25">
      <c r="A1743" t="s">
        <v>81</v>
      </c>
      <c r="B1743" t="s">
        <v>85</v>
      </c>
      <c r="C1743" t="s">
        <v>202</v>
      </c>
      <c r="D1743" t="s">
        <v>108</v>
      </c>
      <c r="E1743" t="s">
        <v>169</v>
      </c>
      <c r="F1743" t="s">
        <v>170</v>
      </c>
      <c r="G1743" t="s">
        <v>171</v>
      </c>
      <c r="H1743">
        <v>-33.357990000000001</v>
      </c>
      <c r="I1743">
        <v>-70.676259999999999</v>
      </c>
      <c r="J1743" t="s">
        <v>224</v>
      </c>
      <c r="K1743">
        <v>76605151.776896566</v>
      </c>
      <c r="L1743">
        <v>133841895.6349846</v>
      </c>
      <c r="M1743">
        <v>258937648</v>
      </c>
    </row>
    <row r="1744" spans="1:13" x14ac:dyDescent="0.25">
      <c r="A1744" t="s">
        <v>81</v>
      </c>
      <c r="B1744" t="s">
        <v>85</v>
      </c>
      <c r="C1744" t="s">
        <v>202</v>
      </c>
      <c r="D1744" t="s">
        <v>108</v>
      </c>
      <c r="E1744" t="s">
        <v>169</v>
      </c>
      <c r="F1744" t="s">
        <v>170</v>
      </c>
      <c r="G1744" t="s">
        <v>171</v>
      </c>
      <c r="H1744">
        <v>-33.357990000000001</v>
      </c>
      <c r="I1744">
        <v>-70.676259999999999</v>
      </c>
      <c r="J1744" t="s">
        <v>225</v>
      </c>
      <c r="K1744">
        <v>65335741.02074261</v>
      </c>
      <c r="L1744">
        <v>125050624.09976</v>
      </c>
      <c r="M1744">
        <v>224310321</v>
      </c>
    </row>
    <row r="1745" spans="1:13" x14ac:dyDescent="0.25">
      <c r="A1745" t="s">
        <v>81</v>
      </c>
      <c r="B1745" t="s">
        <v>85</v>
      </c>
      <c r="C1745" t="s">
        <v>202</v>
      </c>
      <c r="D1745" t="s">
        <v>108</v>
      </c>
      <c r="E1745" t="s">
        <v>169</v>
      </c>
      <c r="F1745" t="s">
        <v>170</v>
      </c>
      <c r="G1745" t="s">
        <v>171</v>
      </c>
      <c r="H1745">
        <v>-33.357990000000001</v>
      </c>
      <c r="I1745">
        <v>-70.676259999999999</v>
      </c>
      <c r="J1745" t="s">
        <v>245</v>
      </c>
      <c r="K1745">
        <v>73631766.43577683</v>
      </c>
      <c r="L1745">
        <v>175075789.85209721</v>
      </c>
      <c r="M1745">
        <v>232356307</v>
      </c>
    </row>
    <row r="1746" spans="1:13" x14ac:dyDescent="0.25">
      <c r="A1746" t="s">
        <v>81</v>
      </c>
      <c r="B1746" t="s">
        <v>85</v>
      </c>
      <c r="C1746" t="s">
        <v>202</v>
      </c>
      <c r="D1746" t="s">
        <v>104</v>
      </c>
      <c r="E1746" t="s">
        <v>172</v>
      </c>
      <c r="F1746" t="s">
        <v>173</v>
      </c>
      <c r="G1746" t="s">
        <v>107</v>
      </c>
      <c r="H1746">
        <v>47.606209999999997</v>
      </c>
      <c r="I1746">
        <v>-122.33207</v>
      </c>
      <c r="J1746" t="s">
        <v>223</v>
      </c>
      <c r="K1746">
        <v>388498904.14928412</v>
      </c>
      <c r="L1746">
        <v>1572268683.001621</v>
      </c>
      <c r="M1746">
        <v>769337802</v>
      </c>
    </row>
    <row r="1747" spans="1:13" x14ac:dyDescent="0.25">
      <c r="A1747" t="s">
        <v>81</v>
      </c>
      <c r="B1747" t="s">
        <v>85</v>
      </c>
      <c r="C1747" t="s">
        <v>202</v>
      </c>
      <c r="D1747" t="s">
        <v>104</v>
      </c>
      <c r="E1747" t="s">
        <v>172</v>
      </c>
      <c r="F1747" t="s">
        <v>173</v>
      </c>
      <c r="G1747" t="s">
        <v>107</v>
      </c>
      <c r="H1747">
        <v>47.606209999999997</v>
      </c>
      <c r="I1747">
        <v>-122.33207</v>
      </c>
      <c r="J1747" t="s">
        <v>224</v>
      </c>
      <c r="K1747">
        <v>306792014.30527443</v>
      </c>
      <c r="L1747">
        <v>1559162775.97859</v>
      </c>
      <c r="M1747">
        <v>858366865</v>
      </c>
    </row>
    <row r="1748" spans="1:13" x14ac:dyDescent="0.25">
      <c r="A1748" t="s">
        <v>81</v>
      </c>
      <c r="B1748" t="s">
        <v>85</v>
      </c>
      <c r="C1748" t="s">
        <v>202</v>
      </c>
      <c r="D1748" t="s">
        <v>104</v>
      </c>
      <c r="E1748" t="s">
        <v>172</v>
      </c>
      <c r="F1748" t="s">
        <v>173</v>
      </c>
      <c r="G1748" t="s">
        <v>107</v>
      </c>
      <c r="H1748">
        <v>47.606209999999997</v>
      </c>
      <c r="I1748">
        <v>-122.33207</v>
      </c>
      <c r="J1748" t="s">
        <v>225</v>
      </c>
      <c r="K1748">
        <v>288807260.65844488</v>
      </c>
      <c r="L1748">
        <v>1320857393.3657429</v>
      </c>
      <c r="M1748">
        <v>812289203</v>
      </c>
    </row>
    <row r="1749" spans="1:13" x14ac:dyDescent="0.25">
      <c r="A1749" t="s">
        <v>81</v>
      </c>
      <c r="B1749" t="s">
        <v>85</v>
      </c>
      <c r="C1749" t="s">
        <v>202</v>
      </c>
      <c r="D1749" t="s">
        <v>104</v>
      </c>
      <c r="E1749" t="s">
        <v>172</v>
      </c>
      <c r="F1749" t="s">
        <v>173</v>
      </c>
      <c r="G1749" t="s">
        <v>107</v>
      </c>
      <c r="H1749">
        <v>47.606209999999997</v>
      </c>
      <c r="I1749">
        <v>-122.33207</v>
      </c>
      <c r="J1749" t="s">
        <v>245</v>
      </c>
      <c r="K1749">
        <v>269663829.64527887</v>
      </c>
      <c r="L1749">
        <v>993841054.74964201</v>
      </c>
      <c r="M1749">
        <v>812639048</v>
      </c>
    </row>
    <row r="1750" spans="1:13" x14ac:dyDescent="0.25">
      <c r="A1750" t="s">
        <v>81</v>
      </c>
      <c r="B1750" t="s">
        <v>85</v>
      </c>
      <c r="C1750" t="s">
        <v>202</v>
      </c>
      <c r="D1750" t="s">
        <v>136</v>
      </c>
      <c r="E1750" t="s">
        <v>174</v>
      </c>
      <c r="F1750" t="s">
        <v>175</v>
      </c>
      <c r="G1750" t="s">
        <v>176</v>
      </c>
      <c r="H1750">
        <v>1.3520829999999999</v>
      </c>
      <c r="I1750">
        <v>103.81984</v>
      </c>
      <c r="J1750" t="s">
        <v>223</v>
      </c>
      <c r="K1750">
        <v>2017609070.068145</v>
      </c>
      <c r="L1750">
        <v>5127775207.1058865</v>
      </c>
      <c r="M1750">
        <v>11524936625</v>
      </c>
    </row>
    <row r="1751" spans="1:13" x14ac:dyDescent="0.25">
      <c r="A1751" t="s">
        <v>81</v>
      </c>
      <c r="B1751" t="s">
        <v>85</v>
      </c>
      <c r="C1751" t="s">
        <v>202</v>
      </c>
      <c r="D1751" t="s">
        <v>136</v>
      </c>
      <c r="E1751" t="s">
        <v>174</v>
      </c>
      <c r="F1751" t="s">
        <v>175</v>
      </c>
      <c r="G1751" t="s">
        <v>176</v>
      </c>
      <c r="H1751">
        <v>1.3520829999999999</v>
      </c>
      <c r="I1751">
        <v>103.81984</v>
      </c>
      <c r="J1751" t="s">
        <v>224</v>
      </c>
      <c r="K1751">
        <v>2283073925.820714</v>
      </c>
      <c r="L1751">
        <v>5499592715.5094414</v>
      </c>
      <c r="M1751">
        <v>13649810734</v>
      </c>
    </row>
    <row r="1752" spans="1:13" x14ac:dyDescent="0.25">
      <c r="A1752" t="s">
        <v>81</v>
      </c>
      <c r="B1752" t="s">
        <v>85</v>
      </c>
      <c r="C1752" t="s">
        <v>202</v>
      </c>
      <c r="D1752" t="s">
        <v>136</v>
      </c>
      <c r="E1752" t="s">
        <v>174</v>
      </c>
      <c r="F1752" t="s">
        <v>175</v>
      </c>
      <c r="G1752" t="s">
        <v>176</v>
      </c>
      <c r="H1752">
        <v>1.3520829999999999</v>
      </c>
      <c r="I1752">
        <v>103.81984</v>
      </c>
      <c r="J1752" t="s">
        <v>225</v>
      </c>
      <c r="K1752">
        <v>2416015667.6435809</v>
      </c>
      <c r="L1752">
        <v>5590045085.2319841</v>
      </c>
      <c r="M1752">
        <v>13832732013</v>
      </c>
    </row>
    <row r="1753" spans="1:13" x14ac:dyDescent="0.25">
      <c r="A1753" t="s">
        <v>81</v>
      </c>
      <c r="B1753" t="s">
        <v>85</v>
      </c>
      <c r="C1753" t="s">
        <v>202</v>
      </c>
      <c r="D1753" t="s">
        <v>136</v>
      </c>
      <c r="E1753" t="s">
        <v>174</v>
      </c>
      <c r="F1753" t="s">
        <v>175</v>
      </c>
      <c r="G1753" t="s">
        <v>176</v>
      </c>
      <c r="H1753">
        <v>1.3520829999999999</v>
      </c>
      <c r="I1753">
        <v>103.81984</v>
      </c>
      <c r="J1753" t="s">
        <v>245</v>
      </c>
      <c r="K1753">
        <v>2457901606.5137501</v>
      </c>
      <c r="L1753">
        <v>9529655699.7485123</v>
      </c>
      <c r="M1753">
        <v>14651029399</v>
      </c>
    </row>
    <row r="1754" spans="1:13" x14ac:dyDescent="0.25">
      <c r="A1754" t="s">
        <v>81</v>
      </c>
      <c r="B1754" t="s">
        <v>85</v>
      </c>
      <c r="C1754" t="s">
        <v>202</v>
      </c>
      <c r="D1754" t="s">
        <v>104</v>
      </c>
      <c r="E1754" t="s">
        <v>177</v>
      </c>
      <c r="F1754" t="s">
        <v>178</v>
      </c>
      <c r="G1754" t="s">
        <v>107</v>
      </c>
      <c r="H1754">
        <v>37.339385999999998</v>
      </c>
      <c r="I1754">
        <v>-121.89496</v>
      </c>
      <c r="J1754" t="s">
        <v>223</v>
      </c>
      <c r="K1754">
        <v>335130123.57592618</v>
      </c>
      <c r="L1754">
        <v>923338518.50702059</v>
      </c>
      <c r="M1754">
        <v>1044237727</v>
      </c>
    </row>
    <row r="1755" spans="1:13" x14ac:dyDescent="0.25">
      <c r="A1755" t="s">
        <v>81</v>
      </c>
      <c r="B1755" t="s">
        <v>85</v>
      </c>
      <c r="C1755" t="s">
        <v>202</v>
      </c>
      <c r="D1755" t="s">
        <v>104</v>
      </c>
      <c r="E1755" t="s">
        <v>177</v>
      </c>
      <c r="F1755" t="s">
        <v>178</v>
      </c>
      <c r="G1755" t="s">
        <v>107</v>
      </c>
      <c r="H1755">
        <v>37.339385999999998</v>
      </c>
      <c r="I1755">
        <v>-121.89496</v>
      </c>
      <c r="J1755" t="s">
        <v>224</v>
      </c>
      <c r="K1755">
        <v>329533881.8260529</v>
      </c>
      <c r="L1755">
        <v>989741800.73583794</v>
      </c>
      <c r="M1755">
        <v>1086717554</v>
      </c>
    </row>
    <row r="1756" spans="1:13" x14ac:dyDescent="0.25">
      <c r="A1756" t="s">
        <v>81</v>
      </c>
      <c r="B1756" t="s">
        <v>85</v>
      </c>
      <c r="C1756" t="s">
        <v>202</v>
      </c>
      <c r="D1756" t="s">
        <v>104</v>
      </c>
      <c r="E1756" t="s">
        <v>177</v>
      </c>
      <c r="F1756" t="s">
        <v>178</v>
      </c>
      <c r="G1756" t="s">
        <v>107</v>
      </c>
      <c r="H1756">
        <v>37.339385999999998</v>
      </c>
      <c r="I1756">
        <v>-121.89496</v>
      </c>
      <c r="J1756" t="s">
        <v>225</v>
      </c>
      <c r="K1756">
        <v>323791162.96941751</v>
      </c>
      <c r="L1756">
        <v>874064688.24247348</v>
      </c>
      <c r="M1756">
        <v>1139659249</v>
      </c>
    </row>
    <row r="1757" spans="1:13" x14ac:dyDescent="0.25">
      <c r="A1757" t="s">
        <v>81</v>
      </c>
      <c r="B1757" t="s">
        <v>85</v>
      </c>
      <c r="C1757" t="s">
        <v>202</v>
      </c>
      <c r="D1757" t="s">
        <v>104</v>
      </c>
      <c r="E1757" t="s">
        <v>177</v>
      </c>
      <c r="F1757" t="s">
        <v>178</v>
      </c>
      <c r="G1757" t="s">
        <v>107</v>
      </c>
      <c r="H1757">
        <v>37.339385999999998</v>
      </c>
      <c r="I1757">
        <v>-121.89496</v>
      </c>
      <c r="J1757" t="s">
        <v>245</v>
      </c>
      <c r="K1757">
        <v>321772478.82293808</v>
      </c>
      <c r="L1757">
        <v>956454957.81004834</v>
      </c>
      <c r="M1757">
        <v>1419006820</v>
      </c>
    </row>
    <row r="1758" spans="1:13" x14ac:dyDescent="0.25">
      <c r="A1758" t="s">
        <v>81</v>
      </c>
      <c r="B1758" t="s">
        <v>85</v>
      </c>
      <c r="C1758" t="s">
        <v>202</v>
      </c>
      <c r="D1758" t="s">
        <v>98</v>
      </c>
      <c r="E1758" t="s">
        <v>181</v>
      </c>
      <c r="F1758" t="s">
        <v>182</v>
      </c>
      <c r="G1758" t="s">
        <v>183</v>
      </c>
      <c r="H1758">
        <v>59.651943000000003</v>
      </c>
      <c r="I1758">
        <v>17.933056000000001</v>
      </c>
      <c r="J1758" t="s">
        <v>223</v>
      </c>
      <c r="K1758">
        <v>1238083098.207278</v>
      </c>
      <c r="L1758">
        <v>1988531629.748951</v>
      </c>
      <c r="M1758">
        <v>6346801429</v>
      </c>
    </row>
    <row r="1759" spans="1:13" x14ac:dyDescent="0.25">
      <c r="A1759" t="s">
        <v>81</v>
      </c>
      <c r="B1759" t="s">
        <v>85</v>
      </c>
      <c r="C1759" t="s">
        <v>202</v>
      </c>
      <c r="D1759" t="s">
        <v>98</v>
      </c>
      <c r="E1759" t="s">
        <v>181</v>
      </c>
      <c r="F1759" t="s">
        <v>182</v>
      </c>
      <c r="G1759" t="s">
        <v>183</v>
      </c>
      <c r="H1759">
        <v>59.651943000000003</v>
      </c>
      <c r="I1759">
        <v>17.933056000000001</v>
      </c>
      <c r="J1759" t="s">
        <v>224</v>
      </c>
      <c r="K1759">
        <v>1118582974.4119239</v>
      </c>
      <c r="L1759">
        <v>1780498141.652384</v>
      </c>
      <c r="M1759">
        <v>6308812643</v>
      </c>
    </row>
    <row r="1760" spans="1:13" x14ac:dyDescent="0.25">
      <c r="A1760" t="s">
        <v>81</v>
      </c>
      <c r="B1760" t="s">
        <v>85</v>
      </c>
      <c r="C1760" t="s">
        <v>202</v>
      </c>
      <c r="D1760" t="s">
        <v>98</v>
      </c>
      <c r="E1760" t="s">
        <v>181</v>
      </c>
      <c r="F1760" t="s">
        <v>182</v>
      </c>
      <c r="G1760" t="s">
        <v>183</v>
      </c>
      <c r="H1760">
        <v>59.651943000000003</v>
      </c>
      <c r="I1760">
        <v>17.933056000000001</v>
      </c>
      <c r="J1760" t="s">
        <v>225</v>
      </c>
      <c r="K1760">
        <v>927246180.54516697</v>
      </c>
      <c r="L1760">
        <v>1545484847.333046</v>
      </c>
      <c r="M1760">
        <v>5461797881</v>
      </c>
    </row>
    <row r="1761" spans="1:13" x14ac:dyDescent="0.25">
      <c r="A1761" t="s">
        <v>81</v>
      </c>
      <c r="B1761" t="s">
        <v>85</v>
      </c>
      <c r="C1761" t="s">
        <v>202</v>
      </c>
      <c r="D1761" t="s">
        <v>98</v>
      </c>
      <c r="E1761" t="s">
        <v>181</v>
      </c>
      <c r="F1761" t="s">
        <v>182</v>
      </c>
      <c r="G1761" t="s">
        <v>183</v>
      </c>
      <c r="H1761">
        <v>59.651943000000003</v>
      </c>
      <c r="I1761">
        <v>17.933056000000001</v>
      </c>
      <c r="J1761" t="s">
        <v>245</v>
      </c>
      <c r="K1761">
        <v>1205052698.418498</v>
      </c>
      <c r="L1761">
        <v>1761815037.617677</v>
      </c>
      <c r="M1761">
        <v>6172458186</v>
      </c>
    </row>
    <row r="1762" spans="1:13" x14ac:dyDescent="0.25">
      <c r="A1762" t="s">
        <v>81</v>
      </c>
      <c r="B1762" t="s">
        <v>85</v>
      </c>
      <c r="C1762" t="s">
        <v>202</v>
      </c>
      <c r="D1762" t="s">
        <v>136</v>
      </c>
      <c r="E1762" t="s">
        <v>184</v>
      </c>
      <c r="F1762" t="s">
        <v>185</v>
      </c>
      <c r="G1762" t="s">
        <v>186</v>
      </c>
      <c r="H1762">
        <v>37.566499999999998</v>
      </c>
      <c r="I1762">
        <v>126.97799999999999</v>
      </c>
      <c r="J1762" t="s">
        <v>223</v>
      </c>
      <c r="K1762">
        <v>187165268.05917531</v>
      </c>
      <c r="L1762">
        <v>256857517.3772575</v>
      </c>
      <c r="M1762">
        <v>3317787143</v>
      </c>
    </row>
    <row r="1763" spans="1:13" x14ac:dyDescent="0.25">
      <c r="A1763" t="s">
        <v>81</v>
      </c>
      <c r="B1763" t="s">
        <v>85</v>
      </c>
      <c r="C1763" t="s">
        <v>202</v>
      </c>
      <c r="D1763" t="s">
        <v>136</v>
      </c>
      <c r="E1763" t="s">
        <v>184</v>
      </c>
      <c r="F1763" t="s">
        <v>185</v>
      </c>
      <c r="G1763" t="s">
        <v>186</v>
      </c>
      <c r="H1763">
        <v>37.566499999999998</v>
      </c>
      <c r="I1763">
        <v>126.97799999999999</v>
      </c>
      <c r="J1763" t="s">
        <v>224</v>
      </c>
      <c r="K1763">
        <v>201241111.68152189</v>
      </c>
      <c r="L1763">
        <v>306905764.44919908</v>
      </c>
      <c r="M1763">
        <v>4023152951</v>
      </c>
    </row>
    <row r="1764" spans="1:13" x14ac:dyDescent="0.25">
      <c r="A1764" t="s">
        <v>81</v>
      </c>
      <c r="B1764" t="s">
        <v>85</v>
      </c>
      <c r="C1764" t="s">
        <v>202</v>
      </c>
      <c r="D1764" t="s">
        <v>136</v>
      </c>
      <c r="E1764" t="s">
        <v>184</v>
      </c>
      <c r="F1764" t="s">
        <v>185</v>
      </c>
      <c r="G1764" t="s">
        <v>186</v>
      </c>
      <c r="H1764">
        <v>37.566499999999998</v>
      </c>
      <c r="I1764">
        <v>126.97799999999999</v>
      </c>
      <c r="J1764" t="s">
        <v>225</v>
      </c>
      <c r="K1764">
        <v>205701752.3002429</v>
      </c>
      <c r="L1764">
        <v>293314016.43239689</v>
      </c>
      <c r="M1764">
        <v>4508950088</v>
      </c>
    </row>
    <row r="1765" spans="1:13" x14ac:dyDescent="0.25">
      <c r="A1765" t="s">
        <v>81</v>
      </c>
      <c r="B1765" t="s">
        <v>85</v>
      </c>
      <c r="C1765" t="s">
        <v>202</v>
      </c>
      <c r="D1765" t="s">
        <v>136</v>
      </c>
      <c r="E1765" t="s">
        <v>184</v>
      </c>
      <c r="F1765" t="s">
        <v>185</v>
      </c>
      <c r="G1765" t="s">
        <v>186</v>
      </c>
      <c r="H1765">
        <v>37.566499999999998</v>
      </c>
      <c r="I1765">
        <v>126.97799999999999</v>
      </c>
      <c r="J1765" t="s">
        <v>245</v>
      </c>
      <c r="K1765">
        <v>90906794.736491203</v>
      </c>
      <c r="L1765">
        <v>119142503.5827256</v>
      </c>
      <c r="M1765">
        <v>1920310838</v>
      </c>
    </row>
    <row r="1766" spans="1:13" x14ac:dyDescent="0.25">
      <c r="A1766" t="s">
        <v>81</v>
      </c>
      <c r="B1766" t="s">
        <v>85</v>
      </c>
      <c r="C1766" t="s">
        <v>202</v>
      </c>
      <c r="D1766" t="s">
        <v>108</v>
      </c>
      <c r="E1766" t="s">
        <v>187</v>
      </c>
      <c r="F1766" t="s">
        <v>188</v>
      </c>
      <c r="G1766" t="s">
        <v>135</v>
      </c>
      <c r="H1766">
        <v>-23.566147000000001</v>
      </c>
      <c r="I1766">
        <v>-46.64188</v>
      </c>
      <c r="J1766" t="s">
        <v>223</v>
      </c>
      <c r="K1766">
        <v>1372530678.0919991</v>
      </c>
      <c r="L1766">
        <v>2066655611.3132341</v>
      </c>
      <c r="M1766">
        <v>3182944442</v>
      </c>
    </row>
    <row r="1767" spans="1:13" x14ac:dyDescent="0.25">
      <c r="A1767" t="s">
        <v>81</v>
      </c>
      <c r="B1767" t="s">
        <v>85</v>
      </c>
      <c r="C1767" t="s">
        <v>202</v>
      </c>
      <c r="D1767" t="s">
        <v>108</v>
      </c>
      <c r="E1767" t="s">
        <v>187</v>
      </c>
      <c r="F1767" t="s">
        <v>188</v>
      </c>
      <c r="G1767" t="s">
        <v>135</v>
      </c>
      <c r="H1767">
        <v>-23.566147000000001</v>
      </c>
      <c r="I1767">
        <v>-46.64188</v>
      </c>
      <c r="J1767" t="s">
        <v>224</v>
      </c>
      <c r="K1767">
        <v>818574573.32972229</v>
      </c>
      <c r="L1767">
        <v>1329920638.3115301</v>
      </c>
      <c r="M1767">
        <v>3708179381</v>
      </c>
    </row>
    <row r="1768" spans="1:13" x14ac:dyDescent="0.25">
      <c r="A1768" t="s">
        <v>81</v>
      </c>
      <c r="B1768" t="s">
        <v>85</v>
      </c>
      <c r="C1768" t="s">
        <v>202</v>
      </c>
      <c r="D1768" t="s">
        <v>108</v>
      </c>
      <c r="E1768" t="s">
        <v>187</v>
      </c>
      <c r="F1768" t="s">
        <v>188</v>
      </c>
      <c r="G1768" t="s">
        <v>135</v>
      </c>
      <c r="H1768">
        <v>-23.566147000000001</v>
      </c>
      <c r="I1768">
        <v>-46.64188</v>
      </c>
      <c r="J1768" t="s">
        <v>225</v>
      </c>
      <c r="K1768">
        <v>977430760.16133428</v>
      </c>
      <c r="L1768">
        <v>1494652262.7310209</v>
      </c>
      <c r="M1768">
        <v>4087410593</v>
      </c>
    </row>
    <row r="1769" spans="1:13" x14ac:dyDescent="0.25">
      <c r="A1769" t="s">
        <v>81</v>
      </c>
      <c r="B1769" t="s">
        <v>85</v>
      </c>
      <c r="C1769" t="s">
        <v>202</v>
      </c>
      <c r="D1769" t="s">
        <v>108</v>
      </c>
      <c r="E1769" t="s">
        <v>187</v>
      </c>
      <c r="F1769" t="s">
        <v>188</v>
      </c>
      <c r="G1769" t="s">
        <v>135</v>
      </c>
      <c r="H1769">
        <v>-23.566147000000001</v>
      </c>
      <c r="I1769">
        <v>-46.64188</v>
      </c>
      <c r="J1769" t="s">
        <v>245</v>
      </c>
      <c r="K1769">
        <v>858059984.22212517</v>
      </c>
      <c r="L1769">
        <v>1731245239.876864</v>
      </c>
      <c r="M1769">
        <v>4515596815</v>
      </c>
    </row>
    <row r="1770" spans="1:13" x14ac:dyDescent="0.25">
      <c r="A1770" t="s">
        <v>81</v>
      </c>
      <c r="B1770" t="s">
        <v>85</v>
      </c>
      <c r="C1770" t="s">
        <v>202</v>
      </c>
      <c r="D1770" t="s">
        <v>104</v>
      </c>
      <c r="E1770" t="s">
        <v>179</v>
      </c>
      <c r="F1770" t="s">
        <v>180</v>
      </c>
      <c r="G1770" t="s">
        <v>107</v>
      </c>
      <c r="H1770">
        <v>38.627003000000002</v>
      </c>
      <c r="I1770">
        <v>-90.199404000000001</v>
      </c>
      <c r="J1770" t="s">
        <v>223</v>
      </c>
      <c r="K1770">
        <v>25738370.462351371</v>
      </c>
      <c r="L1770">
        <v>147341974.53829089</v>
      </c>
      <c r="M1770">
        <v>44471800</v>
      </c>
    </row>
    <row r="1771" spans="1:13" x14ac:dyDescent="0.25">
      <c r="A1771" t="s">
        <v>81</v>
      </c>
      <c r="B1771" t="s">
        <v>85</v>
      </c>
      <c r="C1771" t="s">
        <v>202</v>
      </c>
      <c r="D1771" t="s">
        <v>104</v>
      </c>
      <c r="E1771" t="s">
        <v>179</v>
      </c>
      <c r="F1771" t="s">
        <v>180</v>
      </c>
      <c r="G1771" t="s">
        <v>107</v>
      </c>
      <c r="H1771">
        <v>38.627003000000002</v>
      </c>
      <c r="I1771">
        <v>-90.199404000000001</v>
      </c>
      <c r="J1771" t="s">
        <v>224</v>
      </c>
      <c r="K1771">
        <v>22631822.737822499</v>
      </c>
      <c r="L1771">
        <v>190827465.0003508</v>
      </c>
      <c r="M1771">
        <v>60176785</v>
      </c>
    </row>
    <row r="1772" spans="1:13" x14ac:dyDescent="0.25">
      <c r="A1772" t="s">
        <v>81</v>
      </c>
      <c r="B1772" t="s">
        <v>85</v>
      </c>
      <c r="C1772" t="s">
        <v>202</v>
      </c>
      <c r="D1772" t="s">
        <v>104</v>
      </c>
      <c r="E1772" t="s">
        <v>179</v>
      </c>
      <c r="F1772" t="s">
        <v>180</v>
      </c>
      <c r="G1772" t="s">
        <v>107</v>
      </c>
      <c r="H1772">
        <v>38.627003000000002</v>
      </c>
      <c r="I1772">
        <v>-90.199404000000001</v>
      </c>
      <c r="J1772" t="s">
        <v>225</v>
      </c>
      <c r="K1772">
        <v>20210328.291517809</v>
      </c>
      <c r="L1772">
        <v>169806463.51489419</v>
      </c>
      <c r="M1772">
        <v>46401409</v>
      </c>
    </row>
    <row r="1773" spans="1:13" x14ac:dyDescent="0.25">
      <c r="A1773" t="s">
        <v>81</v>
      </c>
      <c r="B1773" t="s">
        <v>85</v>
      </c>
      <c r="C1773" t="s">
        <v>202</v>
      </c>
      <c r="D1773" t="s">
        <v>104</v>
      </c>
      <c r="E1773" t="s">
        <v>179</v>
      </c>
      <c r="F1773" t="s">
        <v>180</v>
      </c>
      <c r="G1773" t="s">
        <v>107</v>
      </c>
      <c r="H1773">
        <v>38.627003000000002</v>
      </c>
      <c r="I1773">
        <v>-90.199404000000001</v>
      </c>
      <c r="J1773" t="s">
        <v>245</v>
      </c>
      <c r="K1773">
        <v>20637701.894845501</v>
      </c>
      <c r="L1773">
        <v>154198064.08680871</v>
      </c>
      <c r="M1773">
        <v>50553318</v>
      </c>
    </row>
    <row r="1774" spans="1:13" x14ac:dyDescent="0.25">
      <c r="A1774" t="s">
        <v>81</v>
      </c>
      <c r="B1774" t="s">
        <v>85</v>
      </c>
      <c r="C1774" t="s">
        <v>202</v>
      </c>
      <c r="D1774" t="s">
        <v>136</v>
      </c>
      <c r="E1774" t="s">
        <v>189</v>
      </c>
      <c r="F1774" t="s">
        <v>190</v>
      </c>
      <c r="G1774" t="s">
        <v>153</v>
      </c>
      <c r="H1774">
        <v>-33.918503000000001</v>
      </c>
      <c r="I1774">
        <v>151.18892</v>
      </c>
      <c r="J1774" t="s">
        <v>223</v>
      </c>
      <c r="K1774">
        <v>174598021.75707319</v>
      </c>
      <c r="L1774">
        <v>584016679.75585258</v>
      </c>
      <c r="M1774">
        <v>484149242</v>
      </c>
    </row>
    <row r="1775" spans="1:13" x14ac:dyDescent="0.25">
      <c r="A1775" t="s">
        <v>81</v>
      </c>
      <c r="B1775" t="s">
        <v>85</v>
      </c>
      <c r="C1775" t="s">
        <v>202</v>
      </c>
      <c r="D1775" t="s">
        <v>136</v>
      </c>
      <c r="E1775" t="s">
        <v>189</v>
      </c>
      <c r="F1775" t="s">
        <v>190</v>
      </c>
      <c r="G1775" t="s">
        <v>153</v>
      </c>
      <c r="H1775">
        <v>-33.918503000000001</v>
      </c>
      <c r="I1775">
        <v>151.18892</v>
      </c>
      <c r="J1775" t="s">
        <v>224</v>
      </c>
      <c r="K1775">
        <v>169377915.03919101</v>
      </c>
      <c r="L1775">
        <v>790565502.68513095</v>
      </c>
      <c r="M1775">
        <v>563987479</v>
      </c>
    </row>
    <row r="1776" spans="1:13" x14ac:dyDescent="0.25">
      <c r="A1776" t="s">
        <v>81</v>
      </c>
      <c r="B1776" t="s">
        <v>85</v>
      </c>
      <c r="C1776" t="s">
        <v>202</v>
      </c>
      <c r="D1776" t="s">
        <v>136</v>
      </c>
      <c r="E1776" t="s">
        <v>189</v>
      </c>
      <c r="F1776" t="s">
        <v>190</v>
      </c>
      <c r="G1776" t="s">
        <v>153</v>
      </c>
      <c r="H1776">
        <v>-33.918503000000001</v>
      </c>
      <c r="I1776">
        <v>151.18892</v>
      </c>
      <c r="J1776" t="s">
        <v>225</v>
      </c>
      <c r="K1776">
        <v>154068035.72023091</v>
      </c>
      <c r="L1776">
        <v>518963412.78867471</v>
      </c>
      <c r="M1776">
        <v>555253727</v>
      </c>
    </row>
    <row r="1777" spans="1:13" x14ac:dyDescent="0.25">
      <c r="A1777" t="s">
        <v>81</v>
      </c>
      <c r="B1777" t="s">
        <v>85</v>
      </c>
      <c r="C1777" t="s">
        <v>202</v>
      </c>
      <c r="D1777" t="s">
        <v>136</v>
      </c>
      <c r="E1777" t="s">
        <v>189</v>
      </c>
      <c r="F1777" t="s">
        <v>190</v>
      </c>
      <c r="G1777" t="s">
        <v>153</v>
      </c>
      <c r="H1777">
        <v>-33.918503000000001</v>
      </c>
      <c r="I1777">
        <v>151.18892</v>
      </c>
      <c r="J1777" t="s">
        <v>245</v>
      </c>
      <c r="K1777">
        <v>163741576.04742721</v>
      </c>
      <c r="L1777">
        <v>460072357.08633178</v>
      </c>
      <c r="M1777">
        <v>585045760</v>
      </c>
    </row>
    <row r="1778" spans="1:13" x14ac:dyDescent="0.25">
      <c r="A1778" t="s">
        <v>81</v>
      </c>
      <c r="B1778" t="s">
        <v>85</v>
      </c>
      <c r="C1778" t="s">
        <v>202</v>
      </c>
      <c r="D1778" t="s">
        <v>136</v>
      </c>
      <c r="E1778" t="s">
        <v>191</v>
      </c>
      <c r="F1778" t="s">
        <v>192</v>
      </c>
      <c r="G1778" t="s">
        <v>165</v>
      </c>
      <c r="H1778">
        <v>35.689487</v>
      </c>
      <c r="I1778">
        <v>139.69171</v>
      </c>
      <c r="J1778" t="s">
        <v>223</v>
      </c>
      <c r="K1778">
        <v>105404189.4808419</v>
      </c>
      <c r="L1778">
        <v>224729458.48306179</v>
      </c>
      <c r="M1778">
        <v>378227608</v>
      </c>
    </row>
    <row r="1779" spans="1:13" x14ac:dyDescent="0.25">
      <c r="A1779" t="s">
        <v>81</v>
      </c>
      <c r="B1779" t="s">
        <v>85</v>
      </c>
      <c r="C1779" t="s">
        <v>202</v>
      </c>
      <c r="D1779" t="s">
        <v>136</v>
      </c>
      <c r="E1779" t="s">
        <v>191</v>
      </c>
      <c r="F1779" t="s">
        <v>192</v>
      </c>
      <c r="G1779" t="s">
        <v>165</v>
      </c>
      <c r="H1779">
        <v>35.689487</v>
      </c>
      <c r="I1779">
        <v>139.69171</v>
      </c>
      <c r="J1779" t="s">
        <v>224</v>
      </c>
      <c r="K1779">
        <v>94873234.13497223</v>
      </c>
      <c r="L1779">
        <v>189039700.87012541</v>
      </c>
      <c r="M1779">
        <v>463312117</v>
      </c>
    </row>
    <row r="1780" spans="1:13" x14ac:dyDescent="0.25">
      <c r="A1780" t="s">
        <v>81</v>
      </c>
      <c r="B1780" t="s">
        <v>85</v>
      </c>
      <c r="C1780" t="s">
        <v>202</v>
      </c>
      <c r="D1780" t="s">
        <v>136</v>
      </c>
      <c r="E1780" t="s">
        <v>191</v>
      </c>
      <c r="F1780" t="s">
        <v>192</v>
      </c>
      <c r="G1780" t="s">
        <v>165</v>
      </c>
      <c r="H1780">
        <v>35.689487</v>
      </c>
      <c r="I1780">
        <v>139.69171</v>
      </c>
      <c r="J1780" t="s">
        <v>225</v>
      </c>
      <c r="K1780">
        <v>89821467.348607913</v>
      </c>
      <c r="L1780">
        <v>141649611.34320661</v>
      </c>
      <c r="M1780">
        <v>485335205</v>
      </c>
    </row>
    <row r="1781" spans="1:13" x14ac:dyDescent="0.25">
      <c r="A1781" t="s">
        <v>81</v>
      </c>
      <c r="B1781" t="s">
        <v>85</v>
      </c>
      <c r="C1781" t="s">
        <v>202</v>
      </c>
      <c r="D1781" t="s">
        <v>136</v>
      </c>
      <c r="E1781" t="s">
        <v>191</v>
      </c>
      <c r="F1781" t="s">
        <v>192</v>
      </c>
      <c r="G1781" t="s">
        <v>165</v>
      </c>
      <c r="H1781">
        <v>35.689487</v>
      </c>
      <c r="I1781">
        <v>139.69171</v>
      </c>
      <c r="J1781" t="s">
        <v>245</v>
      </c>
      <c r="K1781">
        <v>168457143.9106797</v>
      </c>
      <c r="L1781">
        <v>253595507.217814</v>
      </c>
      <c r="M1781">
        <v>2355375783</v>
      </c>
    </row>
    <row r="1782" spans="1:13" x14ac:dyDescent="0.25">
      <c r="A1782" t="s">
        <v>81</v>
      </c>
      <c r="B1782" t="s">
        <v>85</v>
      </c>
      <c r="C1782" t="s">
        <v>202</v>
      </c>
      <c r="D1782" t="s">
        <v>104</v>
      </c>
      <c r="E1782" t="s">
        <v>193</v>
      </c>
      <c r="F1782" t="s">
        <v>194</v>
      </c>
      <c r="G1782" t="s">
        <v>195</v>
      </c>
      <c r="H1782">
        <v>43.677753000000003</v>
      </c>
      <c r="I1782">
        <v>-79.630840000000006</v>
      </c>
      <c r="J1782" t="s">
        <v>223</v>
      </c>
      <c r="K1782">
        <v>197843369.58848819</v>
      </c>
      <c r="L1782">
        <v>1144929194.1655641</v>
      </c>
      <c r="M1782">
        <v>372186589</v>
      </c>
    </row>
    <row r="1783" spans="1:13" x14ac:dyDescent="0.25">
      <c r="A1783" t="s">
        <v>81</v>
      </c>
      <c r="B1783" t="s">
        <v>85</v>
      </c>
      <c r="C1783" t="s">
        <v>202</v>
      </c>
      <c r="D1783" t="s">
        <v>104</v>
      </c>
      <c r="E1783" t="s">
        <v>193</v>
      </c>
      <c r="F1783" t="s">
        <v>194</v>
      </c>
      <c r="G1783" t="s">
        <v>195</v>
      </c>
      <c r="H1783">
        <v>43.677753000000003</v>
      </c>
      <c r="I1783">
        <v>-79.630840000000006</v>
      </c>
      <c r="J1783" t="s">
        <v>224</v>
      </c>
      <c r="K1783">
        <v>143290509.0483675</v>
      </c>
      <c r="L1783">
        <v>1016589014.889842</v>
      </c>
      <c r="M1783">
        <v>402498298</v>
      </c>
    </row>
    <row r="1784" spans="1:13" x14ac:dyDescent="0.25">
      <c r="A1784" t="s">
        <v>81</v>
      </c>
      <c r="B1784" t="s">
        <v>85</v>
      </c>
      <c r="C1784" t="s">
        <v>202</v>
      </c>
      <c r="D1784" t="s">
        <v>104</v>
      </c>
      <c r="E1784" t="s">
        <v>193</v>
      </c>
      <c r="F1784" t="s">
        <v>194</v>
      </c>
      <c r="G1784" t="s">
        <v>195</v>
      </c>
      <c r="H1784">
        <v>43.677753000000003</v>
      </c>
      <c r="I1784">
        <v>-79.630840000000006</v>
      </c>
      <c r="J1784" t="s">
        <v>225</v>
      </c>
      <c r="K1784">
        <v>128422584.3173781</v>
      </c>
      <c r="L1784">
        <v>616657567.32460308</v>
      </c>
      <c r="M1784">
        <v>356360278</v>
      </c>
    </row>
    <row r="1785" spans="1:13" x14ac:dyDescent="0.25">
      <c r="A1785" t="s">
        <v>81</v>
      </c>
      <c r="B1785" t="s">
        <v>85</v>
      </c>
      <c r="C1785" t="s">
        <v>202</v>
      </c>
      <c r="D1785" t="s">
        <v>104</v>
      </c>
      <c r="E1785" t="s">
        <v>193</v>
      </c>
      <c r="F1785" t="s">
        <v>194</v>
      </c>
      <c r="G1785" t="s">
        <v>195</v>
      </c>
      <c r="H1785">
        <v>43.677753000000003</v>
      </c>
      <c r="I1785">
        <v>-79.630840000000006</v>
      </c>
      <c r="J1785" t="s">
        <v>245</v>
      </c>
      <c r="K1785">
        <v>115533811.68064959</v>
      </c>
      <c r="L1785">
        <v>115799422.83661009</v>
      </c>
      <c r="M1785">
        <v>399285586</v>
      </c>
    </row>
    <row r="1786" spans="1:13" x14ac:dyDescent="0.25">
      <c r="A1786" t="s">
        <v>81</v>
      </c>
      <c r="B1786" t="s">
        <v>85</v>
      </c>
      <c r="C1786" t="s">
        <v>202</v>
      </c>
      <c r="D1786" t="s">
        <v>98</v>
      </c>
      <c r="E1786" t="s">
        <v>233</v>
      </c>
      <c r="F1786" t="s">
        <v>234</v>
      </c>
      <c r="G1786" t="s">
        <v>235</v>
      </c>
      <c r="H1786">
        <v>48.268999999999998</v>
      </c>
      <c r="I1786">
        <v>-16.41047</v>
      </c>
      <c r="J1786" t="s">
        <v>223</v>
      </c>
      <c r="K1786">
        <v>124519182.3111086</v>
      </c>
      <c r="L1786">
        <v>298993887.44553709</v>
      </c>
      <c r="M1786">
        <v>453917925</v>
      </c>
    </row>
    <row r="1787" spans="1:13" x14ac:dyDescent="0.25">
      <c r="A1787" t="s">
        <v>81</v>
      </c>
      <c r="B1787" t="s">
        <v>85</v>
      </c>
      <c r="C1787" t="s">
        <v>202</v>
      </c>
      <c r="D1787" t="s">
        <v>98</v>
      </c>
      <c r="E1787" t="s">
        <v>233</v>
      </c>
      <c r="F1787" t="s">
        <v>234</v>
      </c>
      <c r="G1787" t="s">
        <v>235</v>
      </c>
      <c r="H1787">
        <v>48.268999999999998</v>
      </c>
      <c r="I1787">
        <v>-16.41047</v>
      </c>
      <c r="J1787" t="s">
        <v>224</v>
      </c>
      <c r="K1787">
        <v>103298952.6723222</v>
      </c>
      <c r="L1787">
        <v>231168277.9528265</v>
      </c>
      <c r="M1787">
        <v>495675076</v>
      </c>
    </row>
    <row r="1788" spans="1:13" x14ac:dyDescent="0.25">
      <c r="A1788" t="s">
        <v>81</v>
      </c>
      <c r="B1788" t="s">
        <v>85</v>
      </c>
      <c r="C1788" t="s">
        <v>202</v>
      </c>
      <c r="D1788" t="s">
        <v>98</v>
      </c>
      <c r="E1788" t="s">
        <v>233</v>
      </c>
      <c r="F1788" t="s">
        <v>234</v>
      </c>
      <c r="G1788" t="s">
        <v>235</v>
      </c>
      <c r="H1788">
        <v>48.268999999999998</v>
      </c>
      <c r="I1788">
        <v>-16.41047</v>
      </c>
      <c r="J1788" t="s">
        <v>225</v>
      </c>
      <c r="K1788">
        <v>102652529.12630799</v>
      </c>
      <c r="L1788">
        <v>231531747.7526606</v>
      </c>
      <c r="M1788">
        <v>433097638</v>
      </c>
    </row>
    <row r="1789" spans="1:13" x14ac:dyDescent="0.25">
      <c r="A1789" t="s">
        <v>81</v>
      </c>
      <c r="B1789" t="s">
        <v>85</v>
      </c>
      <c r="C1789" t="s">
        <v>202</v>
      </c>
      <c r="D1789" t="s">
        <v>98</v>
      </c>
      <c r="E1789" t="s">
        <v>233</v>
      </c>
      <c r="F1789" t="s">
        <v>234</v>
      </c>
      <c r="G1789" t="s">
        <v>235</v>
      </c>
      <c r="H1789">
        <v>48.268999999999998</v>
      </c>
      <c r="I1789">
        <v>-16.41047</v>
      </c>
      <c r="J1789" t="s">
        <v>245</v>
      </c>
      <c r="K1789">
        <v>222532772.09502649</v>
      </c>
      <c r="L1789">
        <v>433011737.5986914</v>
      </c>
      <c r="M1789">
        <v>1002849092</v>
      </c>
    </row>
    <row r="1790" spans="1:13" x14ac:dyDescent="0.25">
      <c r="A1790" t="s">
        <v>81</v>
      </c>
      <c r="B1790" t="s">
        <v>85</v>
      </c>
      <c r="C1790" t="s">
        <v>202</v>
      </c>
      <c r="D1790" t="s">
        <v>98</v>
      </c>
      <c r="E1790" t="s">
        <v>196</v>
      </c>
      <c r="F1790" t="s">
        <v>197</v>
      </c>
      <c r="G1790" t="s">
        <v>198</v>
      </c>
      <c r="H1790">
        <v>52.167236000000003</v>
      </c>
      <c r="I1790">
        <v>20.967891999999999</v>
      </c>
      <c r="J1790" t="s">
        <v>223</v>
      </c>
      <c r="K1790">
        <v>457149595.47572142</v>
      </c>
      <c r="L1790">
        <v>684488272.91649818</v>
      </c>
      <c r="M1790">
        <v>2156126754</v>
      </c>
    </row>
    <row r="1791" spans="1:13" x14ac:dyDescent="0.25">
      <c r="A1791" t="s">
        <v>81</v>
      </c>
      <c r="B1791" t="s">
        <v>85</v>
      </c>
      <c r="C1791" t="s">
        <v>202</v>
      </c>
      <c r="D1791" t="s">
        <v>98</v>
      </c>
      <c r="E1791" t="s">
        <v>196</v>
      </c>
      <c r="F1791" t="s">
        <v>197</v>
      </c>
      <c r="G1791" t="s">
        <v>198</v>
      </c>
      <c r="H1791">
        <v>52.167236000000003</v>
      </c>
      <c r="I1791">
        <v>20.967891999999999</v>
      </c>
      <c r="J1791" t="s">
        <v>224</v>
      </c>
      <c r="K1791">
        <v>381649314.20020008</v>
      </c>
      <c r="L1791">
        <v>635159367.72850454</v>
      </c>
      <c r="M1791">
        <v>1892020810</v>
      </c>
    </row>
    <row r="1792" spans="1:13" x14ac:dyDescent="0.25">
      <c r="A1792" t="s">
        <v>81</v>
      </c>
      <c r="B1792" t="s">
        <v>85</v>
      </c>
      <c r="C1792" t="s">
        <v>202</v>
      </c>
      <c r="D1792" t="s">
        <v>98</v>
      </c>
      <c r="E1792" t="s">
        <v>196</v>
      </c>
      <c r="F1792" t="s">
        <v>197</v>
      </c>
      <c r="G1792" t="s">
        <v>198</v>
      </c>
      <c r="H1792">
        <v>52.167236000000003</v>
      </c>
      <c r="I1792">
        <v>20.967891999999999</v>
      </c>
      <c r="J1792" t="s">
        <v>225</v>
      </c>
      <c r="K1792">
        <v>337140551.98977101</v>
      </c>
      <c r="L1792">
        <v>606901384.88337982</v>
      </c>
      <c r="M1792">
        <v>1468217530</v>
      </c>
    </row>
    <row r="1793" spans="1:13" x14ac:dyDescent="0.25">
      <c r="A1793" t="s">
        <v>81</v>
      </c>
      <c r="B1793" t="s">
        <v>85</v>
      </c>
      <c r="C1793" t="s">
        <v>202</v>
      </c>
      <c r="D1793" t="s">
        <v>98</v>
      </c>
      <c r="E1793" t="s">
        <v>196</v>
      </c>
      <c r="F1793" t="s">
        <v>197</v>
      </c>
      <c r="G1793" t="s">
        <v>198</v>
      </c>
      <c r="H1793">
        <v>52.167236000000003</v>
      </c>
      <c r="I1793">
        <v>20.967891999999999</v>
      </c>
      <c r="J1793" t="s">
        <v>245</v>
      </c>
      <c r="K1793">
        <v>374798073.83171427</v>
      </c>
      <c r="L1793">
        <v>695665522.32233274</v>
      </c>
      <c r="M1793">
        <v>1593935028</v>
      </c>
    </row>
    <row r="1794" spans="1:13" x14ac:dyDescent="0.25">
      <c r="A1794" t="s">
        <v>81</v>
      </c>
      <c r="B1794" t="s">
        <v>85</v>
      </c>
      <c r="C1794" t="s">
        <v>203</v>
      </c>
      <c r="D1794" t="s">
        <v>98</v>
      </c>
      <c r="E1794" t="s">
        <v>99</v>
      </c>
      <c r="F1794" t="s">
        <v>100</v>
      </c>
      <c r="G1794" t="s">
        <v>101</v>
      </c>
      <c r="H1794">
        <v>52.370215999999999</v>
      </c>
      <c r="I1794">
        <v>4.895168</v>
      </c>
      <c r="J1794" t="s">
        <v>223</v>
      </c>
      <c r="K1794">
        <v>108936361.1702231</v>
      </c>
      <c r="L1794">
        <v>116877986.91201501</v>
      </c>
      <c r="M1794">
        <v>674711825</v>
      </c>
    </row>
    <row r="1795" spans="1:13" x14ac:dyDescent="0.25">
      <c r="A1795" t="s">
        <v>81</v>
      </c>
      <c r="B1795" t="s">
        <v>85</v>
      </c>
      <c r="C1795" t="s">
        <v>203</v>
      </c>
      <c r="D1795" t="s">
        <v>98</v>
      </c>
      <c r="E1795" t="s">
        <v>99</v>
      </c>
      <c r="F1795" t="s">
        <v>100</v>
      </c>
      <c r="G1795" t="s">
        <v>101</v>
      </c>
      <c r="H1795">
        <v>52.370215999999999</v>
      </c>
      <c r="I1795">
        <v>4.895168</v>
      </c>
      <c r="J1795" t="s">
        <v>224</v>
      </c>
      <c r="K1795">
        <v>133875776.0936313</v>
      </c>
      <c r="L1795">
        <v>145751437.35457319</v>
      </c>
      <c r="M1795">
        <v>816480968</v>
      </c>
    </row>
    <row r="1796" spans="1:13" x14ac:dyDescent="0.25">
      <c r="A1796" t="s">
        <v>81</v>
      </c>
      <c r="B1796" t="s">
        <v>85</v>
      </c>
      <c r="C1796" t="s">
        <v>203</v>
      </c>
      <c r="D1796" t="s">
        <v>98</v>
      </c>
      <c r="E1796" t="s">
        <v>99</v>
      </c>
      <c r="F1796" t="s">
        <v>100</v>
      </c>
      <c r="G1796" t="s">
        <v>101</v>
      </c>
      <c r="H1796">
        <v>52.370215999999999</v>
      </c>
      <c r="I1796">
        <v>4.895168</v>
      </c>
      <c r="J1796" t="s">
        <v>225</v>
      </c>
      <c r="K1796">
        <v>127554319.3081307</v>
      </c>
      <c r="L1796">
        <v>137480089.053018</v>
      </c>
      <c r="M1796">
        <v>746020464</v>
      </c>
    </row>
    <row r="1797" spans="1:13" x14ac:dyDescent="0.25">
      <c r="A1797" t="s">
        <v>81</v>
      </c>
      <c r="B1797" t="s">
        <v>85</v>
      </c>
      <c r="C1797" t="s">
        <v>203</v>
      </c>
      <c r="D1797" t="s">
        <v>98</v>
      </c>
      <c r="E1797" t="s">
        <v>99</v>
      </c>
      <c r="F1797" t="s">
        <v>100</v>
      </c>
      <c r="G1797" t="s">
        <v>101</v>
      </c>
      <c r="H1797">
        <v>52.370215999999999</v>
      </c>
      <c r="I1797">
        <v>4.895168</v>
      </c>
      <c r="J1797" t="s">
        <v>245</v>
      </c>
      <c r="K1797">
        <v>134063755.132514</v>
      </c>
      <c r="L1797">
        <v>147436498.88749</v>
      </c>
      <c r="M1797">
        <v>745487513</v>
      </c>
    </row>
    <row r="1798" spans="1:13" x14ac:dyDescent="0.25">
      <c r="A1798" t="s">
        <v>81</v>
      </c>
      <c r="B1798" t="s">
        <v>85</v>
      </c>
      <c r="C1798" t="s">
        <v>203</v>
      </c>
      <c r="D1798" t="s">
        <v>104</v>
      </c>
      <c r="E1798" t="s">
        <v>105</v>
      </c>
      <c r="F1798" t="s">
        <v>106</v>
      </c>
      <c r="G1798" t="s">
        <v>107</v>
      </c>
      <c r="H1798">
        <v>33.748997000000003</v>
      </c>
      <c r="I1798">
        <v>-84.387985</v>
      </c>
      <c r="J1798" t="s">
        <v>223</v>
      </c>
      <c r="K1798">
        <v>98386870.362268582</v>
      </c>
      <c r="L1798">
        <v>98989099.562887415</v>
      </c>
      <c r="M1798">
        <v>315454678</v>
      </c>
    </row>
    <row r="1799" spans="1:13" x14ac:dyDescent="0.25">
      <c r="A1799" t="s">
        <v>81</v>
      </c>
      <c r="B1799" t="s">
        <v>85</v>
      </c>
      <c r="C1799" t="s">
        <v>203</v>
      </c>
      <c r="D1799" t="s">
        <v>104</v>
      </c>
      <c r="E1799" t="s">
        <v>105</v>
      </c>
      <c r="F1799" t="s">
        <v>106</v>
      </c>
      <c r="G1799" t="s">
        <v>107</v>
      </c>
      <c r="H1799">
        <v>33.748997000000003</v>
      </c>
      <c r="I1799">
        <v>-84.387985</v>
      </c>
      <c r="J1799" t="s">
        <v>224</v>
      </c>
      <c r="K1799">
        <v>118846179.2097345</v>
      </c>
      <c r="L1799">
        <v>123371702.0686463</v>
      </c>
      <c r="M1799">
        <v>334532492</v>
      </c>
    </row>
    <row r="1800" spans="1:13" x14ac:dyDescent="0.25">
      <c r="A1800" t="s">
        <v>81</v>
      </c>
      <c r="B1800" t="s">
        <v>85</v>
      </c>
      <c r="C1800" t="s">
        <v>203</v>
      </c>
      <c r="D1800" t="s">
        <v>104</v>
      </c>
      <c r="E1800" t="s">
        <v>105</v>
      </c>
      <c r="F1800" t="s">
        <v>106</v>
      </c>
      <c r="G1800" t="s">
        <v>107</v>
      </c>
      <c r="H1800">
        <v>33.748997000000003</v>
      </c>
      <c r="I1800">
        <v>-84.387985</v>
      </c>
      <c r="J1800" t="s">
        <v>225</v>
      </c>
      <c r="K1800">
        <v>145559740.11840609</v>
      </c>
      <c r="L1800">
        <v>147262941.64921489</v>
      </c>
      <c r="M1800">
        <v>322410962</v>
      </c>
    </row>
    <row r="1801" spans="1:13" x14ac:dyDescent="0.25">
      <c r="A1801" t="s">
        <v>81</v>
      </c>
      <c r="B1801" t="s">
        <v>85</v>
      </c>
      <c r="C1801" t="s">
        <v>203</v>
      </c>
      <c r="D1801" t="s">
        <v>104</v>
      </c>
      <c r="E1801" t="s">
        <v>105</v>
      </c>
      <c r="F1801" t="s">
        <v>106</v>
      </c>
      <c r="G1801" t="s">
        <v>107</v>
      </c>
      <c r="H1801">
        <v>33.748997000000003</v>
      </c>
      <c r="I1801">
        <v>-84.387985</v>
      </c>
      <c r="J1801" t="s">
        <v>245</v>
      </c>
      <c r="K1801">
        <v>179770943.66393989</v>
      </c>
      <c r="L1801">
        <v>181839794.45378041</v>
      </c>
      <c r="M1801">
        <v>321886598</v>
      </c>
    </row>
    <row r="1802" spans="1:13" x14ac:dyDescent="0.25">
      <c r="A1802" t="s">
        <v>81</v>
      </c>
      <c r="B1802" t="s">
        <v>85</v>
      </c>
      <c r="C1802" t="s">
        <v>203</v>
      </c>
      <c r="D1802" t="s">
        <v>108</v>
      </c>
      <c r="E1802" t="s">
        <v>109</v>
      </c>
      <c r="F1802" t="s">
        <v>110</v>
      </c>
      <c r="G1802" t="s">
        <v>111</v>
      </c>
      <c r="H1802">
        <v>4.6713839999999998</v>
      </c>
      <c r="I1802">
        <v>-74.156030000000001</v>
      </c>
      <c r="J1802" t="s">
        <v>223</v>
      </c>
      <c r="K1802">
        <v>4112334.208474189</v>
      </c>
      <c r="L1802">
        <v>4457362.0865334598</v>
      </c>
      <c r="M1802">
        <v>30186868</v>
      </c>
    </row>
    <row r="1803" spans="1:13" x14ac:dyDescent="0.25">
      <c r="A1803" t="s">
        <v>81</v>
      </c>
      <c r="B1803" t="s">
        <v>85</v>
      </c>
      <c r="C1803" t="s">
        <v>203</v>
      </c>
      <c r="D1803" t="s">
        <v>108</v>
      </c>
      <c r="E1803" t="s">
        <v>109</v>
      </c>
      <c r="F1803" t="s">
        <v>110</v>
      </c>
      <c r="G1803" t="s">
        <v>111</v>
      </c>
      <c r="H1803">
        <v>4.6713839999999998</v>
      </c>
      <c r="I1803">
        <v>-74.156030000000001</v>
      </c>
      <c r="J1803" t="s">
        <v>224</v>
      </c>
      <c r="K1803">
        <v>4315574.5268328851</v>
      </c>
      <c r="L1803">
        <v>4760136.3761451757</v>
      </c>
      <c r="M1803">
        <v>35090560</v>
      </c>
    </row>
    <row r="1804" spans="1:13" x14ac:dyDescent="0.25">
      <c r="A1804" t="s">
        <v>81</v>
      </c>
      <c r="B1804" t="s">
        <v>85</v>
      </c>
      <c r="C1804" t="s">
        <v>203</v>
      </c>
      <c r="D1804" t="s">
        <v>108</v>
      </c>
      <c r="E1804" t="s">
        <v>109</v>
      </c>
      <c r="F1804" t="s">
        <v>110</v>
      </c>
      <c r="G1804" t="s">
        <v>111</v>
      </c>
      <c r="H1804">
        <v>4.6713839999999998</v>
      </c>
      <c r="I1804">
        <v>-74.156030000000001</v>
      </c>
      <c r="J1804" t="s">
        <v>225</v>
      </c>
      <c r="K1804">
        <v>3694734.164916506</v>
      </c>
      <c r="L1804">
        <v>4112988.7853377741</v>
      </c>
      <c r="M1804">
        <v>33001463</v>
      </c>
    </row>
    <row r="1805" spans="1:13" x14ac:dyDescent="0.25">
      <c r="A1805" t="s">
        <v>81</v>
      </c>
      <c r="B1805" t="s">
        <v>85</v>
      </c>
      <c r="C1805" t="s">
        <v>203</v>
      </c>
      <c r="D1805" t="s">
        <v>108</v>
      </c>
      <c r="E1805" t="s">
        <v>109</v>
      </c>
      <c r="F1805" t="s">
        <v>110</v>
      </c>
      <c r="G1805" t="s">
        <v>111</v>
      </c>
      <c r="H1805">
        <v>4.6713839999999998</v>
      </c>
      <c r="I1805">
        <v>-74.156030000000001</v>
      </c>
      <c r="J1805" t="s">
        <v>245</v>
      </c>
      <c r="K1805">
        <v>3302943.375378381</v>
      </c>
      <c r="L1805">
        <v>3732023.728840413</v>
      </c>
      <c r="M1805">
        <v>34925258</v>
      </c>
    </row>
    <row r="1806" spans="1:13" x14ac:dyDescent="0.25">
      <c r="A1806" t="s">
        <v>81</v>
      </c>
      <c r="B1806" t="s">
        <v>85</v>
      </c>
      <c r="C1806" t="s">
        <v>203</v>
      </c>
      <c r="D1806" t="s">
        <v>104</v>
      </c>
      <c r="E1806" t="s">
        <v>112</v>
      </c>
      <c r="F1806" t="s">
        <v>113</v>
      </c>
      <c r="G1806" t="s">
        <v>107</v>
      </c>
      <c r="H1806">
        <v>42.360100000000003</v>
      </c>
      <c r="I1806">
        <v>-71.058899999999994</v>
      </c>
      <c r="J1806" t="s">
        <v>223</v>
      </c>
      <c r="K1806">
        <v>19082590.42406344</v>
      </c>
      <c r="L1806">
        <v>19399731.31219966</v>
      </c>
      <c r="M1806">
        <v>65831219</v>
      </c>
    </row>
    <row r="1807" spans="1:13" x14ac:dyDescent="0.25">
      <c r="A1807" t="s">
        <v>81</v>
      </c>
      <c r="B1807" t="s">
        <v>85</v>
      </c>
      <c r="C1807" t="s">
        <v>203</v>
      </c>
      <c r="D1807" t="s">
        <v>104</v>
      </c>
      <c r="E1807" t="s">
        <v>112</v>
      </c>
      <c r="F1807" t="s">
        <v>113</v>
      </c>
      <c r="G1807" t="s">
        <v>107</v>
      </c>
      <c r="H1807">
        <v>42.360100000000003</v>
      </c>
      <c r="I1807">
        <v>-71.058899999999994</v>
      </c>
      <c r="J1807" t="s">
        <v>224</v>
      </c>
      <c r="K1807">
        <v>21888133.142413251</v>
      </c>
      <c r="L1807">
        <v>22179090.125820991</v>
      </c>
      <c r="M1807">
        <v>68185858</v>
      </c>
    </row>
    <row r="1808" spans="1:13" x14ac:dyDescent="0.25">
      <c r="A1808" t="s">
        <v>81</v>
      </c>
      <c r="B1808" t="s">
        <v>85</v>
      </c>
      <c r="C1808" t="s">
        <v>203</v>
      </c>
      <c r="D1808" t="s">
        <v>104</v>
      </c>
      <c r="E1808" t="s">
        <v>112</v>
      </c>
      <c r="F1808" t="s">
        <v>113</v>
      </c>
      <c r="G1808" t="s">
        <v>107</v>
      </c>
      <c r="H1808">
        <v>42.360100000000003</v>
      </c>
      <c r="I1808">
        <v>-71.058899999999994</v>
      </c>
      <c r="J1808" t="s">
        <v>225</v>
      </c>
      <c r="K1808">
        <v>19748493.272177789</v>
      </c>
      <c r="L1808">
        <v>20043478.437414929</v>
      </c>
      <c r="M1808">
        <v>61851143</v>
      </c>
    </row>
    <row r="1809" spans="1:13" x14ac:dyDescent="0.25">
      <c r="A1809" t="s">
        <v>81</v>
      </c>
      <c r="B1809" t="s">
        <v>85</v>
      </c>
      <c r="C1809" t="s">
        <v>203</v>
      </c>
      <c r="D1809" t="s">
        <v>104</v>
      </c>
      <c r="E1809" t="s">
        <v>112</v>
      </c>
      <c r="F1809" t="s">
        <v>113</v>
      </c>
      <c r="G1809" t="s">
        <v>107</v>
      </c>
      <c r="H1809">
        <v>42.360100000000003</v>
      </c>
      <c r="I1809">
        <v>-71.058899999999994</v>
      </c>
      <c r="J1809" t="s">
        <v>245</v>
      </c>
      <c r="K1809">
        <v>21812644.000115719</v>
      </c>
      <c r="L1809">
        <v>22179328.30566315</v>
      </c>
      <c r="M1809">
        <v>59847093</v>
      </c>
    </row>
    <row r="1810" spans="1:13" x14ac:dyDescent="0.25">
      <c r="A1810" t="s">
        <v>81</v>
      </c>
      <c r="B1810" t="s">
        <v>85</v>
      </c>
      <c r="C1810" t="s">
        <v>203</v>
      </c>
      <c r="D1810" t="s">
        <v>104</v>
      </c>
      <c r="E1810" t="s">
        <v>114</v>
      </c>
      <c r="F1810" t="s">
        <v>115</v>
      </c>
      <c r="G1810" t="s">
        <v>107</v>
      </c>
      <c r="H1810">
        <v>41.878112999999999</v>
      </c>
      <c r="I1810">
        <v>-87.629800000000003</v>
      </c>
      <c r="J1810" t="s">
        <v>223</v>
      </c>
      <c r="K1810">
        <v>116956829.7250434</v>
      </c>
      <c r="L1810">
        <v>118232222.9912046</v>
      </c>
      <c r="M1810">
        <v>408306080</v>
      </c>
    </row>
    <row r="1811" spans="1:13" x14ac:dyDescent="0.25">
      <c r="A1811" t="s">
        <v>81</v>
      </c>
      <c r="B1811" t="s">
        <v>85</v>
      </c>
      <c r="C1811" t="s">
        <v>203</v>
      </c>
      <c r="D1811" t="s">
        <v>104</v>
      </c>
      <c r="E1811" t="s">
        <v>114</v>
      </c>
      <c r="F1811" t="s">
        <v>115</v>
      </c>
      <c r="G1811" t="s">
        <v>107</v>
      </c>
      <c r="H1811">
        <v>41.878112999999999</v>
      </c>
      <c r="I1811">
        <v>-87.629800000000003</v>
      </c>
      <c r="J1811" t="s">
        <v>224</v>
      </c>
      <c r="K1811">
        <v>142209185.7475726</v>
      </c>
      <c r="L1811">
        <v>144093451.9233079</v>
      </c>
      <c r="M1811">
        <v>486640330</v>
      </c>
    </row>
    <row r="1812" spans="1:13" x14ac:dyDescent="0.25">
      <c r="A1812" t="s">
        <v>81</v>
      </c>
      <c r="B1812" t="s">
        <v>85</v>
      </c>
      <c r="C1812" t="s">
        <v>203</v>
      </c>
      <c r="D1812" t="s">
        <v>104</v>
      </c>
      <c r="E1812" t="s">
        <v>114</v>
      </c>
      <c r="F1812" t="s">
        <v>115</v>
      </c>
      <c r="G1812" t="s">
        <v>107</v>
      </c>
      <c r="H1812">
        <v>41.878112999999999</v>
      </c>
      <c r="I1812">
        <v>-87.629800000000003</v>
      </c>
      <c r="J1812" t="s">
        <v>225</v>
      </c>
      <c r="K1812">
        <v>157105324.5705891</v>
      </c>
      <c r="L1812">
        <v>159370981.44531271</v>
      </c>
      <c r="M1812">
        <v>535365990</v>
      </c>
    </row>
    <row r="1813" spans="1:13" x14ac:dyDescent="0.25">
      <c r="A1813" t="s">
        <v>81</v>
      </c>
      <c r="B1813" t="s">
        <v>85</v>
      </c>
      <c r="C1813" t="s">
        <v>203</v>
      </c>
      <c r="D1813" t="s">
        <v>104</v>
      </c>
      <c r="E1813" t="s">
        <v>114</v>
      </c>
      <c r="F1813" t="s">
        <v>115</v>
      </c>
      <c r="G1813" t="s">
        <v>107</v>
      </c>
      <c r="H1813">
        <v>41.878112999999999</v>
      </c>
      <c r="I1813">
        <v>-87.629800000000003</v>
      </c>
      <c r="J1813" t="s">
        <v>245</v>
      </c>
      <c r="K1813">
        <v>176259364.192211</v>
      </c>
      <c r="L1813">
        <v>178212196.6976504</v>
      </c>
      <c r="M1813">
        <v>525246869</v>
      </c>
    </row>
    <row r="1814" spans="1:13" x14ac:dyDescent="0.25">
      <c r="A1814" t="s">
        <v>81</v>
      </c>
      <c r="B1814" t="s">
        <v>85</v>
      </c>
      <c r="C1814" t="s">
        <v>203</v>
      </c>
      <c r="D1814" t="s">
        <v>104</v>
      </c>
      <c r="E1814" t="s">
        <v>116</v>
      </c>
      <c r="F1814" t="s">
        <v>117</v>
      </c>
      <c r="G1814" t="s">
        <v>107</v>
      </c>
      <c r="H1814">
        <v>32.780140000000003</v>
      </c>
      <c r="I1814">
        <v>-96.800449999999998</v>
      </c>
      <c r="J1814" t="s">
        <v>223</v>
      </c>
      <c r="K1814">
        <v>113766835.4203897</v>
      </c>
      <c r="L1814">
        <v>114950281.762474</v>
      </c>
      <c r="M1814">
        <v>359999498</v>
      </c>
    </row>
    <row r="1815" spans="1:13" x14ac:dyDescent="0.25">
      <c r="A1815" t="s">
        <v>81</v>
      </c>
      <c r="B1815" t="s">
        <v>85</v>
      </c>
      <c r="C1815" t="s">
        <v>203</v>
      </c>
      <c r="D1815" t="s">
        <v>104</v>
      </c>
      <c r="E1815" t="s">
        <v>116</v>
      </c>
      <c r="F1815" t="s">
        <v>117</v>
      </c>
      <c r="G1815" t="s">
        <v>107</v>
      </c>
      <c r="H1815">
        <v>32.780140000000003</v>
      </c>
      <c r="I1815">
        <v>-96.800449999999998</v>
      </c>
      <c r="J1815" t="s">
        <v>224</v>
      </c>
      <c r="K1815">
        <v>139352728.94313121</v>
      </c>
      <c r="L1815">
        <v>141239014.29398349</v>
      </c>
      <c r="M1815">
        <v>413950696</v>
      </c>
    </row>
    <row r="1816" spans="1:13" x14ac:dyDescent="0.25">
      <c r="A1816" t="s">
        <v>81</v>
      </c>
      <c r="B1816" t="s">
        <v>85</v>
      </c>
      <c r="C1816" t="s">
        <v>203</v>
      </c>
      <c r="D1816" t="s">
        <v>104</v>
      </c>
      <c r="E1816" t="s">
        <v>116</v>
      </c>
      <c r="F1816" t="s">
        <v>117</v>
      </c>
      <c r="G1816" t="s">
        <v>107</v>
      </c>
      <c r="H1816">
        <v>32.780140000000003</v>
      </c>
      <c r="I1816">
        <v>-96.800449999999998</v>
      </c>
      <c r="J1816" t="s">
        <v>225</v>
      </c>
      <c r="K1816">
        <v>135781367.6869103</v>
      </c>
      <c r="L1816">
        <v>138598388.56415269</v>
      </c>
      <c r="M1816">
        <v>427834153</v>
      </c>
    </row>
    <row r="1817" spans="1:13" x14ac:dyDescent="0.25">
      <c r="A1817" t="s">
        <v>81</v>
      </c>
      <c r="B1817" t="s">
        <v>85</v>
      </c>
      <c r="C1817" t="s">
        <v>203</v>
      </c>
      <c r="D1817" t="s">
        <v>104</v>
      </c>
      <c r="E1817" t="s">
        <v>116</v>
      </c>
      <c r="F1817" t="s">
        <v>117</v>
      </c>
      <c r="G1817" t="s">
        <v>107</v>
      </c>
      <c r="H1817">
        <v>32.780140000000003</v>
      </c>
      <c r="I1817">
        <v>-96.800449999999998</v>
      </c>
      <c r="J1817" t="s">
        <v>245</v>
      </c>
      <c r="K1817">
        <v>154534786.73552701</v>
      </c>
      <c r="L1817">
        <v>157444918.52341041</v>
      </c>
      <c r="M1817">
        <v>433734033</v>
      </c>
    </row>
    <row r="1818" spans="1:13" x14ac:dyDescent="0.25">
      <c r="A1818" t="s">
        <v>81</v>
      </c>
      <c r="B1818" t="s">
        <v>85</v>
      </c>
      <c r="C1818" t="s">
        <v>203</v>
      </c>
      <c r="D1818" t="s">
        <v>104</v>
      </c>
      <c r="E1818" t="s">
        <v>120</v>
      </c>
      <c r="F1818" t="s">
        <v>121</v>
      </c>
      <c r="G1818" t="s">
        <v>107</v>
      </c>
      <c r="H1818">
        <v>37.431572000000003</v>
      </c>
      <c r="I1818">
        <v>-78.656890000000004</v>
      </c>
      <c r="J1818" t="s">
        <v>223</v>
      </c>
      <c r="K1818">
        <v>143436962.3640441</v>
      </c>
      <c r="L1818">
        <v>144973362.53535679</v>
      </c>
      <c r="M1818">
        <v>537433546</v>
      </c>
    </row>
    <row r="1819" spans="1:13" x14ac:dyDescent="0.25">
      <c r="A1819" t="s">
        <v>81</v>
      </c>
      <c r="B1819" t="s">
        <v>85</v>
      </c>
      <c r="C1819" t="s">
        <v>203</v>
      </c>
      <c r="D1819" t="s">
        <v>104</v>
      </c>
      <c r="E1819" t="s">
        <v>120</v>
      </c>
      <c r="F1819" t="s">
        <v>121</v>
      </c>
      <c r="G1819" t="s">
        <v>107</v>
      </c>
      <c r="H1819">
        <v>37.431572000000003</v>
      </c>
      <c r="I1819">
        <v>-78.656890000000004</v>
      </c>
      <c r="J1819" t="s">
        <v>224</v>
      </c>
      <c r="K1819">
        <v>194851782.05946511</v>
      </c>
      <c r="L1819">
        <v>198537474.52652159</v>
      </c>
      <c r="M1819">
        <v>602644443</v>
      </c>
    </row>
    <row r="1820" spans="1:13" x14ac:dyDescent="0.25">
      <c r="A1820" t="s">
        <v>81</v>
      </c>
      <c r="B1820" t="s">
        <v>85</v>
      </c>
      <c r="C1820" t="s">
        <v>203</v>
      </c>
      <c r="D1820" t="s">
        <v>104</v>
      </c>
      <c r="E1820" t="s">
        <v>120</v>
      </c>
      <c r="F1820" t="s">
        <v>121</v>
      </c>
      <c r="G1820" t="s">
        <v>107</v>
      </c>
      <c r="H1820">
        <v>37.431572000000003</v>
      </c>
      <c r="I1820">
        <v>-78.656890000000004</v>
      </c>
      <c r="J1820" t="s">
        <v>225</v>
      </c>
      <c r="K1820">
        <v>185255264.36509019</v>
      </c>
      <c r="L1820">
        <v>189584363.16581169</v>
      </c>
      <c r="M1820">
        <v>543094263</v>
      </c>
    </row>
    <row r="1821" spans="1:13" x14ac:dyDescent="0.25">
      <c r="A1821" t="s">
        <v>81</v>
      </c>
      <c r="B1821" t="s">
        <v>85</v>
      </c>
      <c r="C1821" t="s">
        <v>203</v>
      </c>
      <c r="D1821" t="s">
        <v>104</v>
      </c>
      <c r="E1821" t="s">
        <v>120</v>
      </c>
      <c r="F1821" t="s">
        <v>121</v>
      </c>
      <c r="G1821" t="s">
        <v>107</v>
      </c>
      <c r="H1821">
        <v>37.431572000000003</v>
      </c>
      <c r="I1821">
        <v>-78.656890000000004</v>
      </c>
      <c r="J1821" t="s">
        <v>245</v>
      </c>
      <c r="K1821">
        <v>191422950.05572051</v>
      </c>
      <c r="L1821">
        <v>195866395.9333272</v>
      </c>
      <c r="M1821">
        <v>539256838</v>
      </c>
    </row>
    <row r="1822" spans="1:13" x14ac:dyDescent="0.25">
      <c r="A1822" t="s">
        <v>81</v>
      </c>
      <c r="B1822" t="s">
        <v>85</v>
      </c>
      <c r="C1822" t="s">
        <v>203</v>
      </c>
      <c r="D1822" t="s">
        <v>104</v>
      </c>
      <c r="E1822" t="s">
        <v>122</v>
      </c>
      <c r="F1822" t="s">
        <v>123</v>
      </c>
      <c r="G1822" t="s">
        <v>107</v>
      </c>
      <c r="H1822">
        <v>39.856102</v>
      </c>
      <c r="I1822">
        <v>-104.675934</v>
      </c>
      <c r="J1822" t="s">
        <v>223</v>
      </c>
      <c r="K1822">
        <v>39673190.71181009</v>
      </c>
      <c r="L1822">
        <v>40515396.93334911</v>
      </c>
      <c r="M1822">
        <v>108122335</v>
      </c>
    </row>
    <row r="1823" spans="1:13" x14ac:dyDescent="0.25">
      <c r="A1823" t="s">
        <v>81</v>
      </c>
      <c r="B1823" t="s">
        <v>85</v>
      </c>
      <c r="C1823" t="s">
        <v>203</v>
      </c>
      <c r="D1823" t="s">
        <v>104</v>
      </c>
      <c r="E1823" t="s">
        <v>122</v>
      </c>
      <c r="F1823" t="s">
        <v>123</v>
      </c>
      <c r="G1823" t="s">
        <v>107</v>
      </c>
      <c r="H1823">
        <v>39.856102</v>
      </c>
      <c r="I1823">
        <v>-104.675934</v>
      </c>
      <c r="J1823" t="s">
        <v>224</v>
      </c>
      <c r="K1823">
        <v>41568129.697209522</v>
      </c>
      <c r="L1823">
        <v>42866056.36037565</v>
      </c>
      <c r="M1823">
        <v>119421159</v>
      </c>
    </row>
    <row r="1824" spans="1:13" x14ac:dyDescent="0.25">
      <c r="A1824" t="s">
        <v>81</v>
      </c>
      <c r="B1824" t="s">
        <v>85</v>
      </c>
      <c r="C1824" t="s">
        <v>203</v>
      </c>
      <c r="D1824" t="s">
        <v>104</v>
      </c>
      <c r="E1824" t="s">
        <v>122</v>
      </c>
      <c r="F1824" t="s">
        <v>123</v>
      </c>
      <c r="G1824" t="s">
        <v>107</v>
      </c>
      <c r="H1824">
        <v>39.856102</v>
      </c>
      <c r="I1824">
        <v>-104.675934</v>
      </c>
      <c r="J1824" t="s">
        <v>225</v>
      </c>
      <c r="K1824">
        <v>43609758.290432632</v>
      </c>
      <c r="L1824">
        <v>44377732.266114697</v>
      </c>
      <c r="M1824">
        <v>121313851</v>
      </c>
    </row>
    <row r="1825" spans="1:13" x14ac:dyDescent="0.25">
      <c r="A1825" t="s">
        <v>81</v>
      </c>
      <c r="B1825" t="s">
        <v>85</v>
      </c>
      <c r="C1825" t="s">
        <v>203</v>
      </c>
      <c r="D1825" t="s">
        <v>104</v>
      </c>
      <c r="E1825" t="s">
        <v>122</v>
      </c>
      <c r="F1825" t="s">
        <v>123</v>
      </c>
      <c r="G1825" t="s">
        <v>107</v>
      </c>
      <c r="H1825">
        <v>39.856102</v>
      </c>
      <c r="I1825">
        <v>-104.675934</v>
      </c>
      <c r="J1825" t="s">
        <v>245</v>
      </c>
      <c r="K1825">
        <v>41413262.463106133</v>
      </c>
      <c r="L1825">
        <v>42179671.005383164</v>
      </c>
      <c r="M1825">
        <v>116718887</v>
      </c>
    </row>
    <row r="1826" spans="1:13" x14ac:dyDescent="0.25">
      <c r="A1826" t="s">
        <v>81</v>
      </c>
      <c r="B1826" t="s">
        <v>85</v>
      </c>
      <c r="C1826" t="s">
        <v>203</v>
      </c>
      <c r="D1826" t="s">
        <v>104</v>
      </c>
      <c r="E1826" t="s">
        <v>118</v>
      </c>
      <c r="F1826" t="s">
        <v>119</v>
      </c>
      <c r="G1826" t="s">
        <v>107</v>
      </c>
      <c r="H1826">
        <v>42.331400000000002</v>
      </c>
      <c r="I1826">
        <v>-83.0458</v>
      </c>
      <c r="J1826" t="s">
        <v>223</v>
      </c>
      <c r="K1826">
        <v>18289501.933005661</v>
      </c>
      <c r="L1826">
        <v>18334346.776325811</v>
      </c>
      <c r="M1826">
        <v>32768997</v>
      </c>
    </row>
    <row r="1827" spans="1:13" x14ac:dyDescent="0.25">
      <c r="A1827" t="s">
        <v>81</v>
      </c>
      <c r="B1827" t="s">
        <v>85</v>
      </c>
      <c r="C1827" t="s">
        <v>203</v>
      </c>
      <c r="D1827" t="s">
        <v>104</v>
      </c>
      <c r="E1827" t="s">
        <v>118</v>
      </c>
      <c r="F1827" t="s">
        <v>119</v>
      </c>
      <c r="G1827" t="s">
        <v>107</v>
      </c>
      <c r="H1827">
        <v>42.331400000000002</v>
      </c>
      <c r="I1827">
        <v>-83.0458</v>
      </c>
      <c r="J1827" t="s">
        <v>224</v>
      </c>
      <c r="K1827">
        <v>18872034.146270111</v>
      </c>
      <c r="L1827">
        <v>19075343.512685899</v>
      </c>
      <c r="M1827">
        <v>34884498</v>
      </c>
    </row>
    <row r="1828" spans="1:13" x14ac:dyDescent="0.25">
      <c r="A1828" t="s">
        <v>81</v>
      </c>
      <c r="B1828" t="s">
        <v>85</v>
      </c>
      <c r="C1828" t="s">
        <v>203</v>
      </c>
      <c r="D1828" t="s">
        <v>104</v>
      </c>
      <c r="E1828" t="s">
        <v>118</v>
      </c>
      <c r="F1828" t="s">
        <v>119</v>
      </c>
      <c r="G1828" t="s">
        <v>107</v>
      </c>
      <c r="H1828">
        <v>42.331400000000002</v>
      </c>
      <c r="I1828">
        <v>-83.0458</v>
      </c>
      <c r="J1828" t="s">
        <v>225</v>
      </c>
      <c r="K1828">
        <v>15926528.144793211</v>
      </c>
      <c r="L1828">
        <v>16284100.976040371</v>
      </c>
      <c r="M1828">
        <v>34265668</v>
      </c>
    </row>
    <row r="1829" spans="1:13" x14ac:dyDescent="0.25">
      <c r="A1829" t="s">
        <v>81</v>
      </c>
      <c r="B1829" t="s">
        <v>85</v>
      </c>
      <c r="C1829" t="s">
        <v>203</v>
      </c>
      <c r="D1829" t="s">
        <v>104</v>
      </c>
      <c r="E1829" t="s">
        <v>118</v>
      </c>
      <c r="F1829" t="s">
        <v>119</v>
      </c>
      <c r="G1829" t="s">
        <v>107</v>
      </c>
      <c r="H1829">
        <v>42.331400000000002</v>
      </c>
      <c r="I1829">
        <v>-83.0458</v>
      </c>
      <c r="J1829" t="s">
        <v>245</v>
      </c>
      <c r="K1829">
        <v>18959445.029988401</v>
      </c>
      <c r="L1829">
        <v>19134681.39033135</v>
      </c>
      <c r="M1829">
        <v>32194831</v>
      </c>
    </row>
    <row r="1830" spans="1:13" x14ac:dyDescent="0.25">
      <c r="A1830" t="s">
        <v>81</v>
      </c>
      <c r="B1830" t="s">
        <v>85</v>
      </c>
      <c r="C1830" t="s">
        <v>203</v>
      </c>
      <c r="D1830" t="s">
        <v>98</v>
      </c>
      <c r="E1830" t="s">
        <v>124</v>
      </c>
      <c r="F1830" t="s">
        <v>125</v>
      </c>
      <c r="G1830" t="s">
        <v>126</v>
      </c>
      <c r="H1830">
        <v>53.349800000000002</v>
      </c>
      <c r="I1830">
        <v>6.2603</v>
      </c>
      <c r="J1830" t="s">
        <v>223</v>
      </c>
      <c r="K1830">
        <v>3933605.5317986649</v>
      </c>
      <c r="L1830">
        <v>4051567.5933796731</v>
      </c>
      <c r="M1830">
        <v>28919713</v>
      </c>
    </row>
    <row r="1831" spans="1:13" x14ac:dyDescent="0.25">
      <c r="A1831" t="s">
        <v>81</v>
      </c>
      <c r="B1831" t="s">
        <v>85</v>
      </c>
      <c r="C1831" t="s">
        <v>203</v>
      </c>
      <c r="D1831" t="s">
        <v>98</v>
      </c>
      <c r="E1831" t="s">
        <v>124</v>
      </c>
      <c r="F1831" t="s">
        <v>125</v>
      </c>
      <c r="G1831" t="s">
        <v>126</v>
      </c>
      <c r="H1831">
        <v>53.349800000000002</v>
      </c>
      <c r="I1831">
        <v>6.2603</v>
      </c>
      <c r="J1831" t="s">
        <v>224</v>
      </c>
      <c r="K1831">
        <v>57.453114272783999</v>
      </c>
      <c r="L1831">
        <v>57.564667004748003</v>
      </c>
      <c r="M1831">
        <v>92641</v>
      </c>
    </row>
    <row r="1832" spans="1:13" x14ac:dyDescent="0.25">
      <c r="A1832" t="s">
        <v>81</v>
      </c>
      <c r="B1832" t="s">
        <v>85</v>
      </c>
      <c r="C1832" t="s">
        <v>203</v>
      </c>
      <c r="D1832" t="s">
        <v>98</v>
      </c>
      <c r="E1832" t="s">
        <v>124</v>
      </c>
      <c r="F1832" t="s">
        <v>125</v>
      </c>
      <c r="G1832" t="s">
        <v>126</v>
      </c>
      <c r="H1832">
        <v>53.349800000000002</v>
      </c>
      <c r="I1832">
        <v>6.2603</v>
      </c>
      <c r="J1832" t="s">
        <v>225</v>
      </c>
      <c r="K1832">
        <v>25.969496533541999</v>
      </c>
      <c r="L1832">
        <v>30.533266734611999</v>
      </c>
      <c r="M1832">
        <v>46214</v>
      </c>
    </row>
    <row r="1833" spans="1:13" x14ac:dyDescent="0.25">
      <c r="A1833" t="s">
        <v>81</v>
      </c>
      <c r="B1833" t="s">
        <v>85</v>
      </c>
      <c r="C1833" t="s">
        <v>203</v>
      </c>
      <c r="D1833" t="s">
        <v>98</v>
      </c>
      <c r="E1833" t="s">
        <v>124</v>
      </c>
      <c r="F1833" t="s">
        <v>125</v>
      </c>
      <c r="G1833" t="s">
        <v>126</v>
      </c>
      <c r="H1833">
        <v>53.349800000000002</v>
      </c>
      <c r="I1833">
        <v>6.2603</v>
      </c>
      <c r="J1833" t="s">
        <v>245</v>
      </c>
      <c r="K1833">
        <v>33.290150012856003</v>
      </c>
      <c r="L1833">
        <v>59.959347664968</v>
      </c>
      <c r="M1833">
        <v>59162</v>
      </c>
    </row>
    <row r="1834" spans="1:13" x14ac:dyDescent="0.25">
      <c r="A1834" t="s">
        <v>81</v>
      </c>
      <c r="B1834" t="s">
        <v>85</v>
      </c>
      <c r="C1834" t="s">
        <v>203</v>
      </c>
      <c r="D1834" t="s">
        <v>108</v>
      </c>
      <c r="E1834" t="s">
        <v>127</v>
      </c>
      <c r="F1834" t="s">
        <v>128</v>
      </c>
      <c r="G1834" t="s">
        <v>129</v>
      </c>
      <c r="H1834">
        <v>-34.590249999999997</v>
      </c>
      <c r="I1834">
        <v>-58.467162999999999</v>
      </c>
      <c r="J1834" t="s">
        <v>223</v>
      </c>
      <c r="K1834">
        <v>14027174.13584063</v>
      </c>
      <c r="L1834">
        <v>15578577.12034099</v>
      </c>
      <c r="M1834">
        <v>157266653</v>
      </c>
    </row>
    <row r="1835" spans="1:13" x14ac:dyDescent="0.25">
      <c r="A1835" t="s">
        <v>81</v>
      </c>
      <c r="B1835" t="s">
        <v>85</v>
      </c>
      <c r="C1835" t="s">
        <v>203</v>
      </c>
      <c r="D1835" t="s">
        <v>108</v>
      </c>
      <c r="E1835" t="s">
        <v>127</v>
      </c>
      <c r="F1835" t="s">
        <v>128</v>
      </c>
      <c r="G1835" t="s">
        <v>129</v>
      </c>
      <c r="H1835">
        <v>-34.590249999999997</v>
      </c>
      <c r="I1835">
        <v>-58.467162999999999</v>
      </c>
      <c r="J1835" t="s">
        <v>224</v>
      </c>
      <c r="K1835">
        <v>18012855.741057511</v>
      </c>
      <c r="L1835">
        <v>21289031.504154239</v>
      </c>
      <c r="M1835">
        <v>187538214</v>
      </c>
    </row>
    <row r="1836" spans="1:13" x14ac:dyDescent="0.25">
      <c r="A1836" t="s">
        <v>81</v>
      </c>
      <c r="B1836" t="s">
        <v>85</v>
      </c>
      <c r="C1836" t="s">
        <v>203</v>
      </c>
      <c r="D1836" t="s">
        <v>108</v>
      </c>
      <c r="E1836" t="s">
        <v>127</v>
      </c>
      <c r="F1836" t="s">
        <v>128</v>
      </c>
      <c r="G1836" t="s">
        <v>129</v>
      </c>
      <c r="H1836">
        <v>-34.590249999999997</v>
      </c>
      <c r="I1836">
        <v>-58.467162999999999</v>
      </c>
      <c r="J1836" t="s">
        <v>225</v>
      </c>
      <c r="K1836">
        <v>17745092.212216452</v>
      </c>
      <c r="L1836">
        <v>21820255.652584579</v>
      </c>
      <c r="M1836">
        <v>166983023</v>
      </c>
    </row>
    <row r="1837" spans="1:13" x14ac:dyDescent="0.25">
      <c r="A1837" t="s">
        <v>81</v>
      </c>
      <c r="B1837" t="s">
        <v>85</v>
      </c>
      <c r="C1837" t="s">
        <v>203</v>
      </c>
      <c r="D1837" t="s">
        <v>108</v>
      </c>
      <c r="E1837" t="s">
        <v>127</v>
      </c>
      <c r="F1837" t="s">
        <v>128</v>
      </c>
      <c r="G1837" t="s">
        <v>129</v>
      </c>
      <c r="H1837">
        <v>-34.590249999999997</v>
      </c>
      <c r="I1837">
        <v>-58.467162999999999</v>
      </c>
      <c r="J1837" t="s">
        <v>245</v>
      </c>
      <c r="K1837">
        <v>18588796.899683081</v>
      </c>
      <c r="L1837">
        <v>22617083.76219124</v>
      </c>
      <c r="M1837">
        <v>176908753</v>
      </c>
    </row>
    <row r="1838" spans="1:13" x14ac:dyDescent="0.25">
      <c r="A1838" t="s">
        <v>81</v>
      </c>
      <c r="B1838" t="s">
        <v>85</v>
      </c>
      <c r="C1838" t="s">
        <v>203</v>
      </c>
      <c r="D1838" t="s">
        <v>98</v>
      </c>
      <c r="E1838" t="s">
        <v>130</v>
      </c>
      <c r="F1838" t="s">
        <v>131</v>
      </c>
      <c r="G1838" t="s">
        <v>132</v>
      </c>
      <c r="H1838">
        <v>50.110923999999997</v>
      </c>
      <c r="I1838">
        <v>8.6821269999999995</v>
      </c>
      <c r="J1838" t="s">
        <v>223</v>
      </c>
      <c r="K1838">
        <v>204269346.7991899</v>
      </c>
      <c r="L1838">
        <v>210120860.59137961</v>
      </c>
      <c r="M1838">
        <v>1495253083</v>
      </c>
    </row>
    <row r="1839" spans="1:13" x14ac:dyDescent="0.25">
      <c r="A1839" t="s">
        <v>81</v>
      </c>
      <c r="B1839" t="s">
        <v>85</v>
      </c>
      <c r="C1839" t="s">
        <v>203</v>
      </c>
      <c r="D1839" t="s">
        <v>98</v>
      </c>
      <c r="E1839" t="s">
        <v>130</v>
      </c>
      <c r="F1839" t="s">
        <v>131</v>
      </c>
      <c r="G1839" t="s">
        <v>132</v>
      </c>
      <c r="H1839">
        <v>50.110923999999997</v>
      </c>
      <c r="I1839">
        <v>8.6821269999999995</v>
      </c>
      <c r="J1839" t="s">
        <v>224</v>
      </c>
      <c r="K1839">
        <v>227338473.57986099</v>
      </c>
      <c r="L1839">
        <v>238677873.47599989</v>
      </c>
      <c r="M1839">
        <v>1759911508</v>
      </c>
    </row>
    <row r="1840" spans="1:13" x14ac:dyDescent="0.25">
      <c r="A1840" t="s">
        <v>81</v>
      </c>
      <c r="B1840" t="s">
        <v>85</v>
      </c>
      <c r="C1840" t="s">
        <v>203</v>
      </c>
      <c r="D1840" t="s">
        <v>98</v>
      </c>
      <c r="E1840" t="s">
        <v>130</v>
      </c>
      <c r="F1840" t="s">
        <v>131</v>
      </c>
      <c r="G1840" t="s">
        <v>132</v>
      </c>
      <c r="H1840">
        <v>50.110923999999997</v>
      </c>
      <c r="I1840">
        <v>8.6821269999999995</v>
      </c>
      <c r="J1840" t="s">
        <v>225</v>
      </c>
      <c r="K1840">
        <v>219583578.10461521</v>
      </c>
      <c r="L1840">
        <v>233308243.81040299</v>
      </c>
      <c r="M1840">
        <v>1620030022</v>
      </c>
    </row>
    <row r="1841" spans="1:13" x14ac:dyDescent="0.25">
      <c r="A1841" t="s">
        <v>81</v>
      </c>
      <c r="B1841" t="s">
        <v>85</v>
      </c>
      <c r="C1841" t="s">
        <v>203</v>
      </c>
      <c r="D1841" t="s">
        <v>98</v>
      </c>
      <c r="E1841" t="s">
        <v>130</v>
      </c>
      <c r="F1841" t="s">
        <v>131</v>
      </c>
      <c r="G1841" t="s">
        <v>132</v>
      </c>
      <c r="H1841">
        <v>50.110923999999997</v>
      </c>
      <c r="I1841">
        <v>8.6821269999999995</v>
      </c>
      <c r="J1841" t="s">
        <v>245</v>
      </c>
      <c r="K1841">
        <v>218388861.36822489</v>
      </c>
      <c r="L1841">
        <v>230737955.21136811</v>
      </c>
      <c r="M1841">
        <v>1345521973</v>
      </c>
    </row>
    <row r="1842" spans="1:13" x14ac:dyDescent="0.25">
      <c r="A1842" t="s">
        <v>81</v>
      </c>
      <c r="B1842" t="s">
        <v>85</v>
      </c>
      <c r="C1842" t="s">
        <v>203</v>
      </c>
      <c r="D1842" t="s">
        <v>108</v>
      </c>
      <c r="E1842" t="s">
        <v>133</v>
      </c>
      <c r="F1842" t="s">
        <v>134</v>
      </c>
      <c r="G1842" t="s">
        <v>135</v>
      </c>
      <c r="H1842">
        <v>-22.874300000000002</v>
      </c>
      <c r="I1842">
        <v>-43.266449999999999</v>
      </c>
      <c r="J1842" t="s">
        <v>223</v>
      </c>
      <c r="K1842">
        <v>9190694.8828217052</v>
      </c>
      <c r="L1842">
        <v>9943855.9044364598</v>
      </c>
      <c r="M1842">
        <v>92773646</v>
      </c>
    </row>
    <row r="1843" spans="1:13" x14ac:dyDescent="0.25">
      <c r="A1843" t="s">
        <v>81</v>
      </c>
      <c r="B1843" t="s">
        <v>85</v>
      </c>
      <c r="C1843" t="s">
        <v>203</v>
      </c>
      <c r="D1843" t="s">
        <v>108</v>
      </c>
      <c r="E1843" t="s">
        <v>133</v>
      </c>
      <c r="F1843" t="s">
        <v>134</v>
      </c>
      <c r="G1843" t="s">
        <v>135</v>
      </c>
      <c r="H1843">
        <v>-22.874300000000002</v>
      </c>
      <c r="I1843">
        <v>-43.266449999999999</v>
      </c>
      <c r="J1843" t="s">
        <v>224</v>
      </c>
      <c r="K1843">
        <v>11398212.399406429</v>
      </c>
      <c r="L1843">
        <v>13575688.778620301</v>
      </c>
      <c r="M1843">
        <v>121258468</v>
      </c>
    </row>
    <row r="1844" spans="1:13" x14ac:dyDescent="0.25">
      <c r="A1844" t="s">
        <v>81</v>
      </c>
      <c r="B1844" t="s">
        <v>85</v>
      </c>
      <c r="C1844" t="s">
        <v>203</v>
      </c>
      <c r="D1844" t="s">
        <v>108</v>
      </c>
      <c r="E1844" t="s">
        <v>133</v>
      </c>
      <c r="F1844" t="s">
        <v>134</v>
      </c>
      <c r="G1844" t="s">
        <v>135</v>
      </c>
      <c r="H1844">
        <v>-22.874300000000002</v>
      </c>
      <c r="I1844">
        <v>-43.266449999999999</v>
      </c>
      <c r="J1844" t="s">
        <v>225</v>
      </c>
      <c r="K1844">
        <v>11482111.44904297</v>
      </c>
      <c r="L1844">
        <v>12720775.446379449</v>
      </c>
      <c r="M1844">
        <v>115860267</v>
      </c>
    </row>
    <row r="1845" spans="1:13" x14ac:dyDescent="0.25">
      <c r="A1845" t="s">
        <v>81</v>
      </c>
      <c r="B1845" t="s">
        <v>85</v>
      </c>
      <c r="C1845" t="s">
        <v>203</v>
      </c>
      <c r="D1845" t="s">
        <v>108</v>
      </c>
      <c r="E1845" t="s">
        <v>133</v>
      </c>
      <c r="F1845" t="s">
        <v>134</v>
      </c>
      <c r="G1845" t="s">
        <v>135</v>
      </c>
      <c r="H1845">
        <v>-22.874300000000002</v>
      </c>
      <c r="I1845">
        <v>-43.266449999999999</v>
      </c>
      <c r="J1845" t="s">
        <v>245</v>
      </c>
      <c r="K1845">
        <v>11489678.934855349</v>
      </c>
      <c r="L1845">
        <v>15947006.63783557</v>
      </c>
      <c r="M1845">
        <v>190917680</v>
      </c>
    </row>
    <row r="1846" spans="1:13" x14ac:dyDescent="0.25">
      <c r="A1846" t="s">
        <v>81</v>
      </c>
      <c r="B1846" t="s">
        <v>85</v>
      </c>
      <c r="C1846" t="s">
        <v>203</v>
      </c>
      <c r="D1846" t="s">
        <v>136</v>
      </c>
      <c r="E1846" t="s">
        <v>137</v>
      </c>
      <c r="F1846" t="s">
        <v>138</v>
      </c>
      <c r="G1846" t="s">
        <v>139</v>
      </c>
      <c r="H1846">
        <v>22.266999999999999</v>
      </c>
      <c r="I1846">
        <v>114.188</v>
      </c>
      <c r="J1846" t="s">
        <v>223</v>
      </c>
      <c r="K1846">
        <v>33156097.555170871</v>
      </c>
      <c r="L1846">
        <v>37408796.605960138</v>
      </c>
      <c r="M1846">
        <v>988323917</v>
      </c>
    </row>
    <row r="1847" spans="1:13" x14ac:dyDescent="0.25">
      <c r="A1847" t="s">
        <v>81</v>
      </c>
      <c r="B1847" t="s">
        <v>85</v>
      </c>
      <c r="C1847" t="s">
        <v>203</v>
      </c>
      <c r="D1847" t="s">
        <v>136</v>
      </c>
      <c r="E1847" t="s">
        <v>137</v>
      </c>
      <c r="F1847" t="s">
        <v>138</v>
      </c>
      <c r="G1847" t="s">
        <v>139</v>
      </c>
      <c r="H1847">
        <v>22.266999999999999</v>
      </c>
      <c r="I1847">
        <v>114.188</v>
      </c>
      <c r="J1847" t="s">
        <v>224</v>
      </c>
      <c r="K1847">
        <v>57979338.009437852</v>
      </c>
      <c r="L1847">
        <v>64789527.695877299</v>
      </c>
      <c r="M1847">
        <v>1238216189</v>
      </c>
    </row>
    <row r="1848" spans="1:13" x14ac:dyDescent="0.25">
      <c r="A1848" t="s">
        <v>81</v>
      </c>
      <c r="B1848" t="s">
        <v>85</v>
      </c>
      <c r="C1848" t="s">
        <v>203</v>
      </c>
      <c r="D1848" t="s">
        <v>136</v>
      </c>
      <c r="E1848" t="s">
        <v>137</v>
      </c>
      <c r="F1848" t="s">
        <v>138</v>
      </c>
      <c r="G1848" t="s">
        <v>139</v>
      </c>
      <c r="H1848">
        <v>22.266999999999999</v>
      </c>
      <c r="I1848">
        <v>114.188</v>
      </c>
      <c r="J1848" t="s">
        <v>225</v>
      </c>
      <c r="K1848">
        <v>60418827.191063568</v>
      </c>
      <c r="L1848">
        <v>68465150.907035142</v>
      </c>
      <c r="M1848">
        <v>1236814545</v>
      </c>
    </row>
    <row r="1849" spans="1:13" x14ac:dyDescent="0.25">
      <c r="A1849" t="s">
        <v>81</v>
      </c>
      <c r="B1849" t="s">
        <v>85</v>
      </c>
      <c r="C1849" t="s">
        <v>203</v>
      </c>
      <c r="D1849" t="s">
        <v>136</v>
      </c>
      <c r="E1849" t="s">
        <v>137</v>
      </c>
      <c r="F1849" t="s">
        <v>138</v>
      </c>
      <c r="G1849" t="s">
        <v>139</v>
      </c>
      <c r="H1849">
        <v>22.266999999999999</v>
      </c>
      <c r="I1849">
        <v>114.188</v>
      </c>
      <c r="J1849" t="s">
        <v>245</v>
      </c>
      <c r="K1849">
        <v>53604281.378673561</v>
      </c>
      <c r="L1849">
        <v>61413091.467068553</v>
      </c>
      <c r="M1849">
        <v>1453971438</v>
      </c>
    </row>
    <row r="1850" spans="1:13" x14ac:dyDescent="0.25">
      <c r="A1850" t="s">
        <v>81</v>
      </c>
      <c r="B1850" t="s">
        <v>85</v>
      </c>
      <c r="C1850" t="s">
        <v>203</v>
      </c>
      <c r="D1850" t="s">
        <v>98</v>
      </c>
      <c r="E1850" t="s">
        <v>226</v>
      </c>
      <c r="F1850" t="s">
        <v>227</v>
      </c>
      <c r="G1850" t="s">
        <v>228</v>
      </c>
      <c r="H1850">
        <v>26.137899999999998</v>
      </c>
      <c r="I1850">
        <v>28.197790000000001</v>
      </c>
      <c r="J1850" t="s">
        <v>223</v>
      </c>
      <c r="K1850">
        <v>3033270.8318979181</v>
      </c>
      <c r="L1850">
        <v>3940161.631172149</v>
      </c>
      <c r="M1850">
        <v>33938331</v>
      </c>
    </row>
    <row r="1851" spans="1:13" x14ac:dyDescent="0.25">
      <c r="A1851" t="s">
        <v>81</v>
      </c>
      <c r="B1851" t="s">
        <v>85</v>
      </c>
      <c r="C1851" t="s">
        <v>203</v>
      </c>
      <c r="D1851" t="s">
        <v>98</v>
      </c>
      <c r="E1851" t="s">
        <v>226</v>
      </c>
      <c r="F1851" t="s">
        <v>227</v>
      </c>
      <c r="G1851" t="s">
        <v>228</v>
      </c>
      <c r="H1851">
        <v>26.137899999999998</v>
      </c>
      <c r="I1851">
        <v>28.197790000000001</v>
      </c>
      <c r="J1851" t="s">
        <v>224</v>
      </c>
      <c r="K1851">
        <v>16000425.32487002</v>
      </c>
      <c r="L1851">
        <v>22594469.585150741</v>
      </c>
      <c r="M1851">
        <v>178946477</v>
      </c>
    </row>
    <row r="1852" spans="1:13" x14ac:dyDescent="0.25">
      <c r="A1852" t="s">
        <v>81</v>
      </c>
      <c r="B1852" t="s">
        <v>85</v>
      </c>
      <c r="C1852" t="s">
        <v>203</v>
      </c>
      <c r="D1852" t="s">
        <v>98</v>
      </c>
      <c r="E1852" t="s">
        <v>226</v>
      </c>
      <c r="F1852" t="s">
        <v>227</v>
      </c>
      <c r="G1852" t="s">
        <v>228</v>
      </c>
      <c r="H1852">
        <v>26.137899999999998</v>
      </c>
      <c r="I1852">
        <v>28.197790000000001</v>
      </c>
      <c r="J1852" t="s">
        <v>225</v>
      </c>
      <c r="K1852">
        <v>15996207.35585494</v>
      </c>
      <c r="L1852">
        <v>26959609.883922908</v>
      </c>
      <c r="M1852">
        <v>169761279</v>
      </c>
    </row>
    <row r="1853" spans="1:13" x14ac:dyDescent="0.25">
      <c r="A1853" t="s">
        <v>81</v>
      </c>
      <c r="B1853" t="s">
        <v>85</v>
      </c>
      <c r="C1853" t="s">
        <v>203</v>
      </c>
      <c r="D1853" t="s">
        <v>98</v>
      </c>
      <c r="E1853" t="s">
        <v>226</v>
      </c>
      <c r="F1853" t="s">
        <v>227</v>
      </c>
      <c r="G1853" t="s">
        <v>228</v>
      </c>
      <c r="H1853">
        <v>26.137899999999998</v>
      </c>
      <c r="I1853">
        <v>28.197790000000001</v>
      </c>
      <c r="J1853" t="s">
        <v>245</v>
      </c>
      <c r="K1853">
        <v>25475872.42411856</v>
      </c>
      <c r="L1853">
        <v>33692819.088411808</v>
      </c>
      <c r="M1853">
        <v>209851999</v>
      </c>
    </row>
    <row r="1854" spans="1:13" x14ac:dyDescent="0.25">
      <c r="A1854" t="s">
        <v>81</v>
      </c>
      <c r="B1854" t="s">
        <v>85</v>
      </c>
      <c r="C1854" t="s">
        <v>203</v>
      </c>
      <c r="D1854" t="s">
        <v>104</v>
      </c>
      <c r="E1854" t="s">
        <v>140</v>
      </c>
      <c r="F1854" t="s">
        <v>141</v>
      </c>
      <c r="G1854" t="s">
        <v>107</v>
      </c>
      <c r="H1854">
        <v>34.052235000000003</v>
      </c>
      <c r="I1854">
        <v>-118.24368</v>
      </c>
      <c r="J1854" t="s">
        <v>223</v>
      </c>
      <c r="K1854">
        <v>96536138.517053023</v>
      </c>
      <c r="L1854">
        <v>98390912.227083668</v>
      </c>
      <c r="M1854">
        <v>401728199</v>
      </c>
    </row>
    <row r="1855" spans="1:13" x14ac:dyDescent="0.25">
      <c r="A1855" t="s">
        <v>81</v>
      </c>
      <c r="B1855" t="s">
        <v>85</v>
      </c>
      <c r="C1855" t="s">
        <v>203</v>
      </c>
      <c r="D1855" t="s">
        <v>104</v>
      </c>
      <c r="E1855" t="s">
        <v>140</v>
      </c>
      <c r="F1855" t="s">
        <v>141</v>
      </c>
      <c r="G1855" t="s">
        <v>107</v>
      </c>
      <c r="H1855">
        <v>34.052235000000003</v>
      </c>
      <c r="I1855">
        <v>-118.24368</v>
      </c>
      <c r="J1855" t="s">
        <v>224</v>
      </c>
      <c r="K1855">
        <v>104374164.5035737</v>
      </c>
      <c r="L1855">
        <v>107497608.29106081</v>
      </c>
      <c r="M1855">
        <v>446875393</v>
      </c>
    </row>
    <row r="1856" spans="1:13" x14ac:dyDescent="0.25">
      <c r="A1856" t="s">
        <v>81</v>
      </c>
      <c r="B1856" t="s">
        <v>85</v>
      </c>
      <c r="C1856" t="s">
        <v>203</v>
      </c>
      <c r="D1856" t="s">
        <v>104</v>
      </c>
      <c r="E1856" t="s">
        <v>140</v>
      </c>
      <c r="F1856" t="s">
        <v>141</v>
      </c>
      <c r="G1856" t="s">
        <v>107</v>
      </c>
      <c r="H1856">
        <v>34.052235000000003</v>
      </c>
      <c r="I1856">
        <v>-118.24368</v>
      </c>
      <c r="J1856" t="s">
        <v>225</v>
      </c>
      <c r="K1856">
        <v>89527498.85264875</v>
      </c>
      <c r="L1856">
        <v>92528384.510002062</v>
      </c>
      <c r="M1856">
        <v>442203405</v>
      </c>
    </row>
    <row r="1857" spans="1:13" x14ac:dyDescent="0.25">
      <c r="A1857" t="s">
        <v>81</v>
      </c>
      <c r="B1857" t="s">
        <v>85</v>
      </c>
      <c r="C1857" t="s">
        <v>203</v>
      </c>
      <c r="D1857" t="s">
        <v>104</v>
      </c>
      <c r="E1857" t="s">
        <v>140</v>
      </c>
      <c r="F1857" t="s">
        <v>141</v>
      </c>
      <c r="G1857" t="s">
        <v>107</v>
      </c>
      <c r="H1857">
        <v>34.052235000000003</v>
      </c>
      <c r="I1857">
        <v>-118.24368</v>
      </c>
      <c r="J1857" t="s">
        <v>245</v>
      </c>
      <c r="K1857">
        <v>105329542.63664789</v>
      </c>
      <c r="L1857">
        <v>108377080.44961479</v>
      </c>
      <c r="M1857">
        <v>782397911</v>
      </c>
    </row>
    <row r="1858" spans="1:13" x14ac:dyDescent="0.25">
      <c r="A1858" t="s">
        <v>81</v>
      </c>
      <c r="B1858" t="s">
        <v>85</v>
      </c>
      <c r="C1858" t="s">
        <v>203</v>
      </c>
      <c r="D1858" t="s">
        <v>108</v>
      </c>
      <c r="E1858" t="s">
        <v>142</v>
      </c>
      <c r="F1858" t="s">
        <v>143</v>
      </c>
      <c r="G1858" t="s">
        <v>144</v>
      </c>
      <c r="H1858">
        <v>-12.094823</v>
      </c>
      <c r="I1858">
        <v>-76.973529999999997</v>
      </c>
      <c r="J1858" t="s">
        <v>223</v>
      </c>
      <c r="K1858">
        <v>5909962.9834747091</v>
      </c>
      <c r="L1858">
        <v>6472225.2307345262</v>
      </c>
      <c r="M1858">
        <v>51068216</v>
      </c>
    </row>
    <row r="1859" spans="1:13" x14ac:dyDescent="0.25">
      <c r="A1859" t="s">
        <v>81</v>
      </c>
      <c r="B1859" t="s">
        <v>85</v>
      </c>
      <c r="C1859" t="s">
        <v>203</v>
      </c>
      <c r="D1859" t="s">
        <v>108</v>
      </c>
      <c r="E1859" t="s">
        <v>142</v>
      </c>
      <c r="F1859" t="s">
        <v>143</v>
      </c>
      <c r="G1859" t="s">
        <v>144</v>
      </c>
      <c r="H1859">
        <v>-12.094823</v>
      </c>
      <c r="I1859">
        <v>-76.973529999999997</v>
      </c>
      <c r="J1859" t="s">
        <v>224</v>
      </c>
      <c r="K1859">
        <v>7553444.120601899</v>
      </c>
      <c r="L1859">
        <v>8492233.5811637025</v>
      </c>
      <c r="M1859">
        <v>58992937</v>
      </c>
    </row>
    <row r="1860" spans="1:13" x14ac:dyDescent="0.25">
      <c r="A1860" t="s">
        <v>81</v>
      </c>
      <c r="B1860" t="s">
        <v>85</v>
      </c>
      <c r="C1860" t="s">
        <v>203</v>
      </c>
      <c r="D1860" t="s">
        <v>108</v>
      </c>
      <c r="E1860" t="s">
        <v>142</v>
      </c>
      <c r="F1860" t="s">
        <v>143</v>
      </c>
      <c r="G1860" t="s">
        <v>144</v>
      </c>
      <c r="H1860">
        <v>-12.094823</v>
      </c>
      <c r="I1860">
        <v>-76.973529999999997</v>
      </c>
      <c r="J1860" t="s">
        <v>225</v>
      </c>
      <c r="K1860">
        <v>7716643.7046968276</v>
      </c>
      <c r="L1860">
        <v>8627550.8164037541</v>
      </c>
      <c r="M1860">
        <v>62266238</v>
      </c>
    </row>
    <row r="1861" spans="1:13" x14ac:dyDescent="0.25">
      <c r="A1861" t="s">
        <v>81</v>
      </c>
      <c r="B1861" t="s">
        <v>85</v>
      </c>
      <c r="C1861" t="s">
        <v>203</v>
      </c>
      <c r="D1861" t="s">
        <v>108</v>
      </c>
      <c r="E1861" t="s">
        <v>142</v>
      </c>
      <c r="F1861" t="s">
        <v>143</v>
      </c>
      <c r="G1861" t="s">
        <v>144</v>
      </c>
      <c r="H1861">
        <v>-12.094823</v>
      </c>
      <c r="I1861">
        <v>-76.973529999999997</v>
      </c>
      <c r="J1861" t="s">
        <v>245</v>
      </c>
      <c r="K1861">
        <v>7217218.8827363243</v>
      </c>
      <c r="L1861">
        <v>8579706.035923671</v>
      </c>
      <c r="M1861">
        <v>68671311</v>
      </c>
    </row>
    <row r="1862" spans="1:13" x14ac:dyDescent="0.25">
      <c r="A1862" t="s">
        <v>81</v>
      </c>
      <c r="B1862" t="s">
        <v>85</v>
      </c>
      <c r="C1862" t="s">
        <v>203</v>
      </c>
      <c r="D1862" t="s">
        <v>98</v>
      </c>
      <c r="E1862" t="s">
        <v>145</v>
      </c>
      <c r="F1862" t="s">
        <v>146</v>
      </c>
      <c r="G1862" t="s">
        <v>147</v>
      </c>
      <c r="H1862">
        <v>51.508513999999998</v>
      </c>
      <c r="I1862">
        <v>-1.0756999999999999E-2</v>
      </c>
      <c r="J1862" t="s">
        <v>223</v>
      </c>
      <c r="K1862">
        <v>82700161.418660402</v>
      </c>
      <c r="L1862">
        <v>86072046.00303781</v>
      </c>
      <c r="M1862">
        <v>537799585</v>
      </c>
    </row>
    <row r="1863" spans="1:13" x14ac:dyDescent="0.25">
      <c r="A1863" t="s">
        <v>81</v>
      </c>
      <c r="B1863" t="s">
        <v>85</v>
      </c>
      <c r="C1863" t="s">
        <v>203</v>
      </c>
      <c r="D1863" t="s">
        <v>98</v>
      </c>
      <c r="E1863" t="s">
        <v>145</v>
      </c>
      <c r="F1863" t="s">
        <v>146</v>
      </c>
      <c r="G1863" t="s">
        <v>147</v>
      </c>
      <c r="H1863">
        <v>51.508513999999998</v>
      </c>
      <c r="I1863">
        <v>-1.0756999999999999E-2</v>
      </c>
      <c r="J1863" t="s">
        <v>224</v>
      </c>
      <c r="K1863">
        <v>90445626.740407065</v>
      </c>
      <c r="L1863">
        <v>100540409.7999801</v>
      </c>
      <c r="M1863">
        <v>498752504</v>
      </c>
    </row>
    <row r="1864" spans="1:13" x14ac:dyDescent="0.25">
      <c r="A1864" t="s">
        <v>81</v>
      </c>
      <c r="B1864" t="s">
        <v>85</v>
      </c>
      <c r="C1864" t="s">
        <v>203</v>
      </c>
      <c r="D1864" t="s">
        <v>98</v>
      </c>
      <c r="E1864" t="s">
        <v>145</v>
      </c>
      <c r="F1864" t="s">
        <v>146</v>
      </c>
      <c r="G1864" t="s">
        <v>147</v>
      </c>
      <c r="H1864">
        <v>51.508513999999998</v>
      </c>
      <c r="I1864">
        <v>-1.0756999999999999E-2</v>
      </c>
      <c r="J1864" t="s">
        <v>225</v>
      </c>
      <c r="K1864">
        <v>81112338.473151654</v>
      </c>
      <c r="L1864">
        <v>86187940.447075099</v>
      </c>
      <c r="M1864">
        <v>471563822</v>
      </c>
    </row>
    <row r="1865" spans="1:13" x14ac:dyDescent="0.25">
      <c r="A1865" t="s">
        <v>81</v>
      </c>
      <c r="B1865" t="s">
        <v>85</v>
      </c>
      <c r="C1865" t="s">
        <v>203</v>
      </c>
      <c r="D1865" t="s">
        <v>98</v>
      </c>
      <c r="E1865" t="s">
        <v>145</v>
      </c>
      <c r="F1865" t="s">
        <v>146</v>
      </c>
      <c r="G1865" t="s">
        <v>147</v>
      </c>
      <c r="H1865">
        <v>51.508513999999998</v>
      </c>
      <c r="I1865">
        <v>-1.0756999999999999E-2</v>
      </c>
      <c r="J1865" t="s">
        <v>245</v>
      </c>
      <c r="K1865">
        <v>98039244.067955986</v>
      </c>
      <c r="L1865">
        <v>107040030.7285302</v>
      </c>
      <c r="M1865">
        <v>450612689</v>
      </c>
    </row>
    <row r="1866" spans="1:13" x14ac:dyDescent="0.25">
      <c r="A1866" t="s">
        <v>81</v>
      </c>
      <c r="B1866" t="s">
        <v>85</v>
      </c>
      <c r="C1866" t="s">
        <v>203</v>
      </c>
      <c r="D1866" t="s">
        <v>104</v>
      </c>
      <c r="E1866" t="s">
        <v>236</v>
      </c>
      <c r="F1866" t="s">
        <v>237</v>
      </c>
      <c r="G1866" t="s">
        <v>107</v>
      </c>
      <c r="H1866">
        <v>36.188110000000002</v>
      </c>
      <c r="I1866">
        <v>-115.176468</v>
      </c>
      <c r="J1866" t="s">
        <v>223</v>
      </c>
      <c r="K1866">
        <v>8.1732125561999991E-2</v>
      </c>
      <c r="L1866">
        <v>8.1732125561999991E-2</v>
      </c>
      <c r="M1866">
        <v>2</v>
      </c>
    </row>
    <row r="1867" spans="1:13" x14ac:dyDescent="0.25">
      <c r="A1867" t="s">
        <v>81</v>
      </c>
      <c r="B1867" t="s">
        <v>85</v>
      </c>
      <c r="C1867" t="s">
        <v>203</v>
      </c>
      <c r="D1867" t="s">
        <v>104</v>
      </c>
      <c r="E1867" t="s">
        <v>236</v>
      </c>
      <c r="F1867" t="s">
        <v>237</v>
      </c>
      <c r="G1867" t="s">
        <v>107</v>
      </c>
      <c r="H1867">
        <v>36.188110000000002</v>
      </c>
      <c r="I1867">
        <v>-115.176468</v>
      </c>
      <c r="J1867" t="s">
        <v>224</v>
      </c>
      <c r="K1867">
        <v>0</v>
      </c>
      <c r="L1867">
        <v>0</v>
      </c>
      <c r="M1867">
        <v>0</v>
      </c>
    </row>
    <row r="1868" spans="1:13" x14ac:dyDescent="0.25">
      <c r="A1868" t="s">
        <v>81</v>
      </c>
      <c r="B1868" t="s">
        <v>85</v>
      </c>
      <c r="C1868" t="s">
        <v>203</v>
      </c>
      <c r="D1868" t="s">
        <v>104</v>
      </c>
      <c r="E1868" t="s">
        <v>236</v>
      </c>
      <c r="F1868" t="s">
        <v>237</v>
      </c>
      <c r="G1868" t="s">
        <v>107</v>
      </c>
      <c r="H1868">
        <v>36.188110000000002</v>
      </c>
      <c r="I1868">
        <v>-115.176468</v>
      </c>
      <c r="J1868" t="s">
        <v>225</v>
      </c>
      <c r="K1868">
        <v>0</v>
      </c>
      <c r="L1868">
        <v>0</v>
      </c>
      <c r="M1868">
        <v>0</v>
      </c>
    </row>
    <row r="1869" spans="1:13" x14ac:dyDescent="0.25">
      <c r="A1869" t="s">
        <v>81</v>
      </c>
      <c r="B1869" t="s">
        <v>85</v>
      </c>
      <c r="C1869" t="s">
        <v>203</v>
      </c>
      <c r="D1869" t="s">
        <v>104</v>
      </c>
      <c r="E1869" t="s">
        <v>236</v>
      </c>
      <c r="F1869" t="s">
        <v>237</v>
      </c>
      <c r="G1869" t="s">
        <v>107</v>
      </c>
      <c r="H1869">
        <v>36.188110000000002</v>
      </c>
      <c r="I1869">
        <v>-115.176468</v>
      </c>
      <c r="J1869" t="s">
        <v>245</v>
      </c>
      <c r="K1869">
        <v>0</v>
      </c>
      <c r="L1869">
        <v>0</v>
      </c>
      <c r="M1869">
        <v>0</v>
      </c>
    </row>
    <row r="1870" spans="1:13" x14ac:dyDescent="0.25">
      <c r="A1870" t="s">
        <v>81</v>
      </c>
      <c r="B1870" t="s">
        <v>85</v>
      </c>
      <c r="C1870" t="s">
        <v>203</v>
      </c>
      <c r="D1870" t="s">
        <v>98</v>
      </c>
      <c r="E1870" t="s">
        <v>148</v>
      </c>
      <c r="F1870" t="s">
        <v>149</v>
      </c>
      <c r="G1870" t="s">
        <v>150</v>
      </c>
      <c r="H1870">
        <v>40.416800000000002</v>
      </c>
      <c r="I1870">
        <v>-3.7038000000000002</v>
      </c>
      <c r="J1870" t="s">
        <v>223</v>
      </c>
      <c r="K1870">
        <v>43132880.293512523</v>
      </c>
      <c r="L1870">
        <v>44971107.012054577</v>
      </c>
      <c r="M1870">
        <v>260231909</v>
      </c>
    </row>
    <row r="1871" spans="1:13" x14ac:dyDescent="0.25">
      <c r="A1871" t="s">
        <v>81</v>
      </c>
      <c r="B1871" t="s">
        <v>85</v>
      </c>
      <c r="C1871" t="s">
        <v>203</v>
      </c>
      <c r="D1871" t="s">
        <v>98</v>
      </c>
      <c r="E1871" t="s">
        <v>148</v>
      </c>
      <c r="F1871" t="s">
        <v>149</v>
      </c>
      <c r="G1871" t="s">
        <v>150</v>
      </c>
      <c r="H1871">
        <v>40.416800000000002</v>
      </c>
      <c r="I1871">
        <v>-3.7038000000000002</v>
      </c>
      <c r="J1871" t="s">
        <v>224</v>
      </c>
      <c r="K1871">
        <v>45230096.376498237</v>
      </c>
      <c r="L1871">
        <v>47336001.663334258</v>
      </c>
      <c r="M1871">
        <v>292962424</v>
      </c>
    </row>
    <row r="1872" spans="1:13" x14ac:dyDescent="0.25">
      <c r="A1872" t="s">
        <v>81</v>
      </c>
      <c r="B1872" t="s">
        <v>85</v>
      </c>
      <c r="C1872" t="s">
        <v>203</v>
      </c>
      <c r="D1872" t="s">
        <v>98</v>
      </c>
      <c r="E1872" t="s">
        <v>148</v>
      </c>
      <c r="F1872" t="s">
        <v>149</v>
      </c>
      <c r="G1872" t="s">
        <v>150</v>
      </c>
      <c r="H1872">
        <v>40.416800000000002</v>
      </c>
      <c r="I1872">
        <v>-3.7038000000000002</v>
      </c>
      <c r="J1872" t="s">
        <v>225</v>
      </c>
      <c r="K1872">
        <v>43497479.432407208</v>
      </c>
      <c r="L1872">
        <v>46352594.422016427</v>
      </c>
      <c r="M1872">
        <v>275672694</v>
      </c>
    </row>
    <row r="1873" spans="1:13" x14ac:dyDescent="0.25">
      <c r="A1873" t="s">
        <v>81</v>
      </c>
      <c r="B1873" t="s">
        <v>85</v>
      </c>
      <c r="C1873" t="s">
        <v>203</v>
      </c>
      <c r="D1873" t="s">
        <v>98</v>
      </c>
      <c r="E1873" t="s">
        <v>148</v>
      </c>
      <c r="F1873" t="s">
        <v>149</v>
      </c>
      <c r="G1873" t="s">
        <v>150</v>
      </c>
      <c r="H1873">
        <v>40.416800000000002</v>
      </c>
      <c r="I1873">
        <v>-3.7038000000000002</v>
      </c>
      <c r="J1873" t="s">
        <v>245</v>
      </c>
      <c r="K1873">
        <v>44124640.135480613</v>
      </c>
      <c r="L1873">
        <v>48834662.993592463</v>
      </c>
      <c r="M1873">
        <v>285490683</v>
      </c>
    </row>
    <row r="1874" spans="1:13" x14ac:dyDescent="0.25">
      <c r="A1874" t="s">
        <v>81</v>
      </c>
      <c r="B1874" t="s">
        <v>85</v>
      </c>
      <c r="C1874" t="s">
        <v>203</v>
      </c>
      <c r="D1874" t="s">
        <v>98</v>
      </c>
      <c r="E1874" t="s">
        <v>214</v>
      </c>
      <c r="F1874" t="s">
        <v>215</v>
      </c>
      <c r="G1874" t="s">
        <v>147</v>
      </c>
      <c r="H1874">
        <v>53.480800000000002</v>
      </c>
      <c r="I1874">
        <v>2.2425999999999999</v>
      </c>
      <c r="J1874" t="s">
        <v>223</v>
      </c>
      <c r="K1874">
        <v>448.81054805939999</v>
      </c>
      <c r="L1874">
        <v>448.81150208652002</v>
      </c>
      <c r="M1874">
        <v>33020</v>
      </c>
    </row>
    <row r="1875" spans="1:13" x14ac:dyDescent="0.25">
      <c r="A1875" t="s">
        <v>81</v>
      </c>
      <c r="B1875" t="s">
        <v>85</v>
      </c>
      <c r="C1875" t="s">
        <v>203</v>
      </c>
      <c r="D1875" t="s">
        <v>98</v>
      </c>
      <c r="E1875" t="s">
        <v>214</v>
      </c>
      <c r="F1875" t="s">
        <v>215</v>
      </c>
      <c r="G1875" t="s">
        <v>147</v>
      </c>
      <c r="H1875">
        <v>53.480800000000002</v>
      </c>
      <c r="I1875">
        <v>2.2425999999999999</v>
      </c>
      <c r="J1875" t="s">
        <v>224</v>
      </c>
      <c r="K1875">
        <v>4824.1560987703742</v>
      </c>
      <c r="L1875">
        <v>4842.0477989405344</v>
      </c>
      <c r="M1875">
        <v>41179</v>
      </c>
    </row>
    <row r="1876" spans="1:13" x14ac:dyDescent="0.25">
      <c r="A1876" t="s">
        <v>81</v>
      </c>
      <c r="B1876" t="s">
        <v>85</v>
      </c>
      <c r="C1876" t="s">
        <v>203</v>
      </c>
      <c r="D1876" t="s">
        <v>98</v>
      </c>
      <c r="E1876" t="s">
        <v>214</v>
      </c>
      <c r="F1876" t="s">
        <v>215</v>
      </c>
      <c r="G1876" t="s">
        <v>147</v>
      </c>
      <c r="H1876">
        <v>53.480800000000002</v>
      </c>
      <c r="I1876">
        <v>2.2425999999999999</v>
      </c>
      <c r="J1876" t="s">
        <v>225</v>
      </c>
      <c r="K1876">
        <v>1252.348068587982</v>
      </c>
      <c r="L1876">
        <v>1500.512205877242</v>
      </c>
      <c r="M1876">
        <v>22497</v>
      </c>
    </row>
    <row r="1877" spans="1:13" x14ac:dyDescent="0.25">
      <c r="A1877" t="s">
        <v>81</v>
      </c>
      <c r="B1877" t="s">
        <v>85</v>
      </c>
      <c r="C1877" t="s">
        <v>203</v>
      </c>
      <c r="D1877" t="s">
        <v>98</v>
      </c>
      <c r="E1877" t="s">
        <v>214</v>
      </c>
      <c r="F1877" t="s">
        <v>215</v>
      </c>
      <c r="G1877" t="s">
        <v>147</v>
      </c>
      <c r="H1877">
        <v>53.480800000000002</v>
      </c>
      <c r="I1877">
        <v>2.2425999999999999</v>
      </c>
      <c r="J1877" t="s">
        <v>245</v>
      </c>
      <c r="K1877">
        <v>798.79754774036394</v>
      </c>
      <c r="L1877">
        <v>853.22876866671595</v>
      </c>
      <c r="M1877">
        <v>20944</v>
      </c>
    </row>
    <row r="1878" spans="1:13" x14ac:dyDescent="0.25">
      <c r="A1878" t="s">
        <v>81</v>
      </c>
      <c r="B1878" t="s">
        <v>85</v>
      </c>
      <c r="C1878" t="s">
        <v>203</v>
      </c>
      <c r="D1878" t="s">
        <v>136</v>
      </c>
      <c r="E1878" t="s">
        <v>151</v>
      </c>
      <c r="F1878" t="s">
        <v>152</v>
      </c>
      <c r="G1878" t="s">
        <v>153</v>
      </c>
      <c r="H1878">
        <v>-37.668999999999997</v>
      </c>
      <c r="I1878">
        <v>144.84100000000001</v>
      </c>
      <c r="J1878" t="s">
        <v>223</v>
      </c>
      <c r="K1878">
        <v>17161848.690419819</v>
      </c>
      <c r="L1878">
        <v>20976720.807842989</v>
      </c>
      <c r="M1878">
        <v>77206787</v>
      </c>
    </row>
    <row r="1879" spans="1:13" x14ac:dyDescent="0.25">
      <c r="A1879" t="s">
        <v>81</v>
      </c>
      <c r="B1879" t="s">
        <v>85</v>
      </c>
      <c r="C1879" t="s">
        <v>203</v>
      </c>
      <c r="D1879" t="s">
        <v>136</v>
      </c>
      <c r="E1879" t="s">
        <v>151</v>
      </c>
      <c r="F1879" t="s">
        <v>152</v>
      </c>
      <c r="G1879" t="s">
        <v>153</v>
      </c>
      <c r="H1879">
        <v>-37.668999999999997</v>
      </c>
      <c r="I1879">
        <v>144.84100000000001</v>
      </c>
      <c r="J1879" t="s">
        <v>224</v>
      </c>
      <c r="K1879">
        <v>21301526.619798079</v>
      </c>
      <c r="L1879">
        <v>26161847.57818675</v>
      </c>
      <c r="M1879">
        <v>78313411</v>
      </c>
    </row>
    <row r="1880" spans="1:13" x14ac:dyDescent="0.25">
      <c r="A1880" t="s">
        <v>81</v>
      </c>
      <c r="B1880" t="s">
        <v>85</v>
      </c>
      <c r="C1880" t="s">
        <v>203</v>
      </c>
      <c r="D1880" t="s">
        <v>136</v>
      </c>
      <c r="E1880" t="s">
        <v>151</v>
      </c>
      <c r="F1880" t="s">
        <v>152</v>
      </c>
      <c r="G1880" t="s">
        <v>153</v>
      </c>
      <c r="H1880">
        <v>-37.668999999999997</v>
      </c>
      <c r="I1880">
        <v>144.84100000000001</v>
      </c>
      <c r="J1880" t="s">
        <v>225</v>
      </c>
      <c r="K1880">
        <v>21474267.643438172</v>
      </c>
      <c r="L1880">
        <v>26365085.257653549</v>
      </c>
      <c r="M1880">
        <v>81864033</v>
      </c>
    </row>
    <row r="1881" spans="1:13" x14ac:dyDescent="0.25">
      <c r="A1881" t="s">
        <v>81</v>
      </c>
      <c r="B1881" t="s">
        <v>85</v>
      </c>
      <c r="C1881" t="s">
        <v>203</v>
      </c>
      <c r="D1881" t="s">
        <v>136</v>
      </c>
      <c r="E1881" t="s">
        <v>151</v>
      </c>
      <c r="F1881" t="s">
        <v>152</v>
      </c>
      <c r="G1881" t="s">
        <v>153</v>
      </c>
      <c r="H1881">
        <v>-37.668999999999997</v>
      </c>
      <c r="I1881">
        <v>144.84100000000001</v>
      </c>
      <c r="J1881" t="s">
        <v>245</v>
      </c>
      <c r="K1881">
        <v>27465178.815536931</v>
      </c>
      <c r="L1881">
        <v>33624129.187570304</v>
      </c>
      <c r="M1881">
        <v>89826854</v>
      </c>
    </row>
    <row r="1882" spans="1:13" x14ac:dyDescent="0.25">
      <c r="A1882" t="s">
        <v>81</v>
      </c>
      <c r="B1882" t="s">
        <v>85</v>
      </c>
      <c r="C1882" t="s">
        <v>203</v>
      </c>
      <c r="D1882" t="s">
        <v>104</v>
      </c>
      <c r="E1882" t="s">
        <v>229</v>
      </c>
      <c r="F1882" t="s">
        <v>230</v>
      </c>
      <c r="G1882" t="s">
        <v>107</v>
      </c>
      <c r="H1882">
        <v>26.103300000000001</v>
      </c>
      <c r="I1882">
        <v>98.141900000000007</v>
      </c>
      <c r="J1882" t="s">
        <v>223</v>
      </c>
      <c r="K1882">
        <v>1056405.8185724621</v>
      </c>
      <c r="L1882">
        <v>1106786.4816788239</v>
      </c>
      <c r="M1882">
        <v>8375975</v>
      </c>
    </row>
    <row r="1883" spans="1:13" x14ac:dyDescent="0.25">
      <c r="A1883" t="s">
        <v>81</v>
      </c>
      <c r="B1883" t="s">
        <v>85</v>
      </c>
      <c r="C1883" t="s">
        <v>203</v>
      </c>
      <c r="D1883" t="s">
        <v>104</v>
      </c>
      <c r="E1883" t="s">
        <v>229</v>
      </c>
      <c r="F1883" t="s">
        <v>230</v>
      </c>
      <c r="G1883" t="s">
        <v>107</v>
      </c>
      <c r="H1883">
        <v>26.103300000000001</v>
      </c>
      <c r="I1883">
        <v>98.141900000000007</v>
      </c>
      <c r="J1883" t="s">
        <v>224</v>
      </c>
      <c r="K1883">
        <v>6997871.3004020602</v>
      </c>
      <c r="L1883">
        <v>7293761.5229971875</v>
      </c>
      <c r="M1883">
        <v>54164751</v>
      </c>
    </row>
    <row r="1884" spans="1:13" x14ac:dyDescent="0.25">
      <c r="A1884" t="s">
        <v>81</v>
      </c>
      <c r="B1884" t="s">
        <v>85</v>
      </c>
      <c r="C1884" t="s">
        <v>203</v>
      </c>
      <c r="D1884" t="s">
        <v>104</v>
      </c>
      <c r="E1884" t="s">
        <v>229</v>
      </c>
      <c r="F1884" t="s">
        <v>230</v>
      </c>
      <c r="G1884" t="s">
        <v>107</v>
      </c>
      <c r="H1884">
        <v>26.103300000000001</v>
      </c>
      <c r="I1884">
        <v>98.141900000000007</v>
      </c>
      <c r="J1884" t="s">
        <v>225</v>
      </c>
      <c r="K1884">
        <v>8079920.7003858667</v>
      </c>
      <c r="L1884">
        <v>8395695.3228002973</v>
      </c>
      <c r="M1884">
        <v>55906473</v>
      </c>
    </row>
    <row r="1885" spans="1:13" x14ac:dyDescent="0.25">
      <c r="A1885" t="s">
        <v>81</v>
      </c>
      <c r="B1885" t="s">
        <v>85</v>
      </c>
      <c r="C1885" t="s">
        <v>203</v>
      </c>
      <c r="D1885" t="s">
        <v>104</v>
      </c>
      <c r="E1885" t="s">
        <v>229</v>
      </c>
      <c r="F1885" t="s">
        <v>230</v>
      </c>
      <c r="G1885" t="s">
        <v>107</v>
      </c>
      <c r="H1885">
        <v>26.103300000000001</v>
      </c>
      <c r="I1885">
        <v>98.141900000000007</v>
      </c>
      <c r="J1885" t="s">
        <v>245</v>
      </c>
      <c r="K1885">
        <v>11102623.2591074</v>
      </c>
      <c r="L1885">
        <v>11791941.34108828</v>
      </c>
      <c r="M1885">
        <v>58435061</v>
      </c>
    </row>
    <row r="1886" spans="1:13" x14ac:dyDescent="0.25">
      <c r="A1886" t="s">
        <v>81</v>
      </c>
      <c r="B1886" t="s">
        <v>85</v>
      </c>
      <c r="C1886" t="s">
        <v>203</v>
      </c>
      <c r="D1886" t="s">
        <v>104</v>
      </c>
      <c r="E1886" t="s">
        <v>154</v>
      </c>
      <c r="F1886" t="s">
        <v>155</v>
      </c>
      <c r="G1886" t="s">
        <v>107</v>
      </c>
      <c r="H1886">
        <v>25.789097000000002</v>
      </c>
      <c r="I1886">
        <v>-80.204040000000006</v>
      </c>
      <c r="J1886" t="s">
        <v>223</v>
      </c>
      <c r="K1886">
        <v>62997742.031364202</v>
      </c>
      <c r="L1886">
        <v>64205308.0097133</v>
      </c>
      <c r="M1886">
        <v>291397792</v>
      </c>
    </row>
    <row r="1887" spans="1:13" x14ac:dyDescent="0.25">
      <c r="A1887" t="s">
        <v>81</v>
      </c>
      <c r="B1887" t="s">
        <v>85</v>
      </c>
      <c r="C1887" t="s">
        <v>203</v>
      </c>
      <c r="D1887" t="s">
        <v>104</v>
      </c>
      <c r="E1887" t="s">
        <v>154</v>
      </c>
      <c r="F1887" t="s">
        <v>155</v>
      </c>
      <c r="G1887" t="s">
        <v>107</v>
      </c>
      <c r="H1887">
        <v>25.789097000000002</v>
      </c>
      <c r="I1887">
        <v>-80.204040000000006</v>
      </c>
      <c r="J1887" t="s">
        <v>224</v>
      </c>
      <c r="K1887">
        <v>77731066.058261842</v>
      </c>
      <c r="L1887">
        <v>79464360.600052625</v>
      </c>
      <c r="M1887">
        <v>345239206</v>
      </c>
    </row>
    <row r="1888" spans="1:13" x14ac:dyDescent="0.25">
      <c r="A1888" t="s">
        <v>81</v>
      </c>
      <c r="B1888" t="s">
        <v>85</v>
      </c>
      <c r="C1888" t="s">
        <v>203</v>
      </c>
      <c r="D1888" t="s">
        <v>104</v>
      </c>
      <c r="E1888" t="s">
        <v>154</v>
      </c>
      <c r="F1888" t="s">
        <v>155</v>
      </c>
      <c r="G1888" t="s">
        <v>107</v>
      </c>
      <c r="H1888">
        <v>25.789097000000002</v>
      </c>
      <c r="I1888">
        <v>-80.204040000000006</v>
      </c>
      <c r="J1888" t="s">
        <v>225</v>
      </c>
      <c r="K1888">
        <v>71533023.994007826</v>
      </c>
      <c r="L1888">
        <v>73491472.178032398</v>
      </c>
      <c r="M1888">
        <v>310643639</v>
      </c>
    </row>
    <row r="1889" spans="1:13" x14ac:dyDescent="0.25">
      <c r="A1889" t="s">
        <v>81</v>
      </c>
      <c r="B1889" t="s">
        <v>85</v>
      </c>
      <c r="C1889" t="s">
        <v>203</v>
      </c>
      <c r="D1889" t="s">
        <v>104</v>
      </c>
      <c r="E1889" t="s">
        <v>154</v>
      </c>
      <c r="F1889" t="s">
        <v>155</v>
      </c>
      <c r="G1889" t="s">
        <v>107</v>
      </c>
      <c r="H1889">
        <v>25.789097000000002</v>
      </c>
      <c r="I1889">
        <v>-80.204040000000006</v>
      </c>
      <c r="J1889" t="s">
        <v>245</v>
      </c>
      <c r="K1889">
        <v>74168229.444466382</v>
      </c>
      <c r="L1889">
        <v>75653909.857857704</v>
      </c>
      <c r="M1889">
        <v>332187910</v>
      </c>
    </row>
    <row r="1890" spans="1:13" x14ac:dyDescent="0.25">
      <c r="A1890" t="s">
        <v>81</v>
      </c>
      <c r="B1890" t="s">
        <v>85</v>
      </c>
      <c r="C1890" t="s">
        <v>203</v>
      </c>
      <c r="D1890" t="s">
        <v>98</v>
      </c>
      <c r="E1890" t="s">
        <v>156</v>
      </c>
      <c r="F1890" t="s">
        <v>157</v>
      </c>
      <c r="G1890" t="s">
        <v>158</v>
      </c>
      <c r="H1890">
        <v>45.630099999999999</v>
      </c>
      <c r="I1890">
        <v>8.7255000000000003</v>
      </c>
      <c r="J1890" t="s">
        <v>223</v>
      </c>
      <c r="K1890">
        <v>60631675.04607553</v>
      </c>
      <c r="L1890">
        <v>64182178.115601361</v>
      </c>
      <c r="M1890">
        <v>384525613</v>
      </c>
    </row>
    <row r="1891" spans="1:13" x14ac:dyDescent="0.25">
      <c r="A1891" t="s">
        <v>81</v>
      </c>
      <c r="B1891" t="s">
        <v>85</v>
      </c>
      <c r="C1891" t="s">
        <v>203</v>
      </c>
      <c r="D1891" t="s">
        <v>98</v>
      </c>
      <c r="E1891" t="s">
        <v>156</v>
      </c>
      <c r="F1891" t="s">
        <v>157</v>
      </c>
      <c r="G1891" t="s">
        <v>158</v>
      </c>
      <c r="H1891">
        <v>45.630099999999999</v>
      </c>
      <c r="I1891">
        <v>8.7255000000000003</v>
      </c>
      <c r="J1891" t="s">
        <v>224</v>
      </c>
      <c r="K1891">
        <v>64774324.16219762</v>
      </c>
      <c r="L1891">
        <v>69848173.993662566</v>
      </c>
      <c r="M1891">
        <v>410782177</v>
      </c>
    </row>
    <row r="1892" spans="1:13" x14ac:dyDescent="0.25">
      <c r="A1892" t="s">
        <v>81</v>
      </c>
      <c r="B1892" t="s">
        <v>85</v>
      </c>
      <c r="C1892" t="s">
        <v>203</v>
      </c>
      <c r="D1892" t="s">
        <v>98</v>
      </c>
      <c r="E1892" t="s">
        <v>156</v>
      </c>
      <c r="F1892" t="s">
        <v>157</v>
      </c>
      <c r="G1892" t="s">
        <v>158</v>
      </c>
      <c r="H1892">
        <v>45.630099999999999</v>
      </c>
      <c r="I1892">
        <v>8.7255000000000003</v>
      </c>
      <c r="J1892" t="s">
        <v>225</v>
      </c>
      <c r="K1892">
        <v>69414496.923927635</v>
      </c>
      <c r="L1892">
        <v>77141018.627614006</v>
      </c>
      <c r="M1892">
        <v>442112144</v>
      </c>
    </row>
    <row r="1893" spans="1:13" x14ac:dyDescent="0.25">
      <c r="A1893" t="s">
        <v>81</v>
      </c>
      <c r="B1893" t="s">
        <v>85</v>
      </c>
      <c r="C1893" t="s">
        <v>203</v>
      </c>
      <c r="D1893" t="s">
        <v>98</v>
      </c>
      <c r="E1893" t="s">
        <v>156</v>
      </c>
      <c r="F1893" t="s">
        <v>157</v>
      </c>
      <c r="G1893" t="s">
        <v>158</v>
      </c>
      <c r="H1893">
        <v>45.630099999999999</v>
      </c>
      <c r="I1893">
        <v>8.7255000000000003</v>
      </c>
      <c r="J1893" t="s">
        <v>245</v>
      </c>
      <c r="K1893">
        <v>77318242.733206391</v>
      </c>
      <c r="L1893">
        <v>88621988.977897212</v>
      </c>
      <c r="M1893">
        <v>459815441</v>
      </c>
    </row>
    <row r="1894" spans="1:13" x14ac:dyDescent="0.25">
      <c r="A1894" t="s">
        <v>81</v>
      </c>
      <c r="B1894" t="s">
        <v>85</v>
      </c>
      <c r="C1894" t="s">
        <v>203</v>
      </c>
      <c r="D1894" t="s">
        <v>104</v>
      </c>
      <c r="E1894" t="s">
        <v>159</v>
      </c>
      <c r="F1894" t="s">
        <v>160</v>
      </c>
      <c r="G1894" t="s">
        <v>107</v>
      </c>
      <c r="H1894">
        <v>44.986656000000004</v>
      </c>
      <c r="I1894">
        <v>-93.258133000000001</v>
      </c>
      <c r="J1894" t="s">
        <v>223</v>
      </c>
      <c r="K1894">
        <v>2182087.5815921891</v>
      </c>
      <c r="L1894">
        <v>2187472.029686491</v>
      </c>
      <c r="M1894">
        <v>6411176</v>
      </c>
    </row>
    <row r="1895" spans="1:13" x14ac:dyDescent="0.25">
      <c r="A1895" t="s">
        <v>81</v>
      </c>
      <c r="B1895" t="s">
        <v>85</v>
      </c>
      <c r="C1895" t="s">
        <v>203</v>
      </c>
      <c r="D1895" t="s">
        <v>104</v>
      </c>
      <c r="E1895" t="s">
        <v>159</v>
      </c>
      <c r="F1895" t="s">
        <v>160</v>
      </c>
      <c r="G1895" t="s">
        <v>107</v>
      </c>
      <c r="H1895">
        <v>44.986656000000004</v>
      </c>
      <c r="I1895">
        <v>-93.258133000000001</v>
      </c>
      <c r="J1895" t="s">
        <v>224</v>
      </c>
      <c r="K1895">
        <v>13115665.66816557</v>
      </c>
      <c r="L1895">
        <v>13317253.68472527</v>
      </c>
      <c r="M1895">
        <v>39237574</v>
      </c>
    </row>
    <row r="1896" spans="1:13" x14ac:dyDescent="0.25">
      <c r="A1896" t="s">
        <v>81</v>
      </c>
      <c r="B1896" t="s">
        <v>85</v>
      </c>
      <c r="C1896" t="s">
        <v>203</v>
      </c>
      <c r="D1896" t="s">
        <v>104</v>
      </c>
      <c r="E1896" t="s">
        <v>159</v>
      </c>
      <c r="F1896" t="s">
        <v>160</v>
      </c>
      <c r="G1896" t="s">
        <v>107</v>
      </c>
      <c r="H1896">
        <v>44.986656000000004</v>
      </c>
      <c r="I1896">
        <v>-93.258133000000001</v>
      </c>
      <c r="J1896" t="s">
        <v>225</v>
      </c>
      <c r="K1896">
        <v>12400539.867143961</v>
      </c>
      <c r="L1896">
        <v>12526638.822380221</v>
      </c>
      <c r="M1896">
        <v>31583271</v>
      </c>
    </row>
    <row r="1897" spans="1:13" x14ac:dyDescent="0.25">
      <c r="A1897" t="s">
        <v>81</v>
      </c>
      <c r="B1897" t="s">
        <v>85</v>
      </c>
      <c r="C1897" t="s">
        <v>203</v>
      </c>
      <c r="D1897" t="s">
        <v>104</v>
      </c>
      <c r="E1897" t="s">
        <v>159</v>
      </c>
      <c r="F1897" t="s">
        <v>160</v>
      </c>
      <c r="G1897" t="s">
        <v>107</v>
      </c>
      <c r="H1897">
        <v>44.986656000000004</v>
      </c>
      <c r="I1897">
        <v>-93.258133000000001</v>
      </c>
      <c r="J1897" t="s">
        <v>245</v>
      </c>
      <c r="K1897">
        <v>16284295.78251412</v>
      </c>
      <c r="L1897">
        <v>16470259.621048121</v>
      </c>
      <c r="M1897">
        <v>32943410</v>
      </c>
    </row>
    <row r="1898" spans="1:13" x14ac:dyDescent="0.25">
      <c r="A1898" t="s">
        <v>81</v>
      </c>
      <c r="B1898" t="s">
        <v>85</v>
      </c>
      <c r="C1898" t="s">
        <v>203</v>
      </c>
      <c r="D1898" t="s">
        <v>98</v>
      </c>
      <c r="E1898" t="s">
        <v>231</v>
      </c>
      <c r="F1898" t="s">
        <v>232</v>
      </c>
      <c r="G1898" t="s">
        <v>168</v>
      </c>
      <c r="H1898">
        <v>43.296950000000002</v>
      </c>
      <c r="I1898">
        <v>5.3810700000000002</v>
      </c>
      <c r="J1898" t="s">
        <v>223</v>
      </c>
      <c r="K1898">
        <v>0.27237889070400001</v>
      </c>
      <c r="L1898">
        <v>0.27284138646</v>
      </c>
      <c r="M1898">
        <v>512</v>
      </c>
    </row>
    <row r="1899" spans="1:13" x14ac:dyDescent="0.25">
      <c r="A1899" t="s">
        <v>81</v>
      </c>
      <c r="B1899" t="s">
        <v>85</v>
      </c>
      <c r="C1899" t="s">
        <v>203</v>
      </c>
      <c r="D1899" t="s">
        <v>98</v>
      </c>
      <c r="E1899" t="s">
        <v>231</v>
      </c>
      <c r="F1899" t="s">
        <v>232</v>
      </c>
      <c r="G1899" t="s">
        <v>168</v>
      </c>
      <c r="H1899">
        <v>43.296950000000002</v>
      </c>
      <c r="I1899">
        <v>5.3810700000000002</v>
      </c>
      <c r="J1899" t="s">
        <v>224</v>
      </c>
      <c r="K1899">
        <v>9.7291561259280002</v>
      </c>
      <c r="L1899">
        <v>9.7666794643380008</v>
      </c>
      <c r="M1899">
        <v>14195</v>
      </c>
    </row>
    <row r="1900" spans="1:13" x14ac:dyDescent="0.25">
      <c r="A1900" t="s">
        <v>81</v>
      </c>
      <c r="B1900" t="s">
        <v>85</v>
      </c>
      <c r="C1900" t="s">
        <v>203</v>
      </c>
      <c r="D1900" t="s">
        <v>98</v>
      </c>
      <c r="E1900" t="s">
        <v>231</v>
      </c>
      <c r="F1900" t="s">
        <v>232</v>
      </c>
      <c r="G1900" t="s">
        <v>168</v>
      </c>
      <c r="H1900">
        <v>43.296950000000002</v>
      </c>
      <c r="I1900">
        <v>5.3810700000000002</v>
      </c>
      <c r="J1900" t="s">
        <v>225</v>
      </c>
      <c r="K1900">
        <v>4897.9816623562137</v>
      </c>
      <c r="L1900">
        <v>5480.4052028684391</v>
      </c>
      <c r="M1900">
        <v>28844</v>
      </c>
    </row>
    <row r="1901" spans="1:13" x14ac:dyDescent="0.25">
      <c r="A1901" t="s">
        <v>81</v>
      </c>
      <c r="B1901" t="s">
        <v>85</v>
      </c>
      <c r="C1901" t="s">
        <v>203</v>
      </c>
      <c r="D1901" t="s">
        <v>98</v>
      </c>
      <c r="E1901" t="s">
        <v>231</v>
      </c>
      <c r="F1901" t="s">
        <v>232</v>
      </c>
      <c r="G1901" t="s">
        <v>168</v>
      </c>
      <c r="H1901">
        <v>43.296950000000002</v>
      </c>
      <c r="I1901">
        <v>5.3810700000000002</v>
      </c>
      <c r="J1901" t="s">
        <v>245</v>
      </c>
      <c r="K1901">
        <v>61.722899979839987</v>
      </c>
      <c r="L1901">
        <v>2622.7495798630498</v>
      </c>
      <c r="M1901">
        <v>22073</v>
      </c>
    </row>
    <row r="1902" spans="1:13" x14ac:dyDescent="0.25">
      <c r="A1902" t="s">
        <v>81</v>
      </c>
      <c r="B1902" t="s">
        <v>85</v>
      </c>
      <c r="C1902" t="s">
        <v>203</v>
      </c>
      <c r="D1902" t="s">
        <v>104</v>
      </c>
      <c r="E1902" t="s">
        <v>161</v>
      </c>
      <c r="F1902" t="s">
        <v>162</v>
      </c>
      <c r="G1902" t="s">
        <v>107</v>
      </c>
      <c r="H1902">
        <v>40.705629999999999</v>
      </c>
      <c r="I1902">
        <v>-73.978003999999999</v>
      </c>
      <c r="J1902" t="s">
        <v>223</v>
      </c>
      <c r="K1902">
        <v>110753949.913864</v>
      </c>
      <c r="L1902">
        <v>111501353.9417986</v>
      </c>
      <c r="M1902">
        <v>551224730</v>
      </c>
    </row>
    <row r="1903" spans="1:13" x14ac:dyDescent="0.25">
      <c r="A1903" t="s">
        <v>81</v>
      </c>
      <c r="B1903" t="s">
        <v>85</v>
      </c>
      <c r="C1903" t="s">
        <v>203</v>
      </c>
      <c r="D1903" t="s">
        <v>104</v>
      </c>
      <c r="E1903" t="s">
        <v>161</v>
      </c>
      <c r="F1903" t="s">
        <v>162</v>
      </c>
      <c r="G1903" t="s">
        <v>107</v>
      </c>
      <c r="H1903">
        <v>40.705629999999999</v>
      </c>
      <c r="I1903">
        <v>-73.978003999999999</v>
      </c>
      <c r="J1903" t="s">
        <v>224</v>
      </c>
      <c r="K1903">
        <v>134446971.59156099</v>
      </c>
      <c r="L1903">
        <v>135613113.2824834</v>
      </c>
      <c r="M1903">
        <v>578753792</v>
      </c>
    </row>
    <row r="1904" spans="1:13" x14ac:dyDescent="0.25">
      <c r="A1904" t="s">
        <v>81</v>
      </c>
      <c r="B1904" t="s">
        <v>85</v>
      </c>
      <c r="C1904" t="s">
        <v>203</v>
      </c>
      <c r="D1904" t="s">
        <v>104</v>
      </c>
      <c r="E1904" t="s">
        <v>161</v>
      </c>
      <c r="F1904" t="s">
        <v>162</v>
      </c>
      <c r="G1904" t="s">
        <v>107</v>
      </c>
      <c r="H1904">
        <v>40.705629999999999</v>
      </c>
      <c r="I1904">
        <v>-73.978003999999999</v>
      </c>
      <c r="J1904" t="s">
        <v>225</v>
      </c>
      <c r="K1904">
        <v>130909463.070613</v>
      </c>
      <c r="L1904">
        <v>132251088.26243161</v>
      </c>
      <c r="M1904">
        <v>625329571</v>
      </c>
    </row>
    <row r="1905" spans="1:13" x14ac:dyDescent="0.25">
      <c r="A1905" t="s">
        <v>81</v>
      </c>
      <c r="B1905" t="s">
        <v>85</v>
      </c>
      <c r="C1905" t="s">
        <v>203</v>
      </c>
      <c r="D1905" t="s">
        <v>104</v>
      </c>
      <c r="E1905" t="s">
        <v>161</v>
      </c>
      <c r="F1905" t="s">
        <v>162</v>
      </c>
      <c r="G1905" t="s">
        <v>107</v>
      </c>
      <c r="H1905">
        <v>40.705629999999999</v>
      </c>
      <c r="I1905">
        <v>-73.978003999999999</v>
      </c>
      <c r="J1905" t="s">
        <v>245</v>
      </c>
      <c r="K1905">
        <v>112513693.8964958</v>
      </c>
      <c r="L1905">
        <v>114268501.5961488</v>
      </c>
      <c r="M1905">
        <v>496121513</v>
      </c>
    </row>
    <row r="1906" spans="1:13" x14ac:dyDescent="0.25">
      <c r="A1906" t="s">
        <v>81</v>
      </c>
      <c r="B1906" t="s">
        <v>85</v>
      </c>
      <c r="C1906" t="s">
        <v>203</v>
      </c>
      <c r="D1906" t="s">
        <v>136</v>
      </c>
      <c r="E1906" t="s">
        <v>163</v>
      </c>
      <c r="F1906" t="s">
        <v>164</v>
      </c>
      <c r="G1906" t="s">
        <v>165</v>
      </c>
      <c r="H1906">
        <v>34.67606</v>
      </c>
      <c r="I1906">
        <v>135.49619999999999</v>
      </c>
      <c r="J1906" t="s">
        <v>223</v>
      </c>
      <c r="K1906">
        <v>5636984.7270587003</v>
      </c>
      <c r="L1906">
        <v>6646192.4671149831</v>
      </c>
      <c r="M1906">
        <v>169450635</v>
      </c>
    </row>
    <row r="1907" spans="1:13" x14ac:dyDescent="0.25">
      <c r="A1907" t="s">
        <v>81</v>
      </c>
      <c r="B1907" t="s">
        <v>85</v>
      </c>
      <c r="C1907" t="s">
        <v>203</v>
      </c>
      <c r="D1907" t="s">
        <v>136</v>
      </c>
      <c r="E1907" t="s">
        <v>163</v>
      </c>
      <c r="F1907" t="s">
        <v>164</v>
      </c>
      <c r="G1907" t="s">
        <v>165</v>
      </c>
      <c r="H1907">
        <v>34.67606</v>
      </c>
      <c r="I1907">
        <v>135.49619999999999</v>
      </c>
      <c r="J1907" t="s">
        <v>224</v>
      </c>
      <c r="K1907">
        <v>6495242.3974520219</v>
      </c>
      <c r="L1907">
        <v>8280048.4242033297</v>
      </c>
      <c r="M1907">
        <v>159277099</v>
      </c>
    </row>
    <row r="1908" spans="1:13" x14ac:dyDescent="0.25">
      <c r="A1908" t="s">
        <v>81</v>
      </c>
      <c r="B1908" t="s">
        <v>85</v>
      </c>
      <c r="C1908" t="s">
        <v>203</v>
      </c>
      <c r="D1908" t="s">
        <v>136</v>
      </c>
      <c r="E1908" t="s">
        <v>163</v>
      </c>
      <c r="F1908" t="s">
        <v>164</v>
      </c>
      <c r="G1908" t="s">
        <v>165</v>
      </c>
      <c r="H1908">
        <v>34.67606</v>
      </c>
      <c r="I1908">
        <v>135.49619999999999</v>
      </c>
      <c r="J1908" t="s">
        <v>225</v>
      </c>
      <c r="K1908">
        <v>5307701.0830920599</v>
      </c>
      <c r="L1908">
        <v>6145234.8445011415</v>
      </c>
      <c r="M1908">
        <v>188839030</v>
      </c>
    </row>
    <row r="1909" spans="1:13" x14ac:dyDescent="0.25">
      <c r="A1909" t="s">
        <v>81</v>
      </c>
      <c r="B1909" t="s">
        <v>85</v>
      </c>
      <c r="C1909" t="s">
        <v>203</v>
      </c>
      <c r="D1909" t="s">
        <v>136</v>
      </c>
      <c r="E1909" t="s">
        <v>163</v>
      </c>
      <c r="F1909" t="s">
        <v>164</v>
      </c>
      <c r="G1909" t="s">
        <v>165</v>
      </c>
      <c r="H1909">
        <v>34.67606</v>
      </c>
      <c r="I1909">
        <v>135.49619999999999</v>
      </c>
      <c r="J1909" t="s">
        <v>245</v>
      </c>
      <c r="K1909">
        <v>5670410.5630290965</v>
      </c>
      <c r="L1909">
        <v>6265316.9714275124</v>
      </c>
      <c r="M1909">
        <v>207556791</v>
      </c>
    </row>
    <row r="1910" spans="1:13" x14ac:dyDescent="0.25">
      <c r="A1910" t="s">
        <v>81</v>
      </c>
      <c r="B1910" t="s">
        <v>85</v>
      </c>
      <c r="C1910" t="s">
        <v>203</v>
      </c>
      <c r="D1910" t="s">
        <v>98</v>
      </c>
      <c r="E1910" t="s">
        <v>166</v>
      </c>
      <c r="F1910" t="s">
        <v>167</v>
      </c>
      <c r="G1910" t="s">
        <v>168</v>
      </c>
      <c r="H1910">
        <v>48.928049999999999</v>
      </c>
      <c r="I1910">
        <v>2.35189</v>
      </c>
      <c r="J1910" t="s">
        <v>223</v>
      </c>
      <c r="K1910">
        <v>35274137.314825557</v>
      </c>
      <c r="L1910">
        <v>37406918.686093614</v>
      </c>
      <c r="M1910">
        <v>239941425</v>
      </c>
    </row>
    <row r="1911" spans="1:13" x14ac:dyDescent="0.25">
      <c r="A1911" t="s">
        <v>81</v>
      </c>
      <c r="B1911" t="s">
        <v>85</v>
      </c>
      <c r="C1911" t="s">
        <v>203</v>
      </c>
      <c r="D1911" t="s">
        <v>98</v>
      </c>
      <c r="E1911" t="s">
        <v>166</v>
      </c>
      <c r="F1911" t="s">
        <v>167</v>
      </c>
      <c r="G1911" t="s">
        <v>168</v>
      </c>
      <c r="H1911">
        <v>48.928049999999999</v>
      </c>
      <c r="I1911">
        <v>2.35189</v>
      </c>
      <c r="J1911" t="s">
        <v>224</v>
      </c>
      <c r="K1911">
        <v>46632128.473870523</v>
      </c>
      <c r="L1911">
        <v>49347894.156743191</v>
      </c>
      <c r="M1911">
        <v>299340893</v>
      </c>
    </row>
    <row r="1912" spans="1:13" x14ac:dyDescent="0.25">
      <c r="A1912" t="s">
        <v>81</v>
      </c>
      <c r="B1912" t="s">
        <v>85</v>
      </c>
      <c r="C1912" t="s">
        <v>203</v>
      </c>
      <c r="D1912" t="s">
        <v>98</v>
      </c>
      <c r="E1912" t="s">
        <v>166</v>
      </c>
      <c r="F1912" t="s">
        <v>167</v>
      </c>
      <c r="G1912" t="s">
        <v>168</v>
      </c>
      <c r="H1912">
        <v>48.928049999999999</v>
      </c>
      <c r="I1912">
        <v>2.35189</v>
      </c>
      <c r="J1912" t="s">
        <v>225</v>
      </c>
      <c r="K1912">
        <v>46133633.225253403</v>
      </c>
      <c r="L1912">
        <v>48875263.38725815</v>
      </c>
      <c r="M1912">
        <v>282261164</v>
      </c>
    </row>
    <row r="1913" spans="1:13" x14ac:dyDescent="0.25">
      <c r="A1913" t="s">
        <v>81</v>
      </c>
      <c r="B1913" t="s">
        <v>85</v>
      </c>
      <c r="C1913" t="s">
        <v>203</v>
      </c>
      <c r="D1913" t="s">
        <v>98</v>
      </c>
      <c r="E1913" t="s">
        <v>166</v>
      </c>
      <c r="F1913" t="s">
        <v>167</v>
      </c>
      <c r="G1913" t="s">
        <v>168</v>
      </c>
      <c r="H1913">
        <v>48.928049999999999</v>
      </c>
      <c r="I1913">
        <v>2.35189</v>
      </c>
      <c r="J1913" t="s">
        <v>245</v>
      </c>
      <c r="K1913">
        <v>50878411.565705337</v>
      </c>
      <c r="L1913">
        <v>55052366.656299017</v>
      </c>
      <c r="M1913">
        <v>282057237</v>
      </c>
    </row>
    <row r="1914" spans="1:13" x14ac:dyDescent="0.25">
      <c r="A1914" t="s">
        <v>81</v>
      </c>
      <c r="B1914" t="s">
        <v>85</v>
      </c>
      <c r="C1914" t="s">
        <v>203</v>
      </c>
      <c r="D1914" t="s">
        <v>108</v>
      </c>
      <c r="E1914" t="s">
        <v>169</v>
      </c>
      <c r="F1914" t="s">
        <v>170</v>
      </c>
      <c r="G1914" t="s">
        <v>171</v>
      </c>
      <c r="H1914">
        <v>-33.357990000000001</v>
      </c>
      <c r="I1914">
        <v>-70.676259999999999</v>
      </c>
      <c r="J1914" t="s">
        <v>223</v>
      </c>
      <c r="K1914">
        <v>13328379.77565689</v>
      </c>
      <c r="L1914">
        <v>14714128.33021583</v>
      </c>
      <c r="M1914">
        <v>57088414</v>
      </c>
    </row>
    <row r="1915" spans="1:13" x14ac:dyDescent="0.25">
      <c r="A1915" t="s">
        <v>81</v>
      </c>
      <c r="B1915" t="s">
        <v>85</v>
      </c>
      <c r="C1915" t="s">
        <v>203</v>
      </c>
      <c r="D1915" t="s">
        <v>108</v>
      </c>
      <c r="E1915" t="s">
        <v>169</v>
      </c>
      <c r="F1915" t="s">
        <v>170</v>
      </c>
      <c r="G1915" t="s">
        <v>171</v>
      </c>
      <c r="H1915">
        <v>-33.357990000000001</v>
      </c>
      <c r="I1915">
        <v>-70.676259999999999</v>
      </c>
      <c r="J1915" t="s">
        <v>224</v>
      </c>
      <c r="K1915">
        <v>14774298.827858459</v>
      </c>
      <c r="L1915">
        <v>16200328.4546903</v>
      </c>
      <c r="M1915">
        <v>63719392</v>
      </c>
    </row>
    <row r="1916" spans="1:13" x14ac:dyDescent="0.25">
      <c r="A1916" t="s">
        <v>81</v>
      </c>
      <c r="B1916" t="s">
        <v>85</v>
      </c>
      <c r="C1916" t="s">
        <v>203</v>
      </c>
      <c r="D1916" t="s">
        <v>108</v>
      </c>
      <c r="E1916" t="s">
        <v>169</v>
      </c>
      <c r="F1916" t="s">
        <v>170</v>
      </c>
      <c r="G1916" t="s">
        <v>171</v>
      </c>
      <c r="H1916">
        <v>-33.357990000000001</v>
      </c>
      <c r="I1916">
        <v>-70.676259999999999</v>
      </c>
      <c r="J1916" t="s">
        <v>225</v>
      </c>
      <c r="K1916">
        <v>15520473.41203141</v>
      </c>
      <c r="L1916">
        <v>17085485.200000301</v>
      </c>
      <c r="M1916">
        <v>55952327</v>
      </c>
    </row>
    <row r="1917" spans="1:13" x14ac:dyDescent="0.25">
      <c r="A1917" t="s">
        <v>81</v>
      </c>
      <c r="B1917" t="s">
        <v>85</v>
      </c>
      <c r="C1917" t="s">
        <v>203</v>
      </c>
      <c r="D1917" t="s">
        <v>108</v>
      </c>
      <c r="E1917" t="s">
        <v>169</v>
      </c>
      <c r="F1917" t="s">
        <v>170</v>
      </c>
      <c r="G1917" t="s">
        <v>171</v>
      </c>
      <c r="H1917">
        <v>-33.357990000000001</v>
      </c>
      <c r="I1917">
        <v>-70.676259999999999</v>
      </c>
      <c r="J1917" t="s">
        <v>245</v>
      </c>
      <c r="K1917">
        <v>15273402.74137303</v>
      </c>
      <c r="L1917">
        <v>17233541.289611138</v>
      </c>
      <c r="M1917">
        <v>59565056</v>
      </c>
    </row>
    <row r="1918" spans="1:13" x14ac:dyDescent="0.25">
      <c r="A1918" t="s">
        <v>81</v>
      </c>
      <c r="B1918" t="s">
        <v>85</v>
      </c>
      <c r="C1918" t="s">
        <v>203</v>
      </c>
      <c r="D1918" t="s">
        <v>104</v>
      </c>
      <c r="E1918" t="s">
        <v>172</v>
      </c>
      <c r="F1918" t="s">
        <v>173</v>
      </c>
      <c r="G1918" t="s">
        <v>107</v>
      </c>
      <c r="H1918">
        <v>47.606209999999997</v>
      </c>
      <c r="I1918">
        <v>-122.33207</v>
      </c>
      <c r="J1918" t="s">
        <v>223</v>
      </c>
      <c r="K1918">
        <v>62267232.775317438</v>
      </c>
      <c r="L1918">
        <v>64098212.048857257</v>
      </c>
      <c r="M1918">
        <v>298708428</v>
      </c>
    </row>
    <row r="1919" spans="1:13" x14ac:dyDescent="0.25">
      <c r="A1919" t="s">
        <v>81</v>
      </c>
      <c r="B1919" t="s">
        <v>85</v>
      </c>
      <c r="C1919" t="s">
        <v>203</v>
      </c>
      <c r="D1919" t="s">
        <v>104</v>
      </c>
      <c r="E1919" t="s">
        <v>172</v>
      </c>
      <c r="F1919" t="s">
        <v>173</v>
      </c>
      <c r="G1919" t="s">
        <v>107</v>
      </c>
      <c r="H1919">
        <v>47.606209999999997</v>
      </c>
      <c r="I1919">
        <v>-122.33207</v>
      </c>
      <c r="J1919" t="s">
        <v>224</v>
      </c>
      <c r="K1919">
        <v>77820548.049134165</v>
      </c>
      <c r="L1919">
        <v>80231337.073897481</v>
      </c>
      <c r="M1919">
        <v>325038694</v>
      </c>
    </row>
    <row r="1920" spans="1:13" x14ac:dyDescent="0.25">
      <c r="A1920" t="s">
        <v>81</v>
      </c>
      <c r="B1920" t="s">
        <v>85</v>
      </c>
      <c r="C1920" t="s">
        <v>203</v>
      </c>
      <c r="D1920" t="s">
        <v>104</v>
      </c>
      <c r="E1920" t="s">
        <v>172</v>
      </c>
      <c r="F1920" t="s">
        <v>173</v>
      </c>
      <c r="G1920" t="s">
        <v>107</v>
      </c>
      <c r="H1920">
        <v>47.606209999999997</v>
      </c>
      <c r="I1920">
        <v>-122.33207</v>
      </c>
      <c r="J1920" t="s">
        <v>225</v>
      </c>
      <c r="K1920">
        <v>77886754.359866545</v>
      </c>
      <c r="L1920">
        <v>80955754.419294551</v>
      </c>
      <c r="M1920">
        <v>302173817</v>
      </c>
    </row>
    <row r="1921" spans="1:13" x14ac:dyDescent="0.25">
      <c r="A1921" t="s">
        <v>81</v>
      </c>
      <c r="B1921" t="s">
        <v>85</v>
      </c>
      <c r="C1921" t="s">
        <v>203</v>
      </c>
      <c r="D1921" t="s">
        <v>104</v>
      </c>
      <c r="E1921" t="s">
        <v>172</v>
      </c>
      <c r="F1921" t="s">
        <v>173</v>
      </c>
      <c r="G1921" t="s">
        <v>107</v>
      </c>
      <c r="H1921">
        <v>47.606209999999997</v>
      </c>
      <c r="I1921">
        <v>-122.33207</v>
      </c>
      <c r="J1921" t="s">
        <v>245</v>
      </c>
      <c r="K1921">
        <v>73710152.014891505</v>
      </c>
      <c r="L1921">
        <v>76154082.685534492</v>
      </c>
      <c r="M1921">
        <v>255309155</v>
      </c>
    </row>
    <row r="1922" spans="1:13" x14ac:dyDescent="0.25">
      <c r="A1922" t="s">
        <v>81</v>
      </c>
      <c r="B1922" t="s">
        <v>85</v>
      </c>
      <c r="C1922" t="s">
        <v>203</v>
      </c>
      <c r="D1922" t="s">
        <v>136</v>
      </c>
      <c r="E1922" t="s">
        <v>174</v>
      </c>
      <c r="F1922" t="s">
        <v>175</v>
      </c>
      <c r="G1922" t="s">
        <v>176</v>
      </c>
      <c r="H1922">
        <v>1.3520829999999999</v>
      </c>
      <c r="I1922">
        <v>103.81984</v>
      </c>
      <c r="J1922" t="s">
        <v>223</v>
      </c>
      <c r="K1922">
        <v>147858799.02232081</v>
      </c>
      <c r="L1922">
        <v>195068181.31205419</v>
      </c>
      <c r="M1922">
        <v>1368521411</v>
      </c>
    </row>
    <row r="1923" spans="1:13" x14ac:dyDescent="0.25">
      <c r="A1923" t="s">
        <v>81</v>
      </c>
      <c r="B1923" t="s">
        <v>85</v>
      </c>
      <c r="C1923" t="s">
        <v>203</v>
      </c>
      <c r="D1923" t="s">
        <v>136</v>
      </c>
      <c r="E1923" t="s">
        <v>174</v>
      </c>
      <c r="F1923" t="s">
        <v>175</v>
      </c>
      <c r="G1923" t="s">
        <v>176</v>
      </c>
      <c r="H1923">
        <v>1.3520829999999999</v>
      </c>
      <c r="I1923">
        <v>103.81984</v>
      </c>
      <c r="J1923" t="s">
        <v>224</v>
      </c>
      <c r="K1923">
        <v>178962790.91163719</v>
      </c>
      <c r="L1923">
        <v>236376091.76562071</v>
      </c>
      <c r="M1923">
        <v>1618423420</v>
      </c>
    </row>
    <row r="1924" spans="1:13" x14ac:dyDescent="0.25">
      <c r="A1924" t="s">
        <v>81</v>
      </c>
      <c r="B1924" t="s">
        <v>85</v>
      </c>
      <c r="C1924" t="s">
        <v>203</v>
      </c>
      <c r="D1924" t="s">
        <v>136</v>
      </c>
      <c r="E1924" t="s">
        <v>174</v>
      </c>
      <c r="F1924" t="s">
        <v>175</v>
      </c>
      <c r="G1924" t="s">
        <v>176</v>
      </c>
      <c r="H1924">
        <v>1.3520829999999999</v>
      </c>
      <c r="I1924">
        <v>103.81984</v>
      </c>
      <c r="J1924" t="s">
        <v>225</v>
      </c>
      <c r="K1924">
        <v>184127349.14633781</v>
      </c>
      <c r="L1924">
        <v>249152443.802145</v>
      </c>
      <c r="M1924">
        <v>1754170972</v>
      </c>
    </row>
    <row r="1925" spans="1:13" x14ac:dyDescent="0.25">
      <c r="A1925" t="s">
        <v>81</v>
      </c>
      <c r="B1925" t="s">
        <v>85</v>
      </c>
      <c r="C1925" t="s">
        <v>203</v>
      </c>
      <c r="D1925" t="s">
        <v>136</v>
      </c>
      <c r="E1925" t="s">
        <v>174</v>
      </c>
      <c r="F1925" t="s">
        <v>175</v>
      </c>
      <c r="G1925" t="s">
        <v>176</v>
      </c>
      <c r="H1925">
        <v>1.3520829999999999</v>
      </c>
      <c r="I1925">
        <v>103.81984</v>
      </c>
      <c r="J1925" t="s">
        <v>245</v>
      </c>
      <c r="K1925">
        <v>192498445.26461011</v>
      </c>
      <c r="L1925">
        <v>271981558.57028723</v>
      </c>
      <c r="M1925">
        <v>1814468400</v>
      </c>
    </row>
    <row r="1926" spans="1:13" x14ac:dyDescent="0.25">
      <c r="A1926" t="s">
        <v>81</v>
      </c>
      <c r="B1926" t="s">
        <v>85</v>
      </c>
      <c r="C1926" t="s">
        <v>203</v>
      </c>
      <c r="D1926" t="s">
        <v>104</v>
      </c>
      <c r="E1926" t="s">
        <v>177</v>
      </c>
      <c r="F1926" t="s">
        <v>178</v>
      </c>
      <c r="G1926" t="s">
        <v>107</v>
      </c>
      <c r="H1926">
        <v>37.339385999999998</v>
      </c>
      <c r="I1926">
        <v>-121.89496</v>
      </c>
      <c r="J1926" t="s">
        <v>223</v>
      </c>
      <c r="K1926">
        <v>64008891.286708891</v>
      </c>
      <c r="L1926">
        <v>65717425.162877843</v>
      </c>
      <c r="M1926">
        <v>361041790</v>
      </c>
    </row>
    <row r="1927" spans="1:13" x14ac:dyDescent="0.25">
      <c r="A1927" t="s">
        <v>81</v>
      </c>
      <c r="B1927" t="s">
        <v>85</v>
      </c>
      <c r="C1927" t="s">
        <v>203</v>
      </c>
      <c r="D1927" t="s">
        <v>104</v>
      </c>
      <c r="E1927" t="s">
        <v>177</v>
      </c>
      <c r="F1927" t="s">
        <v>178</v>
      </c>
      <c r="G1927" t="s">
        <v>107</v>
      </c>
      <c r="H1927">
        <v>37.339385999999998</v>
      </c>
      <c r="I1927">
        <v>-121.89496</v>
      </c>
      <c r="J1927" t="s">
        <v>224</v>
      </c>
      <c r="K1927">
        <v>73666234.367159769</v>
      </c>
      <c r="L1927">
        <v>76054072.130966961</v>
      </c>
      <c r="M1927">
        <v>399894211</v>
      </c>
    </row>
    <row r="1928" spans="1:13" x14ac:dyDescent="0.25">
      <c r="A1928" t="s">
        <v>81</v>
      </c>
      <c r="B1928" t="s">
        <v>85</v>
      </c>
      <c r="C1928" t="s">
        <v>203</v>
      </c>
      <c r="D1928" t="s">
        <v>104</v>
      </c>
      <c r="E1928" t="s">
        <v>177</v>
      </c>
      <c r="F1928" t="s">
        <v>178</v>
      </c>
      <c r="G1928" t="s">
        <v>107</v>
      </c>
      <c r="H1928">
        <v>37.339385999999998</v>
      </c>
      <c r="I1928">
        <v>-121.89496</v>
      </c>
      <c r="J1928" t="s">
        <v>225</v>
      </c>
      <c r="K1928">
        <v>66856630.548913658</v>
      </c>
      <c r="L1928">
        <v>69254792.378878832</v>
      </c>
      <c r="M1928">
        <v>418203808</v>
      </c>
    </row>
    <row r="1929" spans="1:13" x14ac:dyDescent="0.25">
      <c r="A1929" t="s">
        <v>81</v>
      </c>
      <c r="B1929" t="s">
        <v>85</v>
      </c>
      <c r="C1929" t="s">
        <v>203</v>
      </c>
      <c r="D1929" t="s">
        <v>104</v>
      </c>
      <c r="E1929" t="s">
        <v>177</v>
      </c>
      <c r="F1929" t="s">
        <v>178</v>
      </c>
      <c r="G1929" t="s">
        <v>107</v>
      </c>
      <c r="H1929">
        <v>37.339385999999998</v>
      </c>
      <c r="I1929">
        <v>-121.89496</v>
      </c>
      <c r="J1929" t="s">
        <v>245</v>
      </c>
      <c r="K1929">
        <v>63663995.78080225</v>
      </c>
      <c r="L1929">
        <v>65333086.275169186</v>
      </c>
      <c r="M1929">
        <v>455775197</v>
      </c>
    </row>
    <row r="1930" spans="1:13" x14ac:dyDescent="0.25">
      <c r="A1930" t="s">
        <v>81</v>
      </c>
      <c r="B1930" t="s">
        <v>85</v>
      </c>
      <c r="C1930" t="s">
        <v>203</v>
      </c>
      <c r="D1930" t="s">
        <v>98</v>
      </c>
      <c r="E1930" t="s">
        <v>181</v>
      </c>
      <c r="F1930" t="s">
        <v>182</v>
      </c>
      <c r="G1930" t="s">
        <v>183</v>
      </c>
      <c r="H1930">
        <v>59.651943000000003</v>
      </c>
      <c r="I1930">
        <v>17.933056000000001</v>
      </c>
      <c r="J1930" t="s">
        <v>223</v>
      </c>
      <c r="K1930">
        <v>43300842.831734084</v>
      </c>
      <c r="L1930">
        <v>52492252.452307343</v>
      </c>
      <c r="M1930">
        <v>518104556</v>
      </c>
    </row>
    <row r="1931" spans="1:13" x14ac:dyDescent="0.25">
      <c r="A1931" t="s">
        <v>81</v>
      </c>
      <c r="B1931" t="s">
        <v>85</v>
      </c>
      <c r="C1931" t="s">
        <v>203</v>
      </c>
      <c r="D1931" t="s">
        <v>98</v>
      </c>
      <c r="E1931" t="s">
        <v>181</v>
      </c>
      <c r="F1931" t="s">
        <v>182</v>
      </c>
      <c r="G1931" t="s">
        <v>183</v>
      </c>
      <c r="H1931">
        <v>59.651943000000003</v>
      </c>
      <c r="I1931">
        <v>17.933056000000001</v>
      </c>
      <c r="J1931" t="s">
        <v>224</v>
      </c>
      <c r="K1931">
        <v>46512677.394652419</v>
      </c>
      <c r="L1931">
        <v>57910801.608001009</v>
      </c>
      <c r="M1931">
        <v>612113096</v>
      </c>
    </row>
    <row r="1932" spans="1:13" x14ac:dyDescent="0.25">
      <c r="A1932" t="s">
        <v>81</v>
      </c>
      <c r="B1932" t="s">
        <v>85</v>
      </c>
      <c r="C1932" t="s">
        <v>203</v>
      </c>
      <c r="D1932" t="s">
        <v>98</v>
      </c>
      <c r="E1932" t="s">
        <v>181</v>
      </c>
      <c r="F1932" t="s">
        <v>182</v>
      </c>
      <c r="G1932" t="s">
        <v>183</v>
      </c>
      <c r="H1932">
        <v>59.651943000000003</v>
      </c>
      <c r="I1932">
        <v>17.933056000000001</v>
      </c>
      <c r="J1932" t="s">
        <v>225</v>
      </c>
      <c r="K1932">
        <v>47881668.78321813</v>
      </c>
      <c r="L1932">
        <v>59037285.67658738</v>
      </c>
      <c r="M1932">
        <v>516976682</v>
      </c>
    </row>
    <row r="1933" spans="1:13" x14ac:dyDescent="0.25">
      <c r="A1933" t="s">
        <v>81</v>
      </c>
      <c r="B1933" t="s">
        <v>85</v>
      </c>
      <c r="C1933" t="s">
        <v>203</v>
      </c>
      <c r="D1933" t="s">
        <v>98</v>
      </c>
      <c r="E1933" t="s">
        <v>181</v>
      </c>
      <c r="F1933" t="s">
        <v>182</v>
      </c>
      <c r="G1933" t="s">
        <v>183</v>
      </c>
      <c r="H1933">
        <v>59.651943000000003</v>
      </c>
      <c r="I1933">
        <v>17.933056000000001</v>
      </c>
      <c r="J1933" t="s">
        <v>245</v>
      </c>
      <c r="K1933">
        <v>59397366.270290583</v>
      </c>
      <c r="L1933">
        <v>67806367.941720054</v>
      </c>
      <c r="M1933">
        <v>520855687</v>
      </c>
    </row>
    <row r="1934" spans="1:13" x14ac:dyDescent="0.25">
      <c r="A1934" t="s">
        <v>81</v>
      </c>
      <c r="B1934" t="s">
        <v>85</v>
      </c>
      <c r="C1934" t="s">
        <v>203</v>
      </c>
      <c r="D1934" t="s">
        <v>136</v>
      </c>
      <c r="E1934" t="s">
        <v>184</v>
      </c>
      <c r="F1934" t="s">
        <v>185</v>
      </c>
      <c r="G1934" t="s">
        <v>186</v>
      </c>
      <c r="H1934">
        <v>37.566499999999998</v>
      </c>
      <c r="I1934">
        <v>126.97799999999999</v>
      </c>
      <c r="J1934" t="s">
        <v>223</v>
      </c>
      <c r="K1934">
        <v>7048748.1695296103</v>
      </c>
      <c r="L1934">
        <v>10167562.740280399</v>
      </c>
      <c r="M1934">
        <v>1067069395</v>
      </c>
    </row>
    <row r="1935" spans="1:13" x14ac:dyDescent="0.25">
      <c r="A1935" t="s">
        <v>81</v>
      </c>
      <c r="B1935" t="s">
        <v>85</v>
      </c>
      <c r="C1935" t="s">
        <v>203</v>
      </c>
      <c r="D1935" t="s">
        <v>136</v>
      </c>
      <c r="E1935" t="s">
        <v>184</v>
      </c>
      <c r="F1935" t="s">
        <v>185</v>
      </c>
      <c r="G1935" t="s">
        <v>186</v>
      </c>
      <c r="H1935">
        <v>37.566499999999998</v>
      </c>
      <c r="I1935">
        <v>126.97799999999999</v>
      </c>
      <c r="J1935" t="s">
        <v>224</v>
      </c>
      <c r="K1935">
        <v>7283903.3719704822</v>
      </c>
      <c r="L1935">
        <v>9164291.7069265097</v>
      </c>
      <c r="M1935">
        <v>1260820240</v>
      </c>
    </row>
    <row r="1936" spans="1:13" x14ac:dyDescent="0.25">
      <c r="A1936" t="s">
        <v>81</v>
      </c>
      <c r="B1936" t="s">
        <v>85</v>
      </c>
      <c r="C1936" t="s">
        <v>203</v>
      </c>
      <c r="D1936" t="s">
        <v>136</v>
      </c>
      <c r="E1936" t="s">
        <v>184</v>
      </c>
      <c r="F1936" t="s">
        <v>185</v>
      </c>
      <c r="G1936" t="s">
        <v>186</v>
      </c>
      <c r="H1936">
        <v>37.566499999999998</v>
      </c>
      <c r="I1936">
        <v>126.97799999999999</v>
      </c>
      <c r="J1936" t="s">
        <v>225</v>
      </c>
      <c r="K1936">
        <v>7433017.3985726982</v>
      </c>
      <c r="L1936">
        <v>9801852.7380080801</v>
      </c>
      <c r="M1936">
        <v>1480526645</v>
      </c>
    </row>
    <row r="1937" spans="1:13" x14ac:dyDescent="0.25">
      <c r="A1937" t="s">
        <v>81</v>
      </c>
      <c r="B1937" t="s">
        <v>85</v>
      </c>
      <c r="C1937" t="s">
        <v>203</v>
      </c>
      <c r="D1937" t="s">
        <v>136</v>
      </c>
      <c r="E1937" t="s">
        <v>184</v>
      </c>
      <c r="F1937" t="s">
        <v>185</v>
      </c>
      <c r="G1937" t="s">
        <v>186</v>
      </c>
      <c r="H1937">
        <v>37.566499999999998</v>
      </c>
      <c r="I1937">
        <v>126.97799999999999</v>
      </c>
      <c r="J1937" t="s">
        <v>245</v>
      </c>
      <c r="K1937">
        <v>3614210.6584784002</v>
      </c>
      <c r="L1937">
        <v>4333347.0265408102</v>
      </c>
      <c r="M1937">
        <v>630441217</v>
      </c>
    </row>
    <row r="1938" spans="1:13" x14ac:dyDescent="0.25">
      <c r="A1938" t="s">
        <v>81</v>
      </c>
      <c r="B1938" t="s">
        <v>85</v>
      </c>
      <c r="C1938" t="s">
        <v>203</v>
      </c>
      <c r="D1938" t="s">
        <v>108</v>
      </c>
      <c r="E1938" t="s">
        <v>187</v>
      </c>
      <c r="F1938" t="s">
        <v>188</v>
      </c>
      <c r="G1938" t="s">
        <v>135</v>
      </c>
      <c r="H1938">
        <v>-23.566147000000001</v>
      </c>
      <c r="I1938">
        <v>-46.64188</v>
      </c>
      <c r="J1938" t="s">
        <v>223</v>
      </c>
      <c r="K1938">
        <v>32212875.288123131</v>
      </c>
      <c r="L1938">
        <v>35837135.743830122</v>
      </c>
      <c r="M1938">
        <v>360428152</v>
      </c>
    </row>
    <row r="1939" spans="1:13" x14ac:dyDescent="0.25">
      <c r="A1939" t="s">
        <v>81</v>
      </c>
      <c r="B1939" t="s">
        <v>85</v>
      </c>
      <c r="C1939" t="s">
        <v>203</v>
      </c>
      <c r="D1939" t="s">
        <v>108</v>
      </c>
      <c r="E1939" t="s">
        <v>187</v>
      </c>
      <c r="F1939" t="s">
        <v>188</v>
      </c>
      <c r="G1939" t="s">
        <v>135</v>
      </c>
      <c r="H1939">
        <v>-23.566147000000001</v>
      </c>
      <c r="I1939">
        <v>-46.64188</v>
      </c>
      <c r="J1939" t="s">
        <v>224</v>
      </c>
      <c r="K1939">
        <v>34943432.887890957</v>
      </c>
      <c r="L1939">
        <v>43010940.217109047</v>
      </c>
      <c r="M1939">
        <v>444893175</v>
      </c>
    </row>
    <row r="1940" spans="1:13" x14ac:dyDescent="0.25">
      <c r="A1940" t="s">
        <v>81</v>
      </c>
      <c r="B1940" t="s">
        <v>85</v>
      </c>
      <c r="C1940" t="s">
        <v>203</v>
      </c>
      <c r="D1940" t="s">
        <v>108</v>
      </c>
      <c r="E1940" t="s">
        <v>187</v>
      </c>
      <c r="F1940" t="s">
        <v>188</v>
      </c>
      <c r="G1940" t="s">
        <v>135</v>
      </c>
      <c r="H1940">
        <v>-23.566147000000001</v>
      </c>
      <c r="I1940">
        <v>-46.64188</v>
      </c>
      <c r="J1940" t="s">
        <v>225</v>
      </c>
      <c r="K1940">
        <v>35154539.258645639</v>
      </c>
      <c r="L1940">
        <v>40721851.019063272</v>
      </c>
      <c r="M1940">
        <v>468443554</v>
      </c>
    </row>
    <row r="1941" spans="1:13" x14ac:dyDescent="0.25">
      <c r="A1941" t="s">
        <v>81</v>
      </c>
      <c r="B1941" t="s">
        <v>85</v>
      </c>
      <c r="C1941" t="s">
        <v>203</v>
      </c>
      <c r="D1941" t="s">
        <v>108</v>
      </c>
      <c r="E1941" t="s">
        <v>187</v>
      </c>
      <c r="F1941" t="s">
        <v>188</v>
      </c>
      <c r="G1941" t="s">
        <v>135</v>
      </c>
      <c r="H1941">
        <v>-23.566147000000001</v>
      </c>
      <c r="I1941">
        <v>-46.64188</v>
      </c>
      <c r="J1941" t="s">
        <v>245</v>
      </c>
      <c r="K1941">
        <v>35700669.001199111</v>
      </c>
      <c r="L1941">
        <v>42833511.482481323</v>
      </c>
      <c r="M1941">
        <v>503482088</v>
      </c>
    </row>
    <row r="1942" spans="1:13" x14ac:dyDescent="0.25">
      <c r="A1942" t="s">
        <v>81</v>
      </c>
      <c r="B1942" t="s">
        <v>85</v>
      </c>
      <c r="C1942" t="s">
        <v>203</v>
      </c>
      <c r="D1942" t="s">
        <v>104</v>
      </c>
      <c r="E1942" t="s">
        <v>179</v>
      </c>
      <c r="F1942" t="s">
        <v>180</v>
      </c>
      <c r="G1942" t="s">
        <v>107</v>
      </c>
      <c r="H1942">
        <v>38.627003000000002</v>
      </c>
      <c r="I1942">
        <v>-90.199404000000001</v>
      </c>
      <c r="J1942" t="s">
        <v>223</v>
      </c>
      <c r="K1942">
        <v>5483082.7295019859</v>
      </c>
      <c r="L1942">
        <v>5525328.5443924256</v>
      </c>
      <c r="M1942">
        <v>17583199</v>
      </c>
    </row>
    <row r="1943" spans="1:13" x14ac:dyDescent="0.25">
      <c r="A1943" t="s">
        <v>81</v>
      </c>
      <c r="B1943" t="s">
        <v>85</v>
      </c>
      <c r="C1943" t="s">
        <v>203</v>
      </c>
      <c r="D1943" t="s">
        <v>104</v>
      </c>
      <c r="E1943" t="s">
        <v>179</v>
      </c>
      <c r="F1943" t="s">
        <v>180</v>
      </c>
      <c r="G1943" t="s">
        <v>107</v>
      </c>
      <c r="H1943">
        <v>38.627003000000002</v>
      </c>
      <c r="I1943">
        <v>-90.199404000000001</v>
      </c>
      <c r="J1943" t="s">
        <v>224</v>
      </c>
      <c r="K1943">
        <v>7089248.6988209644</v>
      </c>
      <c r="L1943">
        <v>7528366.3225454502</v>
      </c>
      <c r="M1943">
        <v>29421044</v>
      </c>
    </row>
    <row r="1944" spans="1:13" x14ac:dyDescent="0.25">
      <c r="A1944" t="s">
        <v>81</v>
      </c>
      <c r="B1944" t="s">
        <v>85</v>
      </c>
      <c r="C1944" t="s">
        <v>203</v>
      </c>
      <c r="D1944" t="s">
        <v>104</v>
      </c>
      <c r="E1944" t="s">
        <v>179</v>
      </c>
      <c r="F1944" t="s">
        <v>180</v>
      </c>
      <c r="G1944" t="s">
        <v>107</v>
      </c>
      <c r="H1944">
        <v>38.627003000000002</v>
      </c>
      <c r="I1944">
        <v>-90.199404000000001</v>
      </c>
      <c r="J1944" t="s">
        <v>225</v>
      </c>
      <c r="K1944">
        <v>5502357.9646463683</v>
      </c>
      <c r="L1944">
        <v>5580526.1217933837</v>
      </c>
      <c r="M1944">
        <v>17320383</v>
      </c>
    </row>
    <row r="1945" spans="1:13" x14ac:dyDescent="0.25">
      <c r="A1945" t="s">
        <v>81</v>
      </c>
      <c r="B1945" t="s">
        <v>85</v>
      </c>
      <c r="C1945" t="s">
        <v>203</v>
      </c>
      <c r="D1945" t="s">
        <v>104</v>
      </c>
      <c r="E1945" t="s">
        <v>179</v>
      </c>
      <c r="F1945" t="s">
        <v>180</v>
      </c>
      <c r="G1945" t="s">
        <v>107</v>
      </c>
      <c r="H1945">
        <v>38.627003000000002</v>
      </c>
      <c r="I1945">
        <v>-90.199404000000001</v>
      </c>
      <c r="J1945" t="s">
        <v>245</v>
      </c>
      <c r="K1945">
        <v>6931212.1034804303</v>
      </c>
      <c r="L1945">
        <v>7028023.9710821351</v>
      </c>
      <c r="M1945">
        <v>19405323</v>
      </c>
    </row>
    <row r="1946" spans="1:13" x14ac:dyDescent="0.25">
      <c r="A1946" t="s">
        <v>81</v>
      </c>
      <c r="B1946" t="s">
        <v>85</v>
      </c>
      <c r="C1946" t="s">
        <v>203</v>
      </c>
      <c r="D1946" t="s">
        <v>136</v>
      </c>
      <c r="E1946" t="s">
        <v>189</v>
      </c>
      <c r="F1946" t="s">
        <v>190</v>
      </c>
      <c r="G1946" t="s">
        <v>153</v>
      </c>
      <c r="H1946">
        <v>-33.918503000000001</v>
      </c>
      <c r="I1946">
        <v>151.18892</v>
      </c>
      <c r="J1946" t="s">
        <v>223</v>
      </c>
      <c r="K1946">
        <v>42758229.612705931</v>
      </c>
      <c r="L1946">
        <v>49178415.777972393</v>
      </c>
      <c r="M1946">
        <v>121575898</v>
      </c>
    </row>
    <row r="1947" spans="1:13" x14ac:dyDescent="0.25">
      <c r="A1947" t="s">
        <v>81</v>
      </c>
      <c r="B1947" t="s">
        <v>85</v>
      </c>
      <c r="C1947" t="s">
        <v>203</v>
      </c>
      <c r="D1947" t="s">
        <v>136</v>
      </c>
      <c r="E1947" t="s">
        <v>189</v>
      </c>
      <c r="F1947" t="s">
        <v>190</v>
      </c>
      <c r="G1947" t="s">
        <v>153</v>
      </c>
      <c r="H1947">
        <v>-33.918503000000001</v>
      </c>
      <c r="I1947">
        <v>151.18892</v>
      </c>
      <c r="J1947" t="s">
        <v>224</v>
      </c>
      <c r="K1947">
        <v>48924811.136556007</v>
      </c>
      <c r="L1947">
        <v>61255005.107202299</v>
      </c>
      <c r="M1947">
        <v>140870667</v>
      </c>
    </row>
    <row r="1948" spans="1:13" x14ac:dyDescent="0.25">
      <c r="A1948" t="s">
        <v>81</v>
      </c>
      <c r="B1948" t="s">
        <v>85</v>
      </c>
      <c r="C1948" t="s">
        <v>203</v>
      </c>
      <c r="D1948" t="s">
        <v>136</v>
      </c>
      <c r="E1948" t="s">
        <v>189</v>
      </c>
      <c r="F1948" t="s">
        <v>190</v>
      </c>
      <c r="G1948" t="s">
        <v>153</v>
      </c>
      <c r="H1948">
        <v>-33.918503000000001</v>
      </c>
      <c r="I1948">
        <v>151.18892</v>
      </c>
      <c r="J1948" t="s">
        <v>225</v>
      </c>
      <c r="K1948">
        <v>36796276.193208143</v>
      </c>
      <c r="L1948">
        <v>48844905.261387393</v>
      </c>
      <c r="M1948">
        <v>132648431</v>
      </c>
    </row>
    <row r="1949" spans="1:13" x14ac:dyDescent="0.25">
      <c r="A1949" t="s">
        <v>81</v>
      </c>
      <c r="B1949" t="s">
        <v>85</v>
      </c>
      <c r="C1949" t="s">
        <v>203</v>
      </c>
      <c r="D1949" t="s">
        <v>136</v>
      </c>
      <c r="E1949" t="s">
        <v>189</v>
      </c>
      <c r="F1949" t="s">
        <v>190</v>
      </c>
      <c r="G1949" t="s">
        <v>153</v>
      </c>
      <c r="H1949">
        <v>-33.918503000000001</v>
      </c>
      <c r="I1949">
        <v>151.18892</v>
      </c>
      <c r="J1949" t="s">
        <v>245</v>
      </c>
      <c r="K1949">
        <v>40017798.570138387</v>
      </c>
      <c r="L1949">
        <v>51232461.690411627</v>
      </c>
      <c r="M1949">
        <v>131574064</v>
      </c>
    </row>
    <row r="1950" spans="1:13" x14ac:dyDescent="0.25">
      <c r="A1950" t="s">
        <v>81</v>
      </c>
      <c r="B1950" t="s">
        <v>85</v>
      </c>
      <c r="C1950" t="s">
        <v>203</v>
      </c>
      <c r="D1950" t="s">
        <v>136</v>
      </c>
      <c r="E1950" t="s">
        <v>191</v>
      </c>
      <c r="F1950" t="s">
        <v>192</v>
      </c>
      <c r="G1950" t="s">
        <v>165</v>
      </c>
      <c r="H1950">
        <v>35.689487</v>
      </c>
      <c r="I1950">
        <v>139.69171</v>
      </c>
      <c r="J1950" t="s">
        <v>223</v>
      </c>
      <c r="K1950">
        <v>14365998.77586567</v>
      </c>
      <c r="L1950">
        <v>15599207.24062283</v>
      </c>
      <c r="M1950">
        <v>216437591</v>
      </c>
    </row>
    <row r="1951" spans="1:13" x14ac:dyDescent="0.25">
      <c r="A1951" t="s">
        <v>81</v>
      </c>
      <c r="B1951" t="s">
        <v>85</v>
      </c>
      <c r="C1951" t="s">
        <v>203</v>
      </c>
      <c r="D1951" t="s">
        <v>136</v>
      </c>
      <c r="E1951" t="s">
        <v>191</v>
      </c>
      <c r="F1951" t="s">
        <v>192</v>
      </c>
      <c r="G1951" t="s">
        <v>165</v>
      </c>
      <c r="H1951">
        <v>35.689487</v>
      </c>
      <c r="I1951">
        <v>139.69171</v>
      </c>
      <c r="J1951" t="s">
        <v>224</v>
      </c>
      <c r="K1951">
        <v>15082449.271314921</v>
      </c>
      <c r="L1951">
        <v>17430927.063055709</v>
      </c>
      <c r="M1951">
        <v>269933936</v>
      </c>
    </row>
    <row r="1952" spans="1:13" x14ac:dyDescent="0.25">
      <c r="A1952" t="s">
        <v>81</v>
      </c>
      <c r="B1952" t="s">
        <v>85</v>
      </c>
      <c r="C1952" t="s">
        <v>203</v>
      </c>
      <c r="D1952" t="s">
        <v>136</v>
      </c>
      <c r="E1952" t="s">
        <v>191</v>
      </c>
      <c r="F1952" t="s">
        <v>192</v>
      </c>
      <c r="G1952" t="s">
        <v>165</v>
      </c>
      <c r="H1952">
        <v>35.689487</v>
      </c>
      <c r="I1952">
        <v>139.69171</v>
      </c>
      <c r="J1952" t="s">
        <v>225</v>
      </c>
      <c r="K1952">
        <v>16450734.74289687</v>
      </c>
      <c r="L1952">
        <v>18520673.307662159</v>
      </c>
      <c r="M1952">
        <v>270712225</v>
      </c>
    </row>
    <row r="1953" spans="1:13" x14ac:dyDescent="0.25">
      <c r="A1953" t="s">
        <v>81</v>
      </c>
      <c r="B1953" t="s">
        <v>85</v>
      </c>
      <c r="C1953" t="s">
        <v>203</v>
      </c>
      <c r="D1953" t="s">
        <v>136</v>
      </c>
      <c r="E1953" t="s">
        <v>191</v>
      </c>
      <c r="F1953" t="s">
        <v>192</v>
      </c>
      <c r="G1953" t="s">
        <v>165</v>
      </c>
      <c r="H1953">
        <v>35.689487</v>
      </c>
      <c r="I1953">
        <v>139.69171</v>
      </c>
      <c r="J1953" t="s">
        <v>245</v>
      </c>
      <c r="K1953">
        <v>19549041.529421721</v>
      </c>
      <c r="L1953">
        <v>22134387.05332008</v>
      </c>
      <c r="M1953">
        <v>899915247</v>
      </c>
    </row>
    <row r="1954" spans="1:13" x14ac:dyDescent="0.25">
      <c r="A1954" t="s">
        <v>81</v>
      </c>
      <c r="B1954" t="s">
        <v>85</v>
      </c>
      <c r="C1954" t="s">
        <v>203</v>
      </c>
      <c r="D1954" t="s">
        <v>104</v>
      </c>
      <c r="E1954" t="s">
        <v>193</v>
      </c>
      <c r="F1954" t="s">
        <v>194</v>
      </c>
      <c r="G1954" t="s">
        <v>195</v>
      </c>
      <c r="H1954">
        <v>43.677753000000003</v>
      </c>
      <c r="I1954">
        <v>-79.630840000000006</v>
      </c>
      <c r="J1954" t="s">
        <v>223</v>
      </c>
      <c r="K1954">
        <v>41126359.630795173</v>
      </c>
      <c r="L1954">
        <v>41728897.683251999</v>
      </c>
      <c r="M1954">
        <v>103658654</v>
      </c>
    </row>
    <row r="1955" spans="1:13" x14ac:dyDescent="0.25">
      <c r="A1955" t="s">
        <v>81</v>
      </c>
      <c r="B1955" t="s">
        <v>85</v>
      </c>
      <c r="C1955" t="s">
        <v>203</v>
      </c>
      <c r="D1955" t="s">
        <v>104</v>
      </c>
      <c r="E1955" t="s">
        <v>193</v>
      </c>
      <c r="F1955" t="s">
        <v>194</v>
      </c>
      <c r="G1955" t="s">
        <v>195</v>
      </c>
      <c r="H1955">
        <v>43.677753000000003</v>
      </c>
      <c r="I1955">
        <v>-79.630840000000006</v>
      </c>
      <c r="J1955" t="s">
        <v>224</v>
      </c>
      <c r="K1955">
        <v>30210915.01661079</v>
      </c>
      <c r="L1955">
        <v>30846367.041262411</v>
      </c>
      <c r="M1955">
        <v>114896943</v>
      </c>
    </row>
    <row r="1956" spans="1:13" x14ac:dyDescent="0.25">
      <c r="A1956" t="s">
        <v>81</v>
      </c>
      <c r="B1956" t="s">
        <v>85</v>
      </c>
      <c r="C1956" t="s">
        <v>203</v>
      </c>
      <c r="D1956" t="s">
        <v>104</v>
      </c>
      <c r="E1956" t="s">
        <v>193</v>
      </c>
      <c r="F1956" t="s">
        <v>194</v>
      </c>
      <c r="G1956" t="s">
        <v>195</v>
      </c>
      <c r="H1956">
        <v>43.677753000000003</v>
      </c>
      <c r="I1956">
        <v>-79.630840000000006</v>
      </c>
      <c r="J1956" t="s">
        <v>225</v>
      </c>
      <c r="K1956">
        <v>46876627.389575541</v>
      </c>
      <c r="L1956">
        <v>47288109.776039571</v>
      </c>
      <c r="M1956">
        <v>110672320</v>
      </c>
    </row>
    <row r="1957" spans="1:13" x14ac:dyDescent="0.25">
      <c r="A1957" t="s">
        <v>81</v>
      </c>
      <c r="B1957" t="s">
        <v>85</v>
      </c>
      <c r="C1957" t="s">
        <v>203</v>
      </c>
      <c r="D1957" t="s">
        <v>104</v>
      </c>
      <c r="E1957" t="s">
        <v>193</v>
      </c>
      <c r="F1957" t="s">
        <v>194</v>
      </c>
      <c r="G1957" t="s">
        <v>195</v>
      </c>
      <c r="H1957">
        <v>43.677753000000003</v>
      </c>
      <c r="I1957">
        <v>-79.630840000000006</v>
      </c>
      <c r="J1957" t="s">
        <v>245</v>
      </c>
      <c r="K1957">
        <v>47252852.738938719</v>
      </c>
      <c r="L1957">
        <v>47541821.589081749</v>
      </c>
      <c r="M1957">
        <v>120413680</v>
      </c>
    </row>
    <row r="1958" spans="1:13" x14ac:dyDescent="0.25">
      <c r="A1958" t="s">
        <v>81</v>
      </c>
      <c r="B1958" t="s">
        <v>85</v>
      </c>
      <c r="C1958" t="s">
        <v>203</v>
      </c>
      <c r="D1958" t="s">
        <v>98</v>
      </c>
      <c r="E1958" t="s">
        <v>233</v>
      </c>
      <c r="F1958" t="s">
        <v>234</v>
      </c>
      <c r="G1958" t="s">
        <v>235</v>
      </c>
      <c r="H1958">
        <v>48.268999999999998</v>
      </c>
      <c r="I1958">
        <v>-16.41047</v>
      </c>
      <c r="J1958" t="s">
        <v>223</v>
      </c>
      <c r="K1958">
        <v>1558491.969816433</v>
      </c>
      <c r="L1958">
        <v>1648858.436684876</v>
      </c>
      <c r="M1958">
        <v>21155148</v>
      </c>
    </row>
    <row r="1959" spans="1:13" x14ac:dyDescent="0.25">
      <c r="A1959" t="s">
        <v>81</v>
      </c>
      <c r="B1959" t="s">
        <v>85</v>
      </c>
      <c r="C1959" t="s">
        <v>203</v>
      </c>
      <c r="D1959" t="s">
        <v>98</v>
      </c>
      <c r="E1959" t="s">
        <v>233</v>
      </c>
      <c r="F1959" t="s">
        <v>234</v>
      </c>
      <c r="G1959" t="s">
        <v>235</v>
      </c>
      <c r="H1959">
        <v>48.268999999999998</v>
      </c>
      <c r="I1959">
        <v>-16.41047</v>
      </c>
      <c r="J1959" t="s">
        <v>224</v>
      </c>
      <c r="K1959">
        <v>9668278.5807711724</v>
      </c>
      <c r="L1959">
        <v>10552041.505340289</v>
      </c>
      <c r="M1959">
        <v>118905143</v>
      </c>
    </row>
    <row r="1960" spans="1:13" x14ac:dyDescent="0.25">
      <c r="A1960" t="s">
        <v>81</v>
      </c>
      <c r="B1960" t="s">
        <v>85</v>
      </c>
      <c r="C1960" t="s">
        <v>203</v>
      </c>
      <c r="D1960" t="s">
        <v>98</v>
      </c>
      <c r="E1960" t="s">
        <v>233</v>
      </c>
      <c r="F1960" t="s">
        <v>234</v>
      </c>
      <c r="G1960" t="s">
        <v>235</v>
      </c>
      <c r="H1960">
        <v>48.268999999999998</v>
      </c>
      <c r="I1960">
        <v>-16.41047</v>
      </c>
      <c r="J1960" t="s">
        <v>225</v>
      </c>
      <c r="K1960">
        <v>12667104.93967443</v>
      </c>
      <c r="L1960">
        <v>14558107.031281039</v>
      </c>
      <c r="M1960">
        <v>132201637</v>
      </c>
    </row>
    <row r="1961" spans="1:13" x14ac:dyDescent="0.25">
      <c r="A1961" t="s">
        <v>81</v>
      </c>
      <c r="B1961" t="s">
        <v>85</v>
      </c>
      <c r="C1961" t="s">
        <v>203</v>
      </c>
      <c r="D1961" t="s">
        <v>98</v>
      </c>
      <c r="E1961" t="s">
        <v>233</v>
      </c>
      <c r="F1961" t="s">
        <v>234</v>
      </c>
      <c r="G1961" t="s">
        <v>235</v>
      </c>
      <c r="H1961">
        <v>48.268999999999998</v>
      </c>
      <c r="I1961">
        <v>-16.41047</v>
      </c>
      <c r="J1961" t="s">
        <v>245</v>
      </c>
      <c r="K1961">
        <v>25657276.924114861</v>
      </c>
      <c r="L1961">
        <v>27525157.558489259</v>
      </c>
      <c r="M1961">
        <v>266225068</v>
      </c>
    </row>
    <row r="1962" spans="1:13" x14ac:dyDescent="0.25">
      <c r="A1962" t="s">
        <v>81</v>
      </c>
      <c r="B1962" t="s">
        <v>85</v>
      </c>
      <c r="C1962" t="s">
        <v>203</v>
      </c>
      <c r="D1962" t="s">
        <v>98</v>
      </c>
      <c r="E1962" t="s">
        <v>196</v>
      </c>
      <c r="F1962" t="s">
        <v>197</v>
      </c>
      <c r="G1962" t="s">
        <v>198</v>
      </c>
      <c r="H1962">
        <v>52.167236000000003</v>
      </c>
      <c r="I1962">
        <v>20.967891999999999</v>
      </c>
      <c r="J1962" t="s">
        <v>223</v>
      </c>
      <c r="K1962">
        <v>36021963.14613089</v>
      </c>
      <c r="L1962">
        <v>36743031.36108052</v>
      </c>
      <c r="M1962">
        <v>294177128</v>
      </c>
    </row>
    <row r="1963" spans="1:13" x14ac:dyDescent="0.25">
      <c r="A1963" t="s">
        <v>81</v>
      </c>
      <c r="B1963" t="s">
        <v>85</v>
      </c>
      <c r="C1963" t="s">
        <v>203</v>
      </c>
      <c r="D1963" t="s">
        <v>98</v>
      </c>
      <c r="E1963" t="s">
        <v>196</v>
      </c>
      <c r="F1963" t="s">
        <v>197</v>
      </c>
      <c r="G1963" t="s">
        <v>198</v>
      </c>
      <c r="H1963">
        <v>52.167236000000003</v>
      </c>
      <c r="I1963">
        <v>20.967891999999999</v>
      </c>
      <c r="J1963" t="s">
        <v>224</v>
      </c>
      <c r="K1963">
        <v>40270680.408909023</v>
      </c>
      <c r="L1963">
        <v>41840892.532685183</v>
      </c>
      <c r="M1963">
        <v>307585509</v>
      </c>
    </row>
    <row r="1964" spans="1:13" x14ac:dyDescent="0.25">
      <c r="A1964" t="s">
        <v>81</v>
      </c>
      <c r="B1964" t="s">
        <v>85</v>
      </c>
      <c r="C1964" t="s">
        <v>203</v>
      </c>
      <c r="D1964" t="s">
        <v>98</v>
      </c>
      <c r="E1964" t="s">
        <v>196</v>
      </c>
      <c r="F1964" t="s">
        <v>197</v>
      </c>
      <c r="G1964" t="s">
        <v>198</v>
      </c>
      <c r="H1964">
        <v>52.167236000000003</v>
      </c>
      <c r="I1964">
        <v>20.967891999999999</v>
      </c>
      <c r="J1964" t="s">
        <v>225</v>
      </c>
      <c r="K1964">
        <v>37889797.373112857</v>
      </c>
      <c r="L1964">
        <v>40088402.388561703</v>
      </c>
      <c r="M1964">
        <v>254258680</v>
      </c>
    </row>
    <row r="1965" spans="1:13" x14ac:dyDescent="0.25">
      <c r="A1965" t="s">
        <v>81</v>
      </c>
      <c r="B1965" t="s">
        <v>85</v>
      </c>
      <c r="C1965" t="s">
        <v>203</v>
      </c>
      <c r="D1965" t="s">
        <v>98</v>
      </c>
      <c r="E1965" t="s">
        <v>196</v>
      </c>
      <c r="F1965" t="s">
        <v>197</v>
      </c>
      <c r="G1965" t="s">
        <v>198</v>
      </c>
      <c r="H1965">
        <v>52.167236000000003</v>
      </c>
      <c r="I1965">
        <v>20.967891999999999</v>
      </c>
      <c r="J1965" t="s">
        <v>245</v>
      </c>
      <c r="K1965">
        <v>39247422.188049227</v>
      </c>
      <c r="L1965">
        <v>40680763.815515868</v>
      </c>
      <c r="M1965">
        <v>239645373</v>
      </c>
    </row>
    <row r="1966" spans="1:13" x14ac:dyDescent="0.25">
      <c r="A1966" t="s">
        <v>81</v>
      </c>
      <c r="B1966" t="s">
        <v>85</v>
      </c>
      <c r="C1966" t="s">
        <v>204</v>
      </c>
      <c r="D1966" t="s">
        <v>98</v>
      </c>
      <c r="E1966" t="s">
        <v>99</v>
      </c>
      <c r="F1966" t="s">
        <v>100</v>
      </c>
      <c r="G1966" t="s">
        <v>101</v>
      </c>
      <c r="H1966">
        <v>52.370215999999999</v>
      </c>
      <c r="I1966">
        <v>4.895168</v>
      </c>
      <c r="J1966" t="s">
        <v>223</v>
      </c>
      <c r="K1966">
        <v>44454497.5364623</v>
      </c>
      <c r="L1966">
        <v>59816310.305365868</v>
      </c>
      <c r="M1966">
        <v>122314800</v>
      </c>
    </row>
    <row r="1967" spans="1:13" x14ac:dyDescent="0.25">
      <c r="A1967" t="s">
        <v>81</v>
      </c>
      <c r="B1967" t="s">
        <v>85</v>
      </c>
      <c r="C1967" t="s">
        <v>204</v>
      </c>
      <c r="D1967" t="s">
        <v>98</v>
      </c>
      <c r="E1967" t="s">
        <v>99</v>
      </c>
      <c r="F1967" t="s">
        <v>100</v>
      </c>
      <c r="G1967" t="s">
        <v>101</v>
      </c>
      <c r="H1967">
        <v>52.370215999999999</v>
      </c>
      <c r="I1967">
        <v>4.895168</v>
      </c>
      <c r="J1967" t="s">
        <v>224</v>
      </c>
      <c r="K1967">
        <v>38500322.977296241</v>
      </c>
      <c r="L1967">
        <v>272111250.18127787</v>
      </c>
      <c r="M1967">
        <v>178031844</v>
      </c>
    </row>
    <row r="1968" spans="1:13" x14ac:dyDescent="0.25">
      <c r="A1968" t="s">
        <v>81</v>
      </c>
      <c r="B1968" t="s">
        <v>85</v>
      </c>
      <c r="C1968" t="s">
        <v>204</v>
      </c>
      <c r="D1968" t="s">
        <v>98</v>
      </c>
      <c r="E1968" t="s">
        <v>99</v>
      </c>
      <c r="F1968" t="s">
        <v>100</v>
      </c>
      <c r="G1968" t="s">
        <v>101</v>
      </c>
      <c r="H1968">
        <v>52.370215999999999</v>
      </c>
      <c r="I1968">
        <v>4.895168</v>
      </c>
      <c r="J1968" t="s">
        <v>225</v>
      </c>
      <c r="K1968">
        <v>36172547.280661903</v>
      </c>
      <c r="L1968">
        <v>394502263.16844529</v>
      </c>
      <c r="M1968">
        <v>194213420</v>
      </c>
    </row>
    <row r="1969" spans="1:13" x14ac:dyDescent="0.25">
      <c r="A1969" t="s">
        <v>81</v>
      </c>
      <c r="B1969" t="s">
        <v>85</v>
      </c>
      <c r="C1969" t="s">
        <v>204</v>
      </c>
      <c r="D1969" t="s">
        <v>98</v>
      </c>
      <c r="E1969" t="s">
        <v>99</v>
      </c>
      <c r="F1969" t="s">
        <v>100</v>
      </c>
      <c r="G1969" t="s">
        <v>101</v>
      </c>
      <c r="H1969">
        <v>52.370215999999999</v>
      </c>
      <c r="I1969">
        <v>4.895168</v>
      </c>
      <c r="J1969" t="s">
        <v>245</v>
      </c>
      <c r="K1969">
        <v>44627470.893013068</v>
      </c>
      <c r="L1969">
        <v>397251902.94299608</v>
      </c>
      <c r="M1969">
        <v>259139748</v>
      </c>
    </row>
    <row r="1970" spans="1:13" x14ac:dyDescent="0.25">
      <c r="A1970" t="s">
        <v>81</v>
      </c>
      <c r="B1970" t="s">
        <v>85</v>
      </c>
      <c r="C1970" t="s">
        <v>204</v>
      </c>
      <c r="D1970" t="s">
        <v>104</v>
      </c>
      <c r="E1970" t="s">
        <v>105</v>
      </c>
      <c r="F1970" t="s">
        <v>106</v>
      </c>
      <c r="G1970" t="s">
        <v>107</v>
      </c>
      <c r="H1970">
        <v>33.748997000000003</v>
      </c>
      <c r="I1970">
        <v>-84.387985</v>
      </c>
      <c r="J1970" t="s">
        <v>223</v>
      </c>
      <c r="K1970">
        <v>21558920.758550391</v>
      </c>
      <c r="L1970">
        <v>22700960.485712081</v>
      </c>
      <c r="M1970">
        <v>46828537</v>
      </c>
    </row>
    <row r="1971" spans="1:13" x14ac:dyDescent="0.25">
      <c r="A1971" t="s">
        <v>81</v>
      </c>
      <c r="B1971" t="s">
        <v>85</v>
      </c>
      <c r="C1971" t="s">
        <v>204</v>
      </c>
      <c r="D1971" t="s">
        <v>104</v>
      </c>
      <c r="E1971" t="s">
        <v>105</v>
      </c>
      <c r="F1971" t="s">
        <v>106</v>
      </c>
      <c r="G1971" t="s">
        <v>107</v>
      </c>
      <c r="H1971">
        <v>33.748997000000003</v>
      </c>
      <c r="I1971">
        <v>-84.387985</v>
      </c>
      <c r="J1971" t="s">
        <v>224</v>
      </c>
      <c r="K1971">
        <v>16027667.938826101</v>
      </c>
      <c r="L1971">
        <v>18315655.631508939</v>
      </c>
      <c r="M1971">
        <v>53222992</v>
      </c>
    </row>
    <row r="1972" spans="1:13" x14ac:dyDescent="0.25">
      <c r="A1972" t="s">
        <v>81</v>
      </c>
      <c r="B1972" t="s">
        <v>85</v>
      </c>
      <c r="C1972" t="s">
        <v>204</v>
      </c>
      <c r="D1972" t="s">
        <v>104</v>
      </c>
      <c r="E1972" t="s">
        <v>105</v>
      </c>
      <c r="F1972" t="s">
        <v>106</v>
      </c>
      <c r="G1972" t="s">
        <v>107</v>
      </c>
      <c r="H1972">
        <v>33.748997000000003</v>
      </c>
      <c r="I1972">
        <v>-84.387985</v>
      </c>
      <c r="J1972" t="s">
        <v>225</v>
      </c>
      <c r="K1972">
        <v>14954301.395977391</v>
      </c>
      <c r="L1972">
        <v>16144178.25198672</v>
      </c>
      <c r="M1972">
        <v>54176913</v>
      </c>
    </row>
    <row r="1973" spans="1:13" x14ac:dyDescent="0.25">
      <c r="A1973" t="s">
        <v>81</v>
      </c>
      <c r="B1973" t="s">
        <v>85</v>
      </c>
      <c r="C1973" t="s">
        <v>204</v>
      </c>
      <c r="D1973" t="s">
        <v>104</v>
      </c>
      <c r="E1973" t="s">
        <v>105</v>
      </c>
      <c r="F1973" t="s">
        <v>106</v>
      </c>
      <c r="G1973" t="s">
        <v>107</v>
      </c>
      <c r="H1973">
        <v>33.748997000000003</v>
      </c>
      <c r="I1973">
        <v>-84.387985</v>
      </c>
      <c r="J1973" t="s">
        <v>245</v>
      </c>
      <c r="K1973">
        <v>12652245.735763971</v>
      </c>
      <c r="L1973">
        <v>13989291.157175969</v>
      </c>
      <c r="M1973">
        <v>59200932</v>
      </c>
    </row>
    <row r="1974" spans="1:13" x14ac:dyDescent="0.25">
      <c r="A1974" t="s">
        <v>81</v>
      </c>
      <c r="B1974" t="s">
        <v>85</v>
      </c>
      <c r="C1974" t="s">
        <v>204</v>
      </c>
      <c r="D1974" t="s">
        <v>108</v>
      </c>
      <c r="E1974" t="s">
        <v>109</v>
      </c>
      <c r="F1974" t="s">
        <v>110</v>
      </c>
      <c r="G1974" t="s">
        <v>111</v>
      </c>
      <c r="H1974">
        <v>4.6713839999999998</v>
      </c>
      <c r="I1974">
        <v>-74.156030000000001</v>
      </c>
      <c r="J1974" t="s">
        <v>223</v>
      </c>
      <c r="K1974">
        <v>1556395.2378486041</v>
      </c>
      <c r="L1974">
        <v>1614729.8066171741</v>
      </c>
      <c r="M1974">
        <v>1519397</v>
      </c>
    </row>
    <row r="1975" spans="1:13" x14ac:dyDescent="0.25">
      <c r="A1975" t="s">
        <v>81</v>
      </c>
      <c r="B1975" t="s">
        <v>85</v>
      </c>
      <c r="C1975" t="s">
        <v>204</v>
      </c>
      <c r="D1975" t="s">
        <v>108</v>
      </c>
      <c r="E1975" t="s">
        <v>109</v>
      </c>
      <c r="F1975" t="s">
        <v>110</v>
      </c>
      <c r="G1975" t="s">
        <v>111</v>
      </c>
      <c r="H1975">
        <v>4.6713839999999998</v>
      </c>
      <c r="I1975">
        <v>-74.156030000000001</v>
      </c>
      <c r="J1975" t="s">
        <v>224</v>
      </c>
      <c r="K1975">
        <v>1082771.582804346</v>
      </c>
      <c r="L1975">
        <v>1137224.6345912181</v>
      </c>
      <c r="M1975">
        <v>1525164</v>
      </c>
    </row>
    <row r="1976" spans="1:13" x14ac:dyDescent="0.25">
      <c r="A1976" t="s">
        <v>81</v>
      </c>
      <c r="B1976" t="s">
        <v>85</v>
      </c>
      <c r="C1976" t="s">
        <v>204</v>
      </c>
      <c r="D1976" t="s">
        <v>108</v>
      </c>
      <c r="E1976" t="s">
        <v>109</v>
      </c>
      <c r="F1976" t="s">
        <v>110</v>
      </c>
      <c r="G1976" t="s">
        <v>111</v>
      </c>
      <c r="H1976">
        <v>4.6713839999999998</v>
      </c>
      <c r="I1976">
        <v>-74.156030000000001</v>
      </c>
      <c r="J1976" t="s">
        <v>225</v>
      </c>
      <c r="K1976">
        <v>1017889.819405216</v>
      </c>
      <c r="L1976">
        <v>1084177.077810213</v>
      </c>
      <c r="M1976">
        <v>1292057</v>
      </c>
    </row>
    <row r="1977" spans="1:13" x14ac:dyDescent="0.25">
      <c r="A1977" t="s">
        <v>81</v>
      </c>
      <c r="B1977" t="s">
        <v>85</v>
      </c>
      <c r="C1977" t="s">
        <v>204</v>
      </c>
      <c r="D1977" t="s">
        <v>108</v>
      </c>
      <c r="E1977" t="s">
        <v>109</v>
      </c>
      <c r="F1977" t="s">
        <v>110</v>
      </c>
      <c r="G1977" t="s">
        <v>111</v>
      </c>
      <c r="H1977">
        <v>4.6713839999999998</v>
      </c>
      <c r="I1977">
        <v>-74.156030000000001</v>
      </c>
      <c r="J1977" t="s">
        <v>245</v>
      </c>
      <c r="K1977">
        <v>1114735.9958463521</v>
      </c>
      <c r="L1977">
        <v>1199297.098286534</v>
      </c>
      <c r="M1977">
        <v>1432210</v>
      </c>
    </row>
    <row r="1978" spans="1:13" x14ac:dyDescent="0.25">
      <c r="A1978" t="s">
        <v>81</v>
      </c>
      <c r="B1978" t="s">
        <v>85</v>
      </c>
      <c r="C1978" t="s">
        <v>204</v>
      </c>
      <c r="D1978" t="s">
        <v>104</v>
      </c>
      <c r="E1978" t="s">
        <v>112</v>
      </c>
      <c r="F1978" t="s">
        <v>113</v>
      </c>
      <c r="G1978" t="s">
        <v>107</v>
      </c>
      <c r="H1978">
        <v>42.360100000000003</v>
      </c>
      <c r="I1978">
        <v>-71.058899999999994</v>
      </c>
      <c r="J1978" t="s">
        <v>223</v>
      </c>
      <c r="K1978">
        <v>5245163.8614983009</v>
      </c>
      <c r="L1978">
        <v>5462680.9152030833</v>
      </c>
      <c r="M1978">
        <v>7458533</v>
      </c>
    </row>
    <row r="1979" spans="1:13" x14ac:dyDescent="0.25">
      <c r="A1979" t="s">
        <v>81</v>
      </c>
      <c r="B1979" t="s">
        <v>85</v>
      </c>
      <c r="C1979" t="s">
        <v>204</v>
      </c>
      <c r="D1979" t="s">
        <v>104</v>
      </c>
      <c r="E1979" t="s">
        <v>112</v>
      </c>
      <c r="F1979" t="s">
        <v>113</v>
      </c>
      <c r="G1979" t="s">
        <v>107</v>
      </c>
      <c r="H1979">
        <v>42.360100000000003</v>
      </c>
      <c r="I1979">
        <v>-71.058899999999994</v>
      </c>
      <c r="J1979" t="s">
        <v>224</v>
      </c>
      <c r="K1979">
        <v>3437698.4678859869</v>
      </c>
      <c r="L1979">
        <v>3671426.5456087971</v>
      </c>
      <c r="M1979">
        <v>7924605</v>
      </c>
    </row>
    <row r="1980" spans="1:13" x14ac:dyDescent="0.25">
      <c r="A1980" t="s">
        <v>81</v>
      </c>
      <c r="B1980" t="s">
        <v>85</v>
      </c>
      <c r="C1980" t="s">
        <v>204</v>
      </c>
      <c r="D1980" t="s">
        <v>104</v>
      </c>
      <c r="E1980" t="s">
        <v>112</v>
      </c>
      <c r="F1980" t="s">
        <v>113</v>
      </c>
      <c r="G1980" t="s">
        <v>107</v>
      </c>
      <c r="H1980">
        <v>42.360100000000003</v>
      </c>
      <c r="I1980">
        <v>-71.058899999999994</v>
      </c>
      <c r="J1980" t="s">
        <v>225</v>
      </c>
      <c r="K1980">
        <v>2873200.530277859</v>
      </c>
      <c r="L1980">
        <v>3052923.9032643712</v>
      </c>
      <c r="M1980">
        <v>7329591</v>
      </c>
    </row>
    <row r="1981" spans="1:13" x14ac:dyDescent="0.25">
      <c r="A1981" t="s">
        <v>81</v>
      </c>
      <c r="B1981" t="s">
        <v>85</v>
      </c>
      <c r="C1981" t="s">
        <v>204</v>
      </c>
      <c r="D1981" t="s">
        <v>104</v>
      </c>
      <c r="E1981" t="s">
        <v>112</v>
      </c>
      <c r="F1981" t="s">
        <v>113</v>
      </c>
      <c r="G1981" t="s">
        <v>107</v>
      </c>
      <c r="H1981">
        <v>42.360100000000003</v>
      </c>
      <c r="I1981">
        <v>-71.058899999999994</v>
      </c>
      <c r="J1981" t="s">
        <v>245</v>
      </c>
      <c r="K1981">
        <v>2312803.6236564131</v>
      </c>
      <c r="L1981">
        <v>2443373.7028201539</v>
      </c>
      <c r="M1981">
        <v>8024123</v>
      </c>
    </row>
    <row r="1982" spans="1:13" x14ac:dyDescent="0.25">
      <c r="A1982" t="s">
        <v>81</v>
      </c>
      <c r="B1982" t="s">
        <v>85</v>
      </c>
      <c r="C1982" t="s">
        <v>204</v>
      </c>
      <c r="D1982" t="s">
        <v>104</v>
      </c>
      <c r="E1982" t="s">
        <v>114</v>
      </c>
      <c r="F1982" t="s">
        <v>115</v>
      </c>
      <c r="G1982" t="s">
        <v>107</v>
      </c>
      <c r="H1982">
        <v>41.878112999999999</v>
      </c>
      <c r="I1982">
        <v>-87.629800000000003</v>
      </c>
      <c r="J1982" t="s">
        <v>223</v>
      </c>
      <c r="K1982">
        <v>39837130.853488028</v>
      </c>
      <c r="L1982">
        <v>42323354.759886228</v>
      </c>
      <c r="M1982">
        <v>75640809</v>
      </c>
    </row>
    <row r="1983" spans="1:13" x14ac:dyDescent="0.25">
      <c r="A1983" t="s">
        <v>81</v>
      </c>
      <c r="B1983" t="s">
        <v>85</v>
      </c>
      <c r="C1983" t="s">
        <v>204</v>
      </c>
      <c r="D1983" t="s">
        <v>104</v>
      </c>
      <c r="E1983" t="s">
        <v>114</v>
      </c>
      <c r="F1983" t="s">
        <v>115</v>
      </c>
      <c r="G1983" t="s">
        <v>107</v>
      </c>
      <c r="H1983">
        <v>41.878112999999999</v>
      </c>
      <c r="I1983">
        <v>-87.629800000000003</v>
      </c>
      <c r="J1983" t="s">
        <v>224</v>
      </c>
      <c r="K1983">
        <v>25673456.331085131</v>
      </c>
      <c r="L1983">
        <v>29296553.59289594</v>
      </c>
      <c r="M1983">
        <v>86653243</v>
      </c>
    </row>
    <row r="1984" spans="1:13" x14ac:dyDescent="0.25">
      <c r="A1984" t="s">
        <v>81</v>
      </c>
      <c r="B1984" t="s">
        <v>85</v>
      </c>
      <c r="C1984" t="s">
        <v>204</v>
      </c>
      <c r="D1984" t="s">
        <v>104</v>
      </c>
      <c r="E1984" t="s">
        <v>114</v>
      </c>
      <c r="F1984" t="s">
        <v>115</v>
      </c>
      <c r="G1984" t="s">
        <v>107</v>
      </c>
      <c r="H1984">
        <v>41.878112999999999</v>
      </c>
      <c r="I1984">
        <v>-87.629800000000003</v>
      </c>
      <c r="J1984" t="s">
        <v>225</v>
      </c>
      <c r="K1984">
        <v>22760341.177166231</v>
      </c>
      <c r="L1984">
        <v>24234865.861703269</v>
      </c>
      <c r="M1984">
        <v>88432388</v>
      </c>
    </row>
    <row r="1985" spans="1:13" x14ac:dyDescent="0.25">
      <c r="A1985" t="s">
        <v>81</v>
      </c>
      <c r="B1985" t="s">
        <v>85</v>
      </c>
      <c r="C1985" t="s">
        <v>204</v>
      </c>
      <c r="D1985" t="s">
        <v>104</v>
      </c>
      <c r="E1985" t="s">
        <v>114</v>
      </c>
      <c r="F1985" t="s">
        <v>115</v>
      </c>
      <c r="G1985" t="s">
        <v>107</v>
      </c>
      <c r="H1985">
        <v>41.878112999999999</v>
      </c>
      <c r="I1985">
        <v>-87.629800000000003</v>
      </c>
      <c r="J1985" t="s">
        <v>245</v>
      </c>
      <c r="K1985">
        <v>21450742.514305212</v>
      </c>
      <c r="L1985">
        <v>22696311.95107558</v>
      </c>
      <c r="M1985">
        <v>94355526</v>
      </c>
    </row>
    <row r="1986" spans="1:13" x14ac:dyDescent="0.25">
      <c r="A1986" t="s">
        <v>81</v>
      </c>
      <c r="B1986" t="s">
        <v>85</v>
      </c>
      <c r="C1986" t="s">
        <v>204</v>
      </c>
      <c r="D1986" t="s">
        <v>104</v>
      </c>
      <c r="E1986" t="s">
        <v>116</v>
      </c>
      <c r="F1986" t="s">
        <v>117</v>
      </c>
      <c r="G1986" t="s">
        <v>107</v>
      </c>
      <c r="H1986">
        <v>32.780140000000003</v>
      </c>
      <c r="I1986">
        <v>-96.800449999999998</v>
      </c>
      <c r="J1986" t="s">
        <v>223</v>
      </c>
      <c r="K1986">
        <v>29614891.821708631</v>
      </c>
      <c r="L1986">
        <v>31281079.016672771</v>
      </c>
      <c r="M1986">
        <v>57482685</v>
      </c>
    </row>
    <row r="1987" spans="1:13" x14ac:dyDescent="0.25">
      <c r="A1987" t="s">
        <v>81</v>
      </c>
      <c r="B1987" t="s">
        <v>85</v>
      </c>
      <c r="C1987" t="s">
        <v>204</v>
      </c>
      <c r="D1987" t="s">
        <v>104</v>
      </c>
      <c r="E1987" t="s">
        <v>116</v>
      </c>
      <c r="F1987" t="s">
        <v>117</v>
      </c>
      <c r="G1987" t="s">
        <v>107</v>
      </c>
      <c r="H1987">
        <v>32.780140000000003</v>
      </c>
      <c r="I1987">
        <v>-96.800449999999998</v>
      </c>
      <c r="J1987" t="s">
        <v>224</v>
      </c>
      <c r="K1987">
        <v>20514463.53161573</v>
      </c>
      <c r="L1987">
        <v>23008950.96941264</v>
      </c>
      <c r="M1987">
        <v>63807460</v>
      </c>
    </row>
    <row r="1988" spans="1:13" x14ac:dyDescent="0.25">
      <c r="A1988" t="s">
        <v>81</v>
      </c>
      <c r="B1988" t="s">
        <v>85</v>
      </c>
      <c r="C1988" t="s">
        <v>204</v>
      </c>
      <c r="D1988" t="s">
        <v>104</v>
      </c>
      <c r="E1988" t="s">
        <v>116</v>
      </c>
      <c r="F1988" t="s">
        <v>117</v>
      </c>
      <c r="G1988" t="s">
        <v>107</v>
      </c>
      <c r="H1988">
        <v>32.780140000000003</v>
      </c>
      <c r="I1988">
        <v>-96.800449999999998</v>
      </c>
      <c r="J1988" t="s">
        <v>225</v>
      </c>
      <c r="K1988">
        <v>20399349.166155901</v>
      </c>
      <c r="L1988">
        <v>21891578.061405089</v>
      </c>
      <c r="M1988">
        <v>68729766</v>
      </c>
    </row>
    <row r="1989" spans="1:13" x14ac:dyDescent="0.25">
      <c r="A1989" t="s">
        <v>81</v>
      </c>
      <c r="B1989" t="s">
        <v>85</v>
      </c>
      <c r="C1989" t="s">
        <v>204</v>
      </c>
      <c r="D1989" t="s">
        <v>104</v>
      </c>
      <c r="E1989" t="s">
        <v>116</v>
      </c>
      <c r="F1989" t="s">
        <v>117</v>
      </c>
      <c r="G1989" t="s">
        <v>107</v>
      </c>
      <c r="H1989">
        <v>32.780140000000003</v>
      </c>
      <c r="I1989">
        <v>-96.800449999999998</v>
      </c>
      <c r="J1989" t="s">
        <v>245</v>
      </c>
      <c r="K1989">
        <v>19678207.178268678</v>
      </c>
      <c r="L1989">
        <v>21237912.660323892</v>
      </c>
      <c r="M1989">
        <v>71555984</v>
      </c>
    </row>
    <row r="1990" spans="1:13" x14ac:dyDescent="0.25">
      <c r="A1990" t="s">
        <v>81</v>
      </c>
      <c r="B1990" t="s">
        <v>85</v>
      </c>
      <c r="C1990" t="s">
        <v>204</v>
      </c>
      <c r="D1990" t="s">
        <v>104</v>
      </c>
      <c r="E1990" t="s">
        <v>120</v>
      </c>
      <c r="F1990" t="s">
        <v>121</v>
      </c>
      <c r="G1990" t="s">
        <v>107</v>
      </c>
      <c r="H1990">
        <v>37.431572000000003</v>
      </c>
      <c r="I1990">
        <v>-78.656890000000004</v>
      </c>
      <c r="J1990" t="s">
        <v>223</v>
      </c>
      <c r="K1990">
        <v>40711905.319878578</v>
      </c>
      <c r="L1990">
        <v>51843282.177687183</v>
      </c>
      <c r="M1990">
        <v>113354317</v>
      </c>
    </row>
    <row r="1991" spans="1:13" x14ac:dyDescent="0.25">
      <c r="A1991" t="s">
        <v>81</v>
      </c>
      <c r="B1991" t="s">
        <v>85</v>
      </c>
      <c r="C1991" t="s">
        <v>204</v>
      </c>
      <c r="D1991" t="s">
        <v>104</v>
      </c>
      <c r="E1991" t="s">
        <v>120</v>
      </c>
      <c r="F1991" t="s">
        <v>121</v>
      </c>
      <c r="G1991" t="s">
        <v>107</v>
      </c>
      <c r="H1991">
        <v>37.431572000000003</v>
      </c>
      <c r="I1991">
        <v>-78.656890000000004</v>
      </c>
      <c r="J1991" t="s">
        <v>224</v>
      </c>
      <c r="K1991">
        <v>34813983.453424484</v>
      </c>
      <c r="L1991">
        <v>45323927.542580262</v>
      </c>
      <c r="M1991">
        <v>119260493</v>
      </c>
    </row>
    <row r="1992" spans="1:13" x14ac:dyDescent="0.25">
      <c r="A1992" t="s">
        <v>81</v>
      </c>
      <c r="B1992" t="s">
        <v>85</v>
      </c>
      <c r="C1992" t="s">
        <v>204</v>
      </c>
      <c r="D1992" t="s">
        <v>104</v>
      </c>
      <c r="E1992" t="s">
        <v>120</v>
      </c>
      <c r="F1992" t="s">
        <v>121</v>
      </c>
      <c r="G1992" t="s">
        <v>107</v>
      </c>
      <c r="H1992">
        <v>37.431572000000003</v>
      </c>
      <c r="I1992">
        <v>-78.656890000000004</v>
      </c>
      <c r="J1992" t="s">
        <v>225</v>
      </c>
      <c r="K1992">
        <v>31743882.11925922</v>
      </c>
      <c r="L1992">
        <v>41506500.00586804</v>
      </c>
      <c r="M1992">
        <v>102169200</v>
      </c>
    </row>
    <row r="1993" spans="1:13" x14ac:dyDescent="0.25">
      <c r="A1993" t="s">
        <v>81</v>
      </c>
      <c r="B1993" t="s">
        <v>85</v>
      </c>
      <c r="C1993" t="s">
        <v>204</v>
      </c>
      <c r="D1993" t="s">
        <v>104</v>
      </c>
      <c r="E1993" t="s">
        <v>120</v>
      </c>
      <c r="F1993" t="s">
        <v>121</v>
      </c>
      <c r="G1993" t="s">
        <v>107</v>
      </c>
      <c r="H1993">
        <v>37.431572000000003</v>
      </c>
      <c r="I1993">
        <v>-78.656890000000004</v>
      </c>
      <c r="J1993" t="s">
        <v>245</v>
      </c>
      <c r="K1993">
        <v>27595817.549656071</v>
      </c>
      <c r="L1993">
        <v>34867000.411276788</v>
      </c>
      <c r="M1993">
        <v>97862452</v>
      </c>
    </row>
    <row r="1994" spans="1:13" x14ac:dyDescent="0.25">
      <c r="A1994" t="s">
        <v>81</v>
      </c>
      <c r="B1994" t="s">
        <v>85</v>
      </c>
      <c r="C1994" t="s">
        <v>204</v>
      </c>
      <c r="D1994" t="s">
        <v>104</v>
      </c>
      <c r="E1994" t="s">
        <v>122</v>
      </c>
      <c r="F1994" t="s">
        <v>123</v>
      </c>
      <c r="G1994" t="s">
        <v>107</v>
      </c>
      <c r="H1994">
        <v>39.856102</v>
      </c>
      <c r="I1994">
        <v>-104.675934</v>
      </c>
      <c r="J1994" t="s">
        <v>223</v>
      </c>
      <c r="K1994">
        <v>6746770.2090251958</v>
      </c>
      <c r="L1994">
        <v>7049085.799511685</v>
      </c>
      <c r="M1994">
        <v>13034447</v>
      </c>
    </row>
    <row r="1995" spans="1:13" x14ac:dyDescent="0.25">
      <c r="A1995" t="s">
        <v>81</v>
      </c>
      <c r="B1995" t="s">
        <v>85</v>
      </c>
      <c r="C1995" t="s">
        <v>204</v>
      </c>
      <c r="D1995" t="s">
        <v>104</v>
      </c>
      <c r="E1995" t="s">
        <v>122</v>
      </c>
      <c r="F1995" t="s">
        <v>123</v>
      </c>
      <c r="G1995" t="s">
        <v>107</v>
      </c>
      <c r="H1995">
        <v>39.856102</v>
      </c>
      <c r="I1995">
        <v>-104.675934</v>
      </c>
      <c r="J1995" t="s">
        <v>224</v>
      </c>
      <c r="K1995">
        <v>4572488.2989828102</v>
      </c>
      <c r="L1995">
        <v>5040271.7924623722</v>
      </c>
      <c r="M1995">
        <v>14536865</v>
      </c>
    </row>
    <row r="1996" spans="1:13" x14ac:dyDescent="0.25">
      <c r="A1996" t="s">
        <v>81</v>
      </c>
      <c r="B1996" t="s">
        <v>85</v>
      </c>
      <c r="C1996" t="s">
        <v>204</v>
      </c>
      <c r="D1996" t="s">
        <v>104</v>
      </c>
      <c r="E1996" t="s">
        <v>122</v>
      </c>
      <c r="F1996" t="s">
        <v>123</v>
      </c>
      <c r="G1996" t="s">
        <v>107</v>
      </c>
      <c r="H1996">
        <v>39.856102</v>
      </c>
      <c r="I1996">
        <v>-104.675934</v>
      </c>
      <c r="J1996" t="s">
        <v>225</v>
      </c>
      <c r="K1996">
        <v>4010928.7824957119</v>
      </c>
      <c r="L1996">
        <v>4344232.3407943668</v>
      </c>
      <c r="M1996">
        <v>13811735</v>
      </c>
    </row>
    <row r="1997" spans="1:13" x14ac:dyDescent="0.25">
      <c r="A1997" t="s">
        <v>81</v>
      </c>
      <c r="B1997" t="s">
        <v>85</v>
      </c>
      <c r="C1997" t="s">
        <v>204</v>
      </c>
      <c r="D1997" t="s">
        <v>104</v>
      </c>
      <c r="E1997" t="s">
        <v>122</v>
      </c>
      <c r="F1997" t="s">
        <v>123</v>
      </c>
      <c r="G1997" t="s">
        <v>107</v>
      </c>
      <c r="H1997">
        <v>39.856102</v>
      </c>
      <c r="I1997">
        <v>-104.675934</v>
      </c>
      <c r="J1997" t="s">
        <v>245</v>
      </c>
      <c r="K1997">
        <v>3404653.4426003071</v>
      </c>
      <c r="L1997">
        <v>3588710.1692760829</v>
      </c>
      <c r="M1997">
        <v>15106349</v>
      </c>
    </row>
    <row r="1998" spans="1:13" x14ac:dyDescent="0.25">
      <c r="A1998" t="s">
        <v>81</v>
      </c>
      <c r="B1998" t="s">
        <v>85</v>
      </c>
      <c r="C1998" t="s">
        <v>204</v>
      </c>
      <c r="D1998" t="s">
        <v>104</v>
      </c>
      <c r="E1998" t="s">
        <v>118</v>
      </c>
      <c r="F1998" t="s">
        <v>119</v>
      </c>
      <c r="G1998" t="s">
        <v>107</v>
      </c>
      <c r="H1998">
        <v>42.331400000000002</v>
      </c>
      <c r="I1998">
        <v>-83.0458</v>
      </c>
      <c r="J1998" t="s">
        <v>223</v>
      </c>
      <c r="K1998">
        <v>2641044.382477242</v>
      </c>
      <c r="L1998">
        <v>2777800.177265462</v>
      </c>
      <c r="M1998">
        <v>3098590</v>
      </c>
    </row>
    <row r="1999" spans="1:13" x14ac:dyDescent="0.25">
      <c r="A1999" t="s">
        <v>81</v>
      </c>
      <c r="B1999" t="s">
        <v>85</v>
      </c>
      <c r="C1999" t="s">
        <v>204</v>
      </c>
      <c r="D1999" t="s">
        <v>104</v>
      </c>
      <c r="E1999" t="s">
        <v>118</v>
      </c>
      <c r="F1999" t="s">
        <v>119</v>
      </c>
      <c r="G1999" t="s">
        <v>107</v>
      </c>
      <c r="H1999">
        <v>42.331400000000002</v>
      </c>
      <c r="I1999">
        <v>-83.0458</v>
      </c>
      <c r="J1999" t="s">
        <v>224</v>
      </c>
      <c r="K1999">
        <v>1888677.0395144599</v>
      </c>
      <c r="L1999">
        <v>2179869.1812028489</v>
      </c>
      <c r="M1999">
        <v>3626157</v>
      </c>
    </row>
    <row r="2000" spans="1:13" x14ac:dyDescent="0.25">
      <c r="A2000" t="s">
        <v>81</v>
      </c>
      <c r="B2000" t="s">
        <v>85</v>
      </c>
      <c r="C2000" t="s">
        <v>204</v>
      </c>
      <c r="D2000" t="s">
        <v>104</v>
      </c>
      <c r="E2000" t="s">
        <v>118</v>
      </c>
      <c r="F2000" t="s">
        <v>119</v>
      </c>
      <c r="G2000" t="s">
        <v>107</v>
      </c>
      <c r="H2000">
        <v>42.331400000000002</v>
      </c>
      <c r="I2000">
        <v>-83.0458</v>
      </c>
      <c r="J2000" t="s">
        <v>225</v>
      </c>
      <c r="K2000">
        <v>1493540.9355865859</v>
      </c>
      <c r="L2000">
        <v>1626428.1021501729</v>
      </c>
      <c r="M2000">
        <v>3710480</v>
      </c>
    </row>
    <row r="2001" spans="1:13" x14ac:dyDescent="0.25">
      <c r="A2001" t="s">
        <v>81</v>
      </c>
      <c r="B2001" t="s">
        <v>85</v>
      </c>
      <c r="C2001" t="s">
        <v>204</v>
      </c>
      <c r="D2001" t="s">
        <v>104</v>
      </c>
      <c r="E2001" t="s">
        <v>118</v>
      </c>
      <c r="F2001" t="s">
        <v>119</v>
      </c>
      <c r="G2001" t="s">
        <v>107</v>
      </c>
      <c r="H2001">
        <v>42.331400000000002</v>
      </c>
      <c r="I2001">
        <v>-83.0458</v>
      </c>
      <c r="J2001" t="s">
        <v>245</v>
      </c>
      <c r="K2001">
        <v>1176111.591497886</v>
      </c>
      <c r="L2001">
        <v>1281853.747973653</v>
      </c>
      <c r="M2001">
        <v>3715354</v>
      </c>
    </row>
    <row r="2002" spans="1:13" x14ac:dyDescent="0.25">
      <c r="A2002" t="s">
        <v>81</v>
      </c>
      <c r="B2002" t="s">
        <v>85</v>
      </c>
      <c r="C2002" t="s">
        <v>204</v>
      </c>
      <c r="D2002" t="s">
        <v>98</v>
      </c>
      <c r="E2002" t="s">
        <v>124</v>
      </c>
      <c r="F2002" t="s">
        <v>125</v>
      </c>
      <c r="G2002" t="s">
        <v>126</v>
      </c>
      <c r="H2002">
        <v>53.349800000000002</v>
      </c>
      <c r="I2002">
        <v>6.2603</v>
      </c>
      <c r="J2002" t="s">
        <v>223</v>
      </c>
      <c r="K2002">
        <v>1629310.698876177</v>
      </c>
      <c r="L2002">
        <v>1754800.9231175061</v>
      </c>
      <c r="M2002">
        <v>1780014</v>
      </c>
    </row>
    <row r="2003" spans="1:13" x14ac:dyDescent="0.25">
      <c r="A2003" t="s">
        <v>81</v>
      </c>
      <c r="B2003" t="s">
        <v>85</v>
      </c>
      <c r="C2003" t="s">
        <v>204</v>
      </c>
      <c r="D2003" t="s">
        <v>98</v>
      </c>
      <c r="E2003" t="s">
        <v>124</v>
      </c>
      <c r="F2003" t="s">
        <v>125</v>
      </c>
      <c r="G2003" t="s">
        <v>126</v>
      </c>
      <c r="H2003">
        <v>53.349800000000002</v>
      </c>
      <c r="I2003">
        <v>6.2603</v>
      </c>
      <c r="J2003" t="s">
        <v>224</v>
      </c>
      <c r="K2003">
        <v>1016443.341089746</v>
      </c>
      <c r="L2003">
        <v>1089485.148809914</v>
      </c>
      <c r="M2003">
        <v>2049537</v>
      </c>
    </row>
    <row r="2004" spans="1:13" x14ac:dyDescent="0.25">
      <c r="A2004" t="s">
        <v>81</v>
      </c>
      <c r="B2004" t="s">
        <v>85</v>
      </c>
      <c r="C2004" t="s">
        <v>204</v>
      </c>
      <c r="D2004" t="s">
        <v>98</v>
      </c>
      <c r="E2004" t="s">
        <v>124</v>
      </c>
      <c r="F2004" t="s">
        <v>125</v>
      </c>
      <c r="G2004" t="s">
        <v>126</v>
      </c>
      <c r="H2004">
        <v>53.349800000000002</v>
      </c>
      <c r="I2004">
        <v>6.2603</v>
      </c>
      <c r="J2004" t="s">
        <v>225</v>
      </c>
      <c r="K2004">
        <v>1172518.9699817051</v>
      </c>
      <c r="L2004">
        <v>1256054.3338157351</v>
      </c>
      <c r="M2004">
        <v>14699474</v>
      </c>
    </row>
    <row r="2005" spans="1:13" x14ac:dyDescent="0.25">
      <c r="A2005" t="s">
        <v>81</v>
      </c>
      <c r="B2005" t="s">
        <v>85</v>
      </c>
      <c r="C2005" t="s">
        <v>204</v>
      </c>
      <c r="D2005" t="s">
        <v>98</v>
      </c>
      <c r="E2005" t="s">
        <v>124</v>
      </c>
      <c r="F2005" t="s">
        <v>125</v>
      </c>
      <c r="G2005" t="s">
        <v>126</v>
      </c>
      <c r="H2005">
        <v>53.349800000000002</v>
      </c>
      <c r="I2005">
        <v>6.2603</v>
      </c>
      <c r="J2005" t="s">
        <v>245</v>
      </c>
      <c r="K2005">
        <v>1341443.814092702</v>
      </c>
      <c r="L2005">
        <v>1448849.242774057</v>
      </c>
      <c r="M2005">
        <v>14065578</v>
      </c>
    </row>
    <row r="2006" spans="1:13" x14ac:dyDescent="0.25">
      <c r="A2006" t="s">
        <v>81</v>
      </c>
      <c r="B2006" t="s">
        <v>85</v>
      </c>
      <c r="C2006" t="s">
        <v>204</v>
      </c>
      <c r="D2006" t="s">
        <v>108</v>
      </c>
      <c r="E2006" t="s">
        <v>127</v>
      </c>
      <c r="F2006" t="s">
        <v>128</v>
      </c>
      <c r="G2006" t="s">
        <v>129</v>
      </c>
      <c r="H2006">
        <v>-34.590249999999997</v>
      </c>
      <c r="I2006">
        <v>-58.467162999999999</v>
      </c>
      <c r="J2006" t="s">
        <v>223</v>
      </c>
      <c r="K2006">
        <v>7319738.1220137617</v>
      </c>
      <c r="L2006">
        <v>7628743.5822101459</v>
      </c>
      <c r="M2006">
        <v>7634082</v>
      </c>
    </row>
    <row r="2007" spans="1:13" x14ac:dyDescent="0.25">
      <c r="A2007" t="s">
        <v>81</v>
      </c>
      <c r="B2007" t="s">
        <v>85</v>
      </c>
      <c r="C2007" t="s">
        <v>204</v>
      </c>
      <c r="D2007" t="s">
        <v>108</v>
      </c>
      <c r="E2007" t="s">
        <v>127</v>
      </c>
      <c r="F2007" t="s">
        <v>128</v>
      </c>
      <c r="G2007" t="s">
        <v>129</v>
      </c>
      <c r="H2007">
        <v>-34.590249999999997</v>
      </c>
      <c r="I2007">
        <v>-58.467162999999999</v>
      </c>
      <c r="J2007" t="s">
        <v>224</v>
      </c>
      <c r="K2007">
        <v>5778528.6255760696</v>
      </c>
      <c r="L2007">
        <v>6187382.5373455659</v>
      </c>
      <c r="M2007">
        <v>8186608</v>
      </c>
    </row>
    <row r="2008" spans="1:13" x14ac:dyDescent="0.25">
      <c r="A2008" t="s">
        <v>81</v>
      </c>
      <c r="B2008" t="s">
        <v>85</v>
      </c>
      <c r="C2008" t="s">
        <v>204</v>
      </c>
      <c r="D2008" t="s">
        <v>108</v>
      </c>
      <c r="E2008" t="s">
        <v>127</v>
      </c>
      <c r="F2008" t="s">
        <v>128</v>
      </c>
      <c r="G2008" t="s">
        <v>129</v>
      </c>
      <c r="H2008">
        <v>-34.590249999999997</v>
      </c>
      <c r="I2008">
        <v>-58.467162999999999</v>
      </c>
      <c r="J2008" t="s">
        <v>225</v>
      </c>
      <c r="K2008">
        <v>5773178.2133833729</v>
      </c>
      <c r="L2008">
        <v>7348467.0786362067</v>
      </c>
      <c r="M2008">
        <v>6965931</v>
      </c>
    </row>
    <row r="2009" spans="1:13" x14ac:dyDescent="0.25">
      <c r="A2009" t="s">
        <v>81</v>
      </c>
      <c r="B2009" t="s">
        <v>85</v>
      </c>
      <c r="C2009" t="s">
        <v>204</v>
      </c>
      <c r="D2009" t="s">
        <v>108</v>
      </c>
      <c r="E2009" t="s">
        <v>127</v>
      </c>
      <c r="F2009" t="s">
        <v>128</v>
      </c>
      <c r="G2009" t="s">
        <v>129</v>
      </c>
      <c r="H2009">
        <v>-34.590249999999997</v>
      </c>
      <c r="I2009">
        <v>-58.467162999999999</v>
      </c>
      <c r="J2009" t="s">
        <v>245</v>
      </c>
      <c r="K2009">
        <v>6340618.1587940808</v>
      </c>
      <c r="L2009">
        <v>6986295.3033912638</v>
      </c>
      <c r="M2009">
        <v>8861583</v>
      </c>
    </row>
    <row r="2010" spans="1:13" x14ac:dyDescent="0.25">
      <c r="A2010" t="s">
        <v>81</v>
      </c>
      <c r="B2010" t="s">
        <v>85</v>
      </c>
      <c r="C2010" t="s">
        <v>204</v>
      </c>
      <c r="D2010" t="s">
        <v>98</v>
      </c>
      <c r="E2010" t="s">
        <v>130</v>
      </c>
      <c r="F2010" t="s">
        <v>131</v>
      </c>
      <c r="G2010" t="s">
        <v>132</v>
      </c>
      <c r="H2010">
        <v>50.110923999999997</v>
      </c>
      <c r="I2010">
        <v>8.6821269999999995</v>
      </c>
      <c r="J2010" t="s">
        <v>223</v>
      </c>
      <c r="K2010">
        <v>124362714.6491989</v>
      </c>
      <c r="L2010">
        <v>223497259.43973801</v>
      </c>
      <c r="M2010">
        <v>273566980</v>
      </c>
    </row>
    <row r="2011" spans="1:13" x14ac:dyDescent="0.25">
      <c r="A2011" t="s">
        <v>81</v>
      </c>
      <c r="B2011" t="s">
        <v>85</v>
      </c>
      <c r="C2011" t="s">
        <v>204</v>
      </c>
      <c r="D2011" t="s">
        <v>98</v>
      </c>
      <c r="E2011" t="s">
        <v>130</v>
      </c>
      <c r="F2011" t="s">
        <v>131</v>
      </c>
      <c r="G2011" t="s">
        <v>132</v>
      </c>
      <c r="H2011">
        <v>50.110923999999997</v>
      </c>
      <c r="I2011">
        <v>8.6821269999999995</v>
      </c>
      <c r="J2011" t="s">
        <v>224</v>
      </c>
      <c r="K2011">
        <v>92023803.152265415</v>
      </c>
      <c r="L2011">
        <v>517241489.18724579</v>
      </c>
      <c r="M2011">
        <v>299442563</v>
      </c>
    </row>
    <row r="2012" spans="1:13" x14ac:dyDescent="0.25">
      <c r="A2012" t="s">
        <v>81</v>
      </c>
      <c r="B2012" t="s">
        <v>85</v>
      </c>
      <c r="C2012" t="s">
        <v>204</v>
      </c>
      <c r="D2012" t="s">
        <v>98</v>
      </c>
      <c r="E2012" t="s">
        <v>130</v>
      </c>
      <c r="F2012" t="s">
        <v>131</v>
      </c>
      <c r="G2012" t="s">
        <v>132</v>
      </c>
      <c r="H2012">
        <v>50.110923999999997</v>
      </c>
      <c r="I2012">
        <v>8.6821269999999995</v>
      </c>
      <c r="J2012" t="s">
        <v>225</v>
      </c>
      <c r="K2012">
        <v>88139501.019670114</v>
      </c>
      <c r="L2012">
        <v>465385955.8382957</v>
      </c>
      <c r="M2012">
        <v>328141375</v>
      </c>
    </row>
    <row r="2013" spans="1:13" x14ac:dyDescent="0.25">
      <c r="A2013" t="s">
        <v>81</v>
      </c>
      <c r="B2013" t="s">
        <v>85</v>
      </c>
      <c r="C2013" t="s">
        <v>204</v>
      </c>
      <c r="D2013" t="s">
        <v>98</v>
      </c>
      <c r="E2013" t="s">
        <v>130</v>
      </c>
      <c r="F2013" t="s">
        <v>131</v>
      </c>
      <c r="G2013" t="s">
        <v>132</v>
      </c>
      <c r="H2013">
        <v>50.110923999999997</v>
      </c>
      <c r="I2013">
        <v>8.6821269999999995</v>
      </c>
      <c r="J2013" t="s">
        <v>245</v>
      </c>
      <c r="K2013">
        <v>85464366.693455815</v>
      </c>
      <c r="L2013">
        <v>454236400.25202972</v>
      </c>
      <c r="M2013">
        <v>372863857</v>
      </c>
    </row>
    <row r="2014" spans="1:13" x14ac:dyDescent="0.25">
      <c r="A2014" t="s">
        <v>81</v>
      </c>
      <c r="B2014" t="s">
        <v>85</v>
      </c>
      <c r="C2014" t="s">
        <v>204</v>
      </c>
      <c r="D2014" t="s">
        <v>108</v>
      </c>
      <c r="E2014" t="s">
        <v>133</v>
      </c>
      <c r="F2014" t="s">
        <v>134</v>
      </c>
      <c r="G2014" t="s">
        <v>135</v>
      </c>
      <c r="H2014">
        <v>-22.874300000000002</v>
      </c>
      <c r="I2014">
        <v>-43.266449999999999</v>
      </c>
      <c r="J2014" t="s">
        <v>223</v>
      </c>
      <c r="K2014">
        <v>3957749.5951014291</v>
      </c>
      <c r="L2014">
        <v>4153995.4346232731</v>
      </c>
      <c r="M2014">
        <v>9258841</v>
      </c>
    </row>
    <row r="2015" spans="1:13" x14ac:dyDescent="0.25">
      <c r="A2015" t="s">
        <v>81</v>
      </c>
      <c r="B2015" t="s">
        <v>85</v>
      </c>
      <c r="C2015" t="s">
        <v>204</v>
      </c>
      <c r="D2015" t="s">
        <v>108</v>
      </c>
      <c r="E2015" t="s">
        <v>133</v>
      </c>
      <c r="F2015" t="s">
        <v>134</v>
      </c>
      <c r="G2015" t="s">
        <v>135</v>
      </c>
      <c r="H2015">
        <v>-22.874300000000002</v>
      </c>
      <c r="I2015">
        <v>-43.266449999999999</v>
      </c>
      <c r="J2015" t="s">
        <v>224</v>
      </c>
      <c r="K2015">
        <v>4101752.267182502</v>
      </c>
      <c r="L2015">
        <v>6058559.2157130586</v>
      </c>
      <c r="M2015">
        <v>10453641</v>
      </c>
    </row>
    <row r="2016" spans="1:13" x14ac:dyDescent="0.25">
      <c r="A2016" t="s">
        <v>81</v>
      </c>
      <c r="B2016" t="s">
        <v>85</v>
      </c>
      <c r="C2016" t="s">
        <v>204</v>
      </c>
      <c r="D2016" t="s">
        <v>108</v>
      </c>
      <c r="E2016" t="s">
        <v>133</v>
      </c>
      <c r="F2016" t="s">
        <v>134</v>
      </c>
      <c r="G2016" t="s">
        <v>135</v>
      </c>
      <c r="H2016">
        <v>-22.874300000000002</v>
      </c>
      <c r="I2016">
        <v>-43.266449999999999</v>
      </c>
      <c r="J2016" t="s">
        <v>225</v>
      </c>
      <c r="K2016">
        <v>4104562.4276583209</v>
      </c>
      <c r="L2016">
        <v>7230219.5588851031</v>
      </c>
      <c r="M2016">
        <v>8032345</v>
      </c>
    </row>
    <row r="2017" spans="1:13" x14ac:dyDescent="0.25">
      <c r="A2017" t="s">
        <v>81</v>
      </c>
      <c r="B2017" t="s">
        <v>85</v>
      </c>
      <c r="C2017" t="s">
        <v>204</v>
      </c>
      <c r="D2017" t="s">
        <v>108</v>
      </c>
      <c r="E2017" t="s">
        <v>133</v>
      </c>
      <c r="F2017" t="s">
        <v>134</v>
      </c>
      <c r="G2017" t="s">
        <v>135</v>
      </c>
      <c r="H2017">
        <v>-22.874300000000002</v>
      </c>
      <c r="I2017">
        <v>-43.266449999999999</v>
      </c>
      <c r="J2017" t="s">
        <v>245</v>
      </c>
      <c r="K2017">
        <v>6403122.4504452841</v>
      </c>
      <c r="L2017">
        <v>8344592.9704642147</v>
      </c>
      <c r="M2017">
        <v>16537319</v>
      </c>
    </row>
    <row r="2018" spans="1:13" x14ac:dyDescent="0.25">
      <c r="A2018" t="s">
        <v>81</v>
      </c>
      <c r="B2018" t="s">
        <v>85</v>
      </c>
      <c r="C2018" t="s">
        <v>204</v>
      </c>
      <c r="D2018" t="s">
        <v>136</v>
      </c>
      <c r="E2018" t="s">
        <v>137</v>
      </c>
      <c r="F2018" t="s">
        <v>138</v>
      </c>
      <c r="G2018" t="s">
        <v>139</v>
      </c>
      <c r="H2018">
        <v>22.266999999999999</v>
      </c>
      <c r="I2018">
        <v>114.188</v>
      </c>
      <c r="J2018" t="s">
        <v>223</v>
      </c>
      <c r="K2018">
        <v>13513828.67130314</v>
      </c>
      <c r="L2018">
        <v>14594645.770685909</v>
      </c>
      <c r="M2018">
        <v>41193869</v>
      </c>
    </row>
    <row r="2019" spans="1:13" x14ac:dyDescent="0.25">
      <c r="A2019" t="s">
        <v>81</v>
      </c>
      <c r="B2019" t="s">
        <v>85</v>
      </c>
      <c r="C2019" t="s">
        <v>204</v>
      </c>
      <c r="D2019" t="s">
        <v>136</v>
      </c>
      <c r="E2019" t="s">
        <v>137</v>
      </c>
      <c r="F2019" t="s">
        <v>138</v>
      </c>
      <c r="G2019" t="s">
        <v>139</v>
      </c>
      <c r="H2019">
        <v>22.266999999999999</v>
      </c>
      <c r="I2019">
        <v>114.188</v>
      </c>
      <c r="J2019" t="s">
        <v>224</v>
      </c>
      <c r="K2019">
        <v>16061715.707385389</v>
      </c>
      <c r="L2019">
        <v>18283602.78914462</v>
      </c>
      <c r="M2019">
        <v>46182942</v>
      </c>
    </row>
    <row r="2020" spans="1:13" x14ac:dyDescent="0.25">
      <c r="A2020" t="s">
        <v>81</v>
      </c>
      <c r="B2020" t="s">
        <v>85</v>
      </c>
      <c r="C2020" t="s">
        <v>204</v>
      </c>
      <c r="D2020" t="s">
        <v>136</v>
      </c>
      <c r="E2020" t="s">
        <v>137</v>
      </c>
      <c r="F2020" t="s">
        <v>138</v>
      </c>
      <c r="G2020" t="s">
        <v>139</v>
      </c>
      <c r="H2020">
        <v>22.266999999999999</v>
      </c>
      <c r="I2020">
        <v>114.188</v>
      </c>
      <c r="J2020" t="s">
        <v>225</v>
      </c>
      <c r="K2020">
        <v>27734700.487194221</v>
      </c>
      <c r="L2020">
        <v>29614602.065855831</v>
      </c>
      <c r="M2020">
        <v>51870379</v>
      </c>
    </row>
    <row r="2021" spans="1:13" x14ac:dyDescent="0.25">
      <c r="A2021" t="s">
        <v>81</v>
      </c>
      <c r="B2021" t="s">
        <v>85</v>
      </c>
      <c r="C2021" t="s">
        <v>204</v>
      </c>
      <c r="D2021" t="s">
        <v>136</v>
      </c>
      <c r="E2021" t="s">
        <v>137</v>
      </c>
      <c r="F2021" t="s">
        <v>138</v>
      </c>
      <c r="G2021" t="s">
        <v>139</v>
      </c>
      <c r="H2021">
        <v>22.266999999999999</v>
      </c>
      <c r="I2021">
        <v>114.188</v>
      </c>
      <c r="J2021" t="s">
        <v>245</v>
      </c>
      <c r="K2021">
        <v>19132632.431608569</v>
      </c>
      <c r="L2021">
        <v>20229556.550002821</v>
      </c>
      <c r="M2021">
        <v>54830947</v>
      </c>
    </row>
    <row r="2022" spans="1:13" x14ac:dyDescent="0.25">
      <c r="A2022" t="s">
        <v>81</v>
      </c>
      <c r="B2022" t="s">
        <v>85</v>
      </c>
      <c r="C2022" t="s">
        <v>204</v>
      </c>
      <c r="D2022" t="s">
        <v>98</v>
      </c>
      <c r="E2022" t="s">
        <v>226</v>
      </c>
      <c r="F2022" t="s">
        <v>227</v>
      </c>
      <c r="G2022" t="s">
        <v>228</v>
      </c>
      <c r="H2022">
        <v>26.137899999999998</v>
      </c>
      <c r="I2022">
        <v>28.197790000000001</v>
      </c>
      <c r="J2022" t="s">
        <v>223</v>
      </c>
      <c r="K2022">
        <v>12571490.92239048</v>
      </c>
      <c r="L2022">
        <v>21276494.759417761</v>
      </c>
      <c r="M2022">
        <v>12546766</v>
      </c>
    </row>
    <row r="2023" spans="1:13" x14ac:dyDescent="0.25">
      <c r="A2023" t="s">
        <v>81</v>
      </c>
      <c r="B2023" t="s">
        <v>85</v>
      </c>
      <c r="C2023" t="s">
        <v>204</v>
      </c>
      <c r="D2023" t="s">
        <v>98</v>
      </c>
      <c r="E2023" t="s">
        <v>226</v>
      </c>
      <c r="F2023" t="s">
        <v>227</v>
      </c>
      <c r="G2023" t="s">
        <v>228</v>
      </c>
      <c r="H2023">
        <v>26.137899999999998</v>
      </c>
      <c r="I2023">
        <v>28.197790000000001</v>
      </c>
      <c r="J2023" t="s">
        <v>224</v>
      </c>
      <c r="K2023">
        <v>16445274.5719808</v>
      </c>
      <c r="L2023">
        <v>28928929.820334289</v>
      </c>
      <c r="M2023">
        <v>20423851</v>
      </c>
    </row>
    <row r="2024" spans="1:13" x14ac:dyDescent="0.25">
      <c r="A2024" t="s">
        <v>81</v>
      </c>
      <c r="B2024" t="s">
        <v>85</v>
      </c>
      <c r="C2024" t="s">
        <v>204</v>
      </c>
      <c r="D2024" t="s">
        <v>98</v>
      </c>
      <c r="E2024" t="s">
        <v>226</v>
      </c>
      <c r="F2024" t="s">
        <v>227</v>
      </c>
      <c r="G2024" t="s">
        <v>228</v>
      </c>
      <c r="H2024">
        <v>26.137899999999998</v>
      </c>
      <c r="I2024">
        <v>28.197790000000001</v>
      </c>
      <c r="J2024" t="s">
        <v>225</v>
      </c>
      <c r="K2024">
        <v>15086943.521508951</v>
      </c>
      <c r="L2024">
        <v>25879296.160466079</v>
      </c>
      <c r="M2024">
        <v>21233617</v>
      </c>
    </row>
    <row r="2025" spans="1:13" x14ac:dyDescent="0.25">
      <c r="A2025" t="s">
        <v>81</v>
      </c>
      <c r="B2025" t="s">
        <v>85</v>
      </c>
      <c r="C2025" t="s">
        <v>204</v>
      </c>
      <c r="D2025" t="s">
        <v>98</v>
      </c>
      <c r="E2025" t="s">
        <v>226</v>
      </c>
      <c r="F2025" t="s">
        <v>227</v>
      </c>
      <c r="G2025" t="s">
        <v>228</v>
      </c>
      <c r="H2025">
        <v>26.137899999999998</v>
      </c>
      <c r="I2025">
        <v>28.197790000000001</v>
      </c>
      <c r="J2025" t="s">
        <v>245</v>
      </c>
      <c r="K2025">
        <v>17022150.43196582</v>
      </c>
      <c r="L2025">
        <v>26844560.36557271</v>
      </c>
      <c r="M2025">
        <v>27957260</v>
      </c>
    </row>
    <row r="2026" spans="1:13" x14ac:dyDescent="0.25">
      <c r="A2026" t="s">
        <v>81</v>
      </c>
      <c r="B2026" t="s">
        <v>85</v>
      </c>
      <c r="C2026" t="s">
        <v>204</v>
      </c>
      <c r="D2026" t="s">
        <v>104</v>
      </c>
      <c r="E2026" t="s">
        <v>140</v>
      </c>
      <c r="F2026" t="s">
        <v>141</v>
      </c>
      <c r="G2026" t="s">
        <v>107</v>
      </c>
      <c r="H2026">
        <v>34.052235000000003</v>
      </c>
      <c r="I2026">
        <v>-118.24368</v>
      </c>
      <c r="J2026" t="s">
        <v>223</v>
      </c>
      <c r="K2026">
        <v>30748704.398643568</v>
      </c>
      <c r="L2026">
        <v>33199567.963368639</v>
      </c>
      <c r="M2026">
        <v>63024077</v>
      </c>
    </row>
    <row r="2027" spans="1:13" x14ac:dyDescent="0.25">
      <c r="A2027" t="s">
        <v>81</v>
      </c>
      <c r="B2027" t="s">
        <v>85</v>
      </c>
      <c r="C2027" t="s">
        <v>204</v>
      </c>
      <c r="D2027" t="s">
        <v>104</v>
      </c>
      <c r="E2027" t="s">
        <v>140</v>
      </c>
      <c r="F2027" t="s">
        <v>141</v>
      </c>
      <c r="G2027" t="s">
        <v>107</v>
      </c>
      <c r="H2027">
        <v>34.052235000000003</v>
      </c>
      <c r="I2027">
        <v>-118.24368</v>
      </c>
      <c r="J2027" t="s">
        <v>224</v>
      </c>
      <c r="K2027">
        <v>27118955.563311379</v>
      </c>
      <c r="L2027">
        <v>29425152.66045009</v>
      </c>
      <c r="M2027">
        <v>68332386</v>
      </c>
    </row>
    <row r="2028" spans="1:13" x14ac:dyDescent="0.25">
      <c r="A2028" t="s">
        <v>81</v>
      </c>
      <c r="B2028" t="s">
        <v>85</v>
      </c>
      <c r="C2028" t="s">
        <v>204</v>
      </c>
      <c r="D2028" t="s">
        <v>104</v>
      </c>
      <c r="E2028" t="s">
        <v>140</v>
      </c>
      <c r="F2028" t="s">
        <v>141</v>
      </c>
      <c r="G2028" t="s">
        <v>107</v>
      </c>
      <c r="H2028">
        <v>34.052235000000003</v>
      </c>
      <c r="I2028">
        <v>-118.24368</v>
      </c>
      <c r="J2028" t="s">
        <v>225</v>
      </c>
      <c r="K2028">
        <v>25542379.184186328</v>
      </c>
      <c r="L2028">
        <v>28423605.078661591</v>
      </c>
      <c r="M2028">
        <v>62620237</v>
      </c>
    </row>
    <row r="2029" spans="1:13" x14ac:dyDescent="0.25">
      <c r="A2029" t="s">
        <v>81</v>
      </c>
      <c r="B2029" t="s">
        <v>85</v>
      </c>
      <c r="C2029" t="s">
        <v>204</v>
      </c>
      <c r="D2029" t="s">
        <v>104</v>
      </c>
      <c r="E2029" t="s">
        <v>140</v>
      </c>
      <c r="F2029" t="s">
        <v>141</v>
      </c>
      <c r="G2029" t="s">
        <v>107</v>
      </c>
      <c r="H2029">
        <v>34.052235000000003</v>
      </c>
      <c r="I2029">
        <v>-118.24368</v>
      </c>
      <c r="J2029" t="s">
        <v>245</v>
      </c>
      <c r="K2029">
        <v>22584604.903910019</v>
      </c>
      <c r="L2029">
        <v>24747020.58758441</v>
      </c>
      <c r="M2029">
        <v>68214223</v>
      </c>
    </row>
    <row r="2030" spans="1:13" x14ac:dyDescent="0.25">
      <c r="A2030" t="s">
        <v>81</v>
      </c>
      <c r="B2030" t="s">
        <v>85</v>
      </c>
      <c r="C2030" t="s">
        <v>204</v>
      </c>
      <c r="D2030" t="s">
        <v>108</v>
      </c>
      <c r="E2030" t="s">
        <v>142</v>
      </c>
      <c r="F2030" t="s">
        <v>143</v>
      </c>
      <c r="G2030" t="s">
        <v>144</v>
      </c>
      <c r="H2030">
        <v>-12.094823</v>
      </c>
      <c r="I2030">
        <v>-76.973529999999997</v>
      </c>
      <c r="J2030" t="s">
        <v>223</v>
      </c>
      <c r="K2030">
        <v>5466295.6465445748</v>
      </c>
      <c r="L2030">
        <v>5625140.991162465</v>
      </c>
      <c r="M2030">
        <v>5875623</v>
      </c>
    </row>
    <row r="2031" spans="1:13" x14ac:dyDescent="0.25">
      <c r="A2031" t="s">
        <v>81</v>
      </c>
      <c r="B2031" t="s">
        <v>85</v>
      </c>
      <c r="C2031" t="s">
        <v>204</v>
      </c>
      <c r="D2031" t="s">
        <v>108</v>
      </c>
      <c r="E2031" t="s">
        <v>142</v>
      </c>
      <c r="F2031" t="s">
        <v>143</v>
      </c>
      <c r="G2031" t="s">
        <v>144</v>
      </c>
      <c r="H2031">
        <v>-12.094823</v>
      </c>
      <c r="I2031">
        <v>-76.973529999999997</v>
      </c>
      <c r="J2031" t="s">
        <v>224</v>
      </c>
      <c r="K2031">
        <v>4435100.4856828321</v>
      </c>
      <c r="L2031">
        <v>4622639.1591671677</v>
      </c>
      <c r="M2031">
        <v>6153846</v>
      </c>
    </row>
    <row r="2032" spans="1:13" x14ac:dyDescent="0.25">
      <c r="A2032" t="s">
        <v>81</v>
      </c>
      <c r="B2032" t="s">
        <v>85</v>
      </c>
      <c r="C2032" t="s">
        <v>204</v>
      </c>
      <c r="D2032" t="s">
        <v>108</v>
      </c>
      <c r="E2032" t="s">
        <v>142</v>
      </c>
      <c r="F2032" t="s">
        <v>143</v>
      </c>
      <c r="G2032" t="s">
        <v>144</v>
      </c>
      <c r="H2032">
        <v>-12.094823</v>
      </c>
      <c r="I2032">
        <v>-76.973529999999997</v>
      </c>
      <c r="J2032" t="s">
        <v>225</v>
      </c>
      <c r="K2032">
        <v>4357675.1281001866</v>
      </c>
      <c r="L2032">
        <v>4562213.0689680995</v>
      </c>
      <c r="M2032">
        <v>6182108</v>
      </c>
    </row>
    <row r="2033" spans="1:13" x14ac:dyDescent="0.25">
      <c r="A2033" t="s">
        <v>81</v>
      </c>
      <c r="B2033" t="s">
        <v>85</v>
      </c>
      <c r="C2033" t="s">
        <v>204</v>
      </c>
      <c r="D2033" t="s">
        <v>108</v>
      </c>
      <c r="E2033" t="s">
        <v>142</v>
      </c>
      <c r="F2033" t="s">
        <v>143</v>
      </c>
      <c r="G2033" t="s">
        <v>144</v>
      </c>
      <c r="H2033">
        <v>-12.094823</v>
      </c>
      <c r="I2033">
        <v>-76.973529999999997</v>
      </c>
      <c r="J2033" t="s">
        <v>245</v>
      </c>
      <c r="K2033">
        <v>5005787.211398147</v>
      </c>
      <c r="L2033">
        <v>5292089.4669063389</v>
      </c>
      <c r="M2033">
        <v>7842593</v>
      </c>
    </row>
    <row r="2034" spans="1:13" x14ac:dyDescent="0.25">
      <c r="A2034" t="s">
        <v>81</v>
      </c>
      <c r="B2034" t="s">
        <v>85</v>
      </c>
      <c r="C2034" t="s">
        <v>204</v>
      </c>
      <c r="D2034" t="s">
        <v>98</v>
      </c>
      <c r="E2034" t="s">
        <v>145</v>
      </c>
      <c r="F2034" t="s">
        <v>146</v>
      </c>
      <c r="G2034" t="s">
        <v>147</v>
      </c>
      <c r="H2034">
        <v>51.508513999999998</v>
      </c>
      <c r="I2034">
        <v>-1.0756999999999999E-2</v>
      </c>
      <c r="J2034" t="s">
        <v>223</v>
      </c>
      <c r="K2034">
        <v>37187116.773946643</v>
      </c>
      <c r="L2034">
        <v>43317972.286043167</v>
      </c>
      <c r="M2034">
        <v>63561159</v>
      </c>
    </row>
    <row r="2035" spans="1:13" x14ac:dyDescent="0.25">
      <c r="A2035" t="s">
        <v>81</v>
      </c>
      <c r="B2035" t="s">
        <v>85</v>
      </c>
      <c r="C2035" t="s">
        <v>204</v>
      </c>
      <c r="D2035" t="s">
        <v>98</v>
      </c>
      <c r="E2035" t="s">
        <v>145</v>
      </c>
      <c r="F2035" t="s">
        <v>146</v>
      </c>
      <c r="G2035" t="s">
        <v>147</v>
      </c>
      <c r="H2035">
        <v>51.508513999999998</v>
      </c>
      <c r="I2035">
        <v>-1.0756999999999999E-2</v>
      </c>
      <c r="J2035" t="s">
        <v>224</v>
      </c>
      <c r="K2035">
        <v>31286745.072840441</v>
      </c>
      <c r="L2035">
        <v>37924301.826638728</v>
      </c>
      <c r="M2035">
        <v>72458300</v>
      </c>
    </row>
    <row r="2036" spans="1:13" x14ac:dyDescent="0.25">
      <c r="A2036" t="s">
        <v>81</v>
      </c>
      <c r="B2036" t="s">
        <v>85</v>
      </c>
      <c r="C2036" t="s">
        <v>204</v>
      </c>
      <c r="D2036" t="s">
        <v>98</v>
      </c>
      <c r="E2036" t="s">
        <v>145</v>
      </c>
      <c r="F2036" t="s">
        <v>146</v>
      </c>
      <c r="G2036" t="s">
        <v>147</v>
      </c>
      <c r="H2036">
        <v>51.508513999999998</v>
      </c>
      <c r="I2036">
        <v>-1.0756999999999999E-2</v>
      </c>
      <c r="J2036" t="s">
        <v>225</v>
      </c>
      <c r="K2036">
        <v>27772860.485911079</v>
      </c>
      <c r="L2036">
        <v>34489537.596728243</v>
      </c>
      <c r="M2036">
        <v>58012851</v>
      </c>
    </row>
    <row r="2037" spans="1:13" x14ac:dyDescent="0.25">
      <c r="A2037" t="s">
        <v>81</v>
      </c>
      <c r="B2037" t="s">
        <v>85</v>
      </c>
      <c r="C2037" t="s">
        <v>204</v>
      </c>
      <c r="D2037" t="s">
        <v>98</v>
      </c>
      <c r="E2037" t="s">
        <v>145</v>
      </c>
      <c r="F2037" t="s">
        <v>146</v>
      </c>
      <c r="G2037" t="s">
        <v>147</v>
      </c>
      <c r="H2037">
        <v>51.508513999999998</v>
      </c>
      <c r="I2037">
        <v>-1.0756999999999999E-2</v>
      </c>
      <c r="J2037" t="s">
        <v>245</v>
      </c>
      <c r="K2037">
        <v>24859846.249875858</v>
      </c>
      <c r="L2037">
        <v>29941617.153066691</v>
      </c>
      <c r="M2037">
        <v>53118980</v>
      </c>
    </row>
    <row r="2038" spans="1:13" x14ac:dyDescent="0.25">
      <c r="A2038" t="s">
        <v>81</v>
      </c>
      <c r="B2038" t="s">
        <v>85</v>
      </c>
      <c r="C2038" t="s">
        <v>204</v>
      </c>
      <c r="D2038" t="s">
        <v>104</v>
      </c>
      <c r="E2038" t="s">
        <v>236</v>
      </c>
      <c r="F2038" t="s">
        <v>237</v>
      </c>
      <c r="G2038" t="s">
        <v>107</v>
      </c>
      <c r="H2038">
        <v>36.188110000000002</v>
      </c>
      <c r="I2038">
        <v>-115.176468</v>
      </c>
      <c r="J2038" t="s">
        <v>223</v>
      </c>
      <c r="K2038">
        <v>0</v>
      </c>
      <c r="L2038">
        <v>0</v>
      </c>
      <c r="M2038">
        <v>0</v>
      </c>
    </row>
    <row r="2039" spans="1:13" x14ac:dyDescent="0.25">
      <c r="A2039" t="s">
        <v>81</v>
      </c>
      <c r="B2039" t="s">
        <v>85</v>
      </c>
      <c r="C2039" t="s">
        <v>204</v>
      </c>
      <c r="D2039" t="s">
        <v>104</v>
      </c>
      <c r="E2039" t="s">
        <v>236</v>
      </c>
      <c r="F2039" t="s">
        <v>237</v>
      </c>
      <c r="G2039" t="s">
        <v>107</v>
      </c>
      <c r="H2039">
        <v>36.188110000000002</v>
      </c>
      <c r="I2039">
        <v>-115.176468</v>
      </c>
      <c r="J2039" t="s">
        <v>224</v>
      </c>
      <c r="K2039">
        <v>0</v>
      </c>
      <c r="L2039">
        <v>0</v>
      </c>
      <c r="M2039">
        <v>0</v>
      </c>
    </row>
    <row r="2040" spans="1:13" x14ac:dyDescent="0.25">
      <c r="A2040" t="s">
        <v>81</v>
      </c>
      <c r="B2040" t="s">
        <v>85</v>
      </c>
      <c r="C2040" t="s">
        <v>204</v>
      </c>
      <c r="D2040" t="s">
        <v>104</v>
      </c>
      <c r="E2040" t="s">
        <v>236</v>
      </c>
      <c r="F2040" t="s">
        <v>237</v>
      </c>
      <c r="G2040" t="s">
        <v>107</v>
      </c>
      <c r="H2040">
        <v>36.188110000000002</v>
      </c>
      <c r="I2040">
        <v>-115.176468</v>
      </c>
      <c r="J2040" t="s">
        <v>225</v>
      </c>
      <c r="K2040">
        <v>0</v>
      </c>
      <c r="L2040">
        <v>0</v>
      </c>
      <c r="M2040">
        <v>0</v>
      </c>
    </row>
    <row r="2041" spans="1:13" x14ac:dyDescent="0.25">
      <c r="A2041" t="s">
        <v>81</v>
      </c>
      <c r="B2041" t="s">
        <v>85</v>
      </c>
      <c r="C2041" t="s">
        <v>204</v>
      </c>
      <c r="D2041" t="s">
        <v>104</v>
      </c>
      <c r="E2041" t="s">
        <v>236</v>
      </c>
      <c r="F2041" t="s">
        <v>237</v>
      </c>
      <c r="G2041" t="s">
        <v>107</v>
      </c>
      <c r="H2041">
        <v>36.188110000000002</v>
      </c>
      <c r="I2041">
        <v>-115.176468</v>
      </c>
      <c r="J2041" t="s">
        <v>245</v>
      </c>
      <c r="K2041">
        <v>0</v>
      </c>
      <c r="L2041">
        <v>0</v>
      </c>
      <c r="M2041">
        <v>0</v>
      </c>
    </row>
    <row r="2042" spans="1:13" x14ac:dyDescent="0.25">
      <c r="A2042" t="s">
        <v>81</v>
      </c>
      <c r="B2042" t="s">
        <v>85</v>
      </c>
      <c r="C2042" t="s">
        <v>204</v>
      </c>
      <c r="D2042" t="s">
        <v>98</v>
      </c>
      <c r="E2042" t="s">
        <v>148</v>
      </c>
      <c r="F2042" t="s">
        <v>149</v>
      </c>
      <c r="G2042" t="s">
        <v>150</v>
      </c>
      <c r="H2042">
        <v>40.416800000000002</v>
      </c>
      <c r="I2042">
        <v>-3.7038000000000002</v>
      </c>
      <c r="J2042" t="s">
        <v>223</v>
      </c>
      <c r="K2042">
        <v>19296439.975218181</v>
      </c>
      <c r="L2042">
        <v>24048513.16014827</v>
      </c>
      <c r="M2042">
        <v>22296649</v>
      </c>
    </row>
    <row r="2043" spans="1:13" x14ac:dyDescent="0.25">
      <c r="A2043" t="s">
        <v>81</v>
      </c>
      <c r="B2043" t="s">
        <v>85</v>
      </c>
      <c r="C2043" t="s">
        <v>204</v>
      </c>
      <c r="D2043" t="s">
        <v>98</v>
      </c>
      <c r="E2043" t="s">
        <v>148</v>
      </c>
      <c r="F2043" t="s">
        <v>149</v>
      </c>
      <c r="G2043" t="s">
        <v>150</v>
      </c>
      <c r="H2043">
        <v>40.416800000000002</v>
      </c>
      <c r="I2043">
        <v>-3.7038000000000002</v>
      </c>
      <c r="J2043" t="s">
        <v>224</v>
      </c>
      <c r="K2043">
        <v>11807116.44363361</v>
      </c>
      <c r="L2043">
        <v>13082154.14358953</v>
      </c>
      <c r="M2043">
        <v>22904350</v>
      </c>
    </row>
    <row r="2044" spans="1:13" x14ac:dyDescent="0.25">
      <c r="A2044" t="s">
        <v>81</v>
      </c>
      <c r="B2044" t="s">
        <v>85</v>
      </c>
      <c r="C2044" t="s">
        <v>204</v>
      </c>
      <c r="D2044" t="s">
        <v>98</v>
      </c>
      <c r="E2044" t="s">
        <v>148</v>
      </c>
      <c r="F2044" t="s">
        <v>149</v>
      </c>
      <c r="G2044" t="s">
        <v>150</v>
      </c>
      <c r="H2044">
        <v>40.416800000000002</v>
      </c>
      <c r="I2044">
        <v>-3.7038000000000002</v>
      </c>
      <c r="J2044" t="s">
        <v>225</v>
      </c>
      <c r="K2044">
        <v>11268507.78540053</v>
      </c>
      <c r="L2044">
        <v>12467848.467539789</v>
      </c>
      <c r="M2044">
        <v>28451221</v>
      </c>
    </row>
    <row r="2045" spans="1:13" x14ac:dyDescent="0.25">
      <c r="A2045" t="s">
        <v>81</v>
      </c>
      <c r="B2045" t="s">
        <v>85</v>
      </c>
      <c r="C2045" t="s">
        <v>204</v>
      </c>
      <c r="D2045" t="s">
        <v>98</v>
      </c>
      <c r="E2045" t="s">
        <v>148</v>
      </c>
      <c r="F2045" t="s">
        <v>149</v>
      </c>
      <c r="G2045" t="s">
        <v>150</v>
      </c>
      <c r="H2045">
        <v>40.416800000000002</v>
      </c>
      <c r="I2045">
        <v>-3.7038000000000002</v>
      </c>
      <c r="J2045" t="s">
        <v>245</v>
      </c>
      <c r="K2045">
        <v>11955221.325042039</v>
      </c>
      <c r="L2045">
        <v>12700027.130206229</v>
      </c>
      <c r="M2045">
        <v>33301772</v>
      </c>
    </row>
    <row r="2046" spans="1:13" x14ac:dyDescent="0.25">
      <c r="A2046" t="s">
        <v>81</v>
      </c>
      <c r="B2046" t="s">
        <v>85</v>
      </c>
      <c r="C2046" t="s">
        <v>204</v>
      </c>
      <c r="D2046" t="s">
        <v>98</v>
      </c>
      <c r="E2046" t="s">
        <v>214</v>
      </c>
      <c r="F2046" t="s">
        <v>215</v>
      </c>
      <c r="G2046" t="s">
        <v>147</v>
      </c>
      <c r="H2046">
        <v>53.480800000000002</v>
      </c>
      <c r="I2046">
        <v>2.2425999999999999</v>
      </c>
      <c r="J2046" t="s">
        <v>223</v>
      </c>
      <c r="K2046">
        <v>3308541.1146833398</v>
      </c>
      <c r="L2046">
        <v>3430018.8083083639</v>
      </c>
      <c r="M2046">
        <v>2001975</v>
      </c>
    </row>
    <row r="2047" spans="1:13" x14ac:dyDescent="0.25">
      <c r="A2047" t="s">
        <v>81</v>
      </c>
      <c r="B2047" t="s">
        <v>85</v>
      </c>
      <c r="C2047" t="s">
        <v>204</v>
      </c>
      <c r="D2047" t="s">
        <v>98</v>
      </c>
      <c r="E2047" t="s">
        <v>214</v>
      </c>
      <c r="F2047" t="s">
        <v>215</v>
      </c>
      <c r="G2047" t="s">
        <v>147</v>
      </c>
      <c r="H2047">
        <v>53.480800000000002</v>
      </c>
      <c r="I2047">
        <v>2.2425999999999999</v>
      </c>
      <c r="J2047" t="s">
        <v>224</v>
      </c>
      <c r="K2047">
        <v>1781687.394936692</v>
      </c>
      <c r="L2047">
        <v>1893169.8972561271</v>
      </c>
      <c r="M2047">
        <v>1943932</v>
      </c>
    </row>
    <row r="2048" spans="1:13" x14ac:dyDescent="0.25">
      <c r="A2048" t="s">
        <v>81</v>
      </c>
      <c r="B2048" t="s">
        <v>85</v>
      </c>
      <c r="C2048" t="s">
        <v>204</v>
      </c>
      <c r="D2048" t="s">
        <v>98</v>
      </c>
      <c r="E2048" t="s">
        <v>214</v>
      </c>
      <c r="F2048" t="s">
        <v>215</v>
      </c>
      <c r="G2048" t="s">
        <v>147</v>
      </c>
      <c r="H2048">
        <v>53.480800000000002</v>
      </c>
      <c r="I2048">
        <v>2.2425999999999999</v>
      </c>
      <c r="J2048" t="s">
        <v>225</v>
      </c>
      <c r="K2048">
        <v>1494655.0963017819</v>
      </c>
      <c r="L2048">
        <v>1635525.4392866699</v>
      </c>
      <c r="M2048">
        <v>1674977</v>
      </c>
    </row>
    <row r="2049" spans="1:13" x14ac:dyDescent="0.25">
      <c r="A2049" t="s">
        <v>81</v>
      </c>
      <c r="B2049" t="s">
        <v>85</v>
      </c>
      <c r="C2049" t="s">
        <v>204</v>
      </c>
      <c r="D2049" t="s">
        <v>98</v>
      </c>
      <c r="E2049" t="s">
        <v>214</v>
      </c>
      <c r="F2049" t="s">
        <v>215</v>
      </c>
      <c r="G2049" t="s">
        <v>147</v>
      </c>
      <c r="H2049">
        <v>53.480800000000002</v>
      </c>
      <c r="I2049">
        <v>2.2425999999999999</v>
      </c>
      <c r="J2049" t="s">
        <v>245</v>
      </c>
      <c r="K2049">
        <v>1240079.5051753209</v>
      </c>
      <c r="L2049">
        <v>1402025.0076068351</v>
      </c>
      <c r="M2049">
        <v>1859558</v>
      </c>
    </row>
    <row r="2050" spans="1:13" x14ac:dyDescent="0.25">
      <c r="A2050" t="s">
        <v>81</v>
      </c>
      <c r="B2050" t="s">
        <v>85</v>
      </c>
      <c r="C2050" t="s">
        <v>204</v>
      </c>
      <c r="D2050" t="s">
        <v>136</v>
      </c>
      <c r="E2050" t="s">
        <v>151</v>
      </c>
      <c r="F2050" t="s">
        <v>152</v>
      </c>
      <c r="G2050" t="s">
        <v>153</v>
      </c>
      <c r="H2050">
        <v>-37.668999999999997</v>
      </c>
      <c r="I2050">
        <v>144.84100000000001</v>
      </c>
      <c r="J2050" t="s">
        <v>223</v>
      </c>
      <c r="K2050">
        <v>5398760.1028338484</v>
      </c>
      <c r="L2050">
        <v>6396917.3280094266</v>
      </c>
      <c r="M2050">
        <v>7151438</v>
      </c>
    </row>
    <row r="2051" spans="1:13" x14ac:dyDescent="0.25">
      <c r="A2051" t="s">
        <v>81</v>
      </c>
      <c r="B2051" t="s">
        <v>85</v>
      </c>
      <c r="C2051" t="s">
        <v>204</v>
      </c>
      <c r="D2051" t="s">
        <v>136</v>
      </c>
      <c r="E2051" t="s">
        <v>151</v>
      </c>
      <c r="F2051" t="s">
        <v>152</v>
      </c>
      <c r="G2051" t="s">
        <v>153</v>
      </c>
      <c r="H2051">
        <v>-37.668999999999997</v>
      </c>
      <c r="I2051">
        <v>144.84100000000001</v>
      </c>
      <c r="J2051" t="s">
        <v>224</v>
      </c>
      <c r="K2051">
        <v>3194634.7435052702</v>
      </c>
      <c r="L2051">
        <v>3209952.8578102612</v>
      </c>
      <c r="M2051">
        <v>6973058</v>
      </c>
    </row>
    <row r="2052" spans="1:13" x14ac:dyDescent="0.25">
      <c r="A2052" t="s">
        <v>81</v>
      </c>
      <c r="B2052" t="s">
        <v>85</v>
      </c>
      <c r="C2052" t="s">
        <v>204</v>
      </c>
      <c r="D2052" t="s">
        <v>136</v>
      </c>
      <c r="E2052" t="s">
        <v>151</v>
      </c>
      <c r="F2052" t="s">
        <v>152</v>
      </c>
      <c r="G2052" t="s">
        <v>153</v>
      </c>
      <c r="H2052">
        <v>-37.668999999999997</v>
      </c>
      <c r="I2052">
        <v>144.84100000000001</v>
      </c>
      <c r="J2052" t="s">
        <v>225</v>
      </c>
      <c r="K2052">
        <v>3203676.011235985</v>
      </c>
      <c r="L2052">
        <v>3203676.011235985</v>
      </c>
      <c r="M2052">
        <v>7925898</v>
      </c>
    </row>
    <row r="2053" spans="1:13" x14ac:dyDescent="0.25">
      <c r="A2053" t="s">
        <v>81</v>
      </c>
      <c r="B2053" t="s">
        <v>85</v>
      </c>
      <c r="C2053" t="s">
        <v>204</v>
      </c>
      <c r="D2053" t="s">
        <v>136</v>
      </c>
      <c r="E2053" t="s">
        <v>151</v>
      </c>
      <c r="F2053" t="s">
        <v>152</v>
      </c>
      <c r="G2053" t="s">
        <v>153</v>
      </c>
      <c r="H2053">
        <v>-37.668999999999997</v>
      </c>
      <c r="I2053">
        <v>144.84100000000001</v>
      </c>
      <c r="J2053" t="s">
        <v>245</v>
      </c>
      <c r="K2053">
        <v>3614282.6731180758</v>
      </c>
      <c r="L2053">
        <v>3614282.6731180758</v>
      </c>
      <c r="M2053">
        <v>14585117</v>
      </c>
    </row>
    <row r="2054" spans="1:13" x14ac:dyDescent="0.25">
      <c r="A2054" t="s">
        <v>81</v>
      </c>
      <c r="B2054" t="s">
        <v>85</v>
      </c>
      <c r="C2054" t="s">
        <v>204</v>
      </c>
      <c r="D2054" t="s">
        <v>104</v>
      </c>
      <c r="E2054" t="s">
        <v>229</v>
      </c>
      <c r="F2054" t="s">
        <v>230</v>
      </c>
      <c r="G2054" t="s">
        <v>107</v>
      </c>
      <c r="H2054">
        <v>26.103300000000001</v>
      </c>
      <c r="I2054">
        <v>98.141900000000007</v>
      </c>
      <c r="J2054" t="s">
        <v>223</v>
      </c>
      <c r="K2054">
        <v>2822386.0086051798</v>
      </c>
      <c r="L2054">
        <v>2935564.0615873421</v>
      </c>
      <c r="M2054">
        <v>2078480</v>
      </c>
    </row>
    <row r="2055" spans="1:13" x14ac:dyDescent="0.25">
      <c r="A2055" t="s">
        <v>81</v>
      </c>
      <c r="B2055" t="s">
        <v>85</v>
      </c>
      <c r="C2055" t="s">
        <v>204</v>
      </c>
      <c r="D2055" t="s">
        <v>104</v>
      </c>
      <c r="E2055" t="s">
        <v>229</v>
      </c>
      <c r="F2055" t="s">
        <v>230</v>
      </c>
      <c r="G2055" t="s">
        <v>107</v>
      </c>
      <c r="H2055">
        <v>26.103300000000001</v>
      </c>
      <c r="I2055">
        <v>98.141900000000007</v>
      </c>
      <c r="J2055" t="s">
        <v>224</v>
      </c>
      <c r="K2055">
        <v>3155081.719570301</v>
      </c>
      <c r="L2055">
        <v>3262729.10606403</v>
      </c>
      <c r="M2055">
        <v>2865347</v>
      </c>
    </row>
    <row r="2056" spans="1:13" x14ac:dyDescent="0.25">
      <c r="A2056" t="s">
        <v>81</v>
      </c>
      <c r="B2056" t="s">
        <v>85</v>
      </c>
      <c r="C2056" t="s">
        <v>204</v>
      </c>
      <c r="D2056" t="s">
        <v>104</v>
      </c>
      <c r="E2056" t="s">
        <v>229</v>
      </c>
      <c r="F2056" t="s">
        <v>230</v>
      </c>
      <c r="G2056" t="s">
        <v>107</v>
      </c>
      <c r="H2056">
        <v>26.103300000000001</v>
      </c>
      <c r="I2056">
        <v>98.141900000000007</v>
      </c>
      <c r="J2056" t="s">
        <v>225</v>
      </c>
      <c r="K2056">
        <v>3336343.194523165</v>
      </c>
      <c r="L2056">
        <v>3449474.5576254711</v>
      </c>
      <c r="M2056">
        <v>2960781</v>
      </c>
    </row>
    <row r="2057" spans="1:13" x14ac:dyDescent="0.25">
      <c r="A2057" t="s">
        <v>81</v>
      </c>
      <c r="B2057" t="s">
        <v>85</v>
      </c>
      <c r="C2057" t="s">
        <v>204</v>
      </c>
      <c r="D2057" t="s">
        <v>104</v>
      </c>
      <c r="E2057" t="s">
        <v>229</v>
      </c>
      <c r="F2057" t="s">
        <v>230</v>
      </c>
      <c r="G2057" t="s">
        <v>107</v>
      </c>
      <c r="H2057">
        <v>26.103300000000001</v>
      </c>
      <c r="I2057">
        <v>98.141900000000007</v>
      </c>
      <c r="J2057" t="s">
        <v>245</v>
      </c>
      <c r="K2057">
        <v>3881125.8970701098</v>
      </c>
      <c r="L2057">
        <v>4104504.4482093598</v>
      </c>
      <c r="M2057">
        <v>3227584</v>
      </c>
    </row>
    <row r="2058" spans="1:13" x14ac:dyDescent="0.25">
      <c r="A2058" t="s">
        <v>81</v>
      </c>
      <c r="B2058" t="s">
        <v>85</v>
      </c>
      <c r="C2058" t="s">
        <v>204</v>
      </c>
      <c r="D2058" t="s">
        <v>104</v>
      </c>
      <c r="E2058" t="s">
        <v>154</v>
      </c>
      <c r="F2058" t="s">
        <v>155</v>
      </c>
      <c r="G2058" t="s">
        <v>107</v>
      </c>
      <c r="H2058">
        <v>25.789097000000002</v>
      </c>
      <c r="I2058">
        <v>-80.204040000000006</v>
      </c>
      <c r="J2058" t="s">
        <v>223</v>
      </c>
      <c r="K2058">
        <v>23077898.971318081</v>
      </c>
      <c r="L2058">
        <v>26587355.055912931</v>
      </c>
      <c r="M2058">
        <v>41086933</v>
      </c>
    </row>
    <row r="2059" spans="1:13" x14ac:dyDescent="0.25">
      <c r="A2059" t="s">
        <v>81</v>
      </c>
      <c r="B2059" t="s">
        <v>85</v>
      </c>
      <c r="C2059" t="s">
        <v>204</v>
      </c>
      <c r="D2059" t="s">
        <v>104</v>
      </c>
      <c r="E2059" t="s">
        <v>154</v>
      </c>
      <c r="F2059" t="s">
        <v>155</v>
      </c>
      <c r="G2059" t="s">
        <v>107</v>
      </c>
      <c r="H2059">
        <v>25.789097000000002</v>
      </c>
      <c r="I2059">
        <v>-80.204040000000006</v>
      </c>
      <c r="J2059" t="s">
        <v>224</v>
      </c>
      <c r="K2059">
        <v>19841376.56506893</v>
      </c>
      <c r="L2059">
        <v>24933944.933161721</v>
      </c>
      <c r="M2059">
        <v>44016527</v>
      </c>
    </row>
    <row r="2060" spans="1:13" x14ac:dyDescent="0.25">
      <c r="A2060" t="s">
        <v>81</v>
      </c>
      <c r="B2060" t="s">
        <v>85</v>
      </c>
      <c r="C2060" t="s">
        <v>204</v>
      </c>
      <c r="D2060" t="s">
        <v>104</v>
      </c>
      <c r="E2060" t="s">
        <v>154</v>
      </c>
      <c r="F2060" t="s">
        <v>155</v>
      </c>
      <c r="G2060" t="s">
        <v>107</v>
      </c>
      <c r="H2060">
        <v>25.789097000000002</v>
      </c>
      <c r="I2060">
        <v>-80.204040000000006</v>
      </c>
      <c r="J2060" t="s">
        <v>225</v>
      </c>
      <c r="K2060">
        <v>17509004.486454859</v>
      </c>
      <c r="L2060">
        <v>22419134.84974964</v>
      </c>
      <c r="M2060">
        <v>42518586</v>
      </c>
    </row>
    <row r="2061" spans="1:13" x14ac:dyDescent="0.25">
      <c r="A2061" t="s">
        <v>81</v>
      </c>
      <c r="B2061" t="s">
        <v>85</v>
      </c>
      <c r="C2061" t="s">
        <v>204</v>
      </c>
      <c r="D2061" t="s">
        <v>104</v>
      </c>
      <c r="E2061" t="s">
        <v>154</v>
      </c>
      <c r="F2061" t="s">
        <v>155</v>
      </c>
      <c r="G2061" t="s">
        <v>107</v>
      </c>
      <c r="H2061">
        <v>25.789097000000002</v>
      </c>
      <c r="I2061">
        <v>-80.204040000000006</v>
      </c>
      <c r="J2061" t="s">
        <v>245</v>
      </c>
      <c r="K2061">
        <v>16609726.07309516</v>
      </c>
      <c r="L2061">
        <v>19888746.62281863</v>
      </c>
      <c r="M2061">
        <v>39081221</v>
      </c>
    </row>
    <row r="2062" spans="1:13" x14ac:dyDescent="0.25">
      <c r="A2062" t="s">
        <v>81</v>
      </c>
      <c r="B2062" t="s">
        <v>85</v>
      </c>
      <c r="C2062" t="s">
        <v>204</v>
      </c>
      <c r="D2062" t="s">
        <v>98</v>
      </c>
      <c r="E2062" t="s">
        <v>156</v>
      </c>
      <c r="F2062" t="s">
        <v>157</v>
      </c>
      <c r="G2062" t="s">
        <v>158</v>
      </c>
      <c r="H2062">
        <v>45.630099999999999</v>
      </c>
      <c r="I2062">
        <v>8.7255000000000003</v>
      </c>
      <c r="J2062" t="s">
        <v>223</v>
      </c>
      <c r="K2062">
        <v>23356660.017359771</v>
      </c>
      <c r="L2062">
        <v>27559167.457004242</v>
      </c>
      <c r="M2062">
        <v>40980887</v>
      </c>
    </row>
    <row r="2063" spans="1:13" x14ac:dyDescent="0.25">
      <c r="A2063" t="s">
        <v>81</v>
      </c>
      <c r="B2063" t="s">
        <v>85</v>
      </c>
      <c r="C2063" t="s">
        <v>204</v>
      </c>
      <c r="D2063" t="s">
        <v>98</v>
      </c>
      <c r="E2063" t="s">
        <v>156</v>
      </c>
      <c r="F2063" t="s">
        <v>157</v>
      </c>
      <c r="G2063" t="s">
        <v>158</v>
      </c>
      <c r="H2063">
        <v>45.630099999999999</v>
      </c>
      <c r="I2063">
        <v>8.7255000000000003</v>
      </c>
      <c r="J2063" t="s">
        <v>224</v>
      </c>
      <c r="K2063">
        <v>19657642.253181551</v>
      </c>
      <c r="L2063">
        <v>25166334.354348801</v>
      </c>
      <c r="M2063">
        <v>50467076</v>
      </c>
    </row>
    <row r="2064" spans="1:13" x14ac:dyDescent="0.25">
      <c r="A2064" t="s">
        <v>81</v>
      </c>
      <c r="B2064" t="s">
        <v>85</v>
      </c>
      <c r="C2064" t="s">
        <v>204</v>
      </c>
      <c r="D2064" t="s">
        <v>98</v>
      </c>
      <c r="E2064" t="s">
        <v>156</v>
      </c>
      <c r="F2064" t="s">
        <v>157</v>
      </c>
      <c r="G2064" t="s">
        <v>158</v>
      </c>
      <c r="H2064">
        <v>45.630099999999999</v>
      </c>
      <c r="I2064">
        <v>8.7255000000000003</v>
      </c>
      <c r="J2064" t="s">
        <v>225</v>
      </c>
      <c r="K2064">
        <v>20632104.41348562</v>
      </c>
      <c r="L2064">
        <v>24947664.107432529</v>
      </c>
      <c r="M2064">
        <v>74103783</v>
      </c>
    </row>
    <row r="2065" spans="1:13" x14ac:dyDescent="0.25">
      <c r="A2065" t="s">
        <v>81</v>
      </c>
      <c r="B2065" t="s">
        <v>85</v>
      </c>
      <c r="C2065" t="s">
        <v>204</v>
      </c>
      <c r="D2065" t="s">
        <v>98</v>
      </c>
      <c r="E2065" t="s">
        <v>156</v>
      </c>
      <c r="F2065" t="s">
        <v>157</v>
      </c>
      <c r="G2065" t="s">
        <v>158</v>
      </c>
      <c r="H2065">
        <v>45.630099999999999</v>
      </c>
      <c r="I2065">
        <v>8.7255000000000003</v>
      </c>
      <c r="J2065" t="s">
        <v>245</v>
      </c>
      <c r="K2065">
        <v>23483895.738281801</v>
      </c>
      <c r="L2065">
        <v>28636682.52709743</v>
      </c>
      <c r="M2065">
        <v>70114531</v>
      </c>
    </row>
    <row r="2066" spans="1:13" x14ac:dyDescent="0.25">
      <c r="A2066" t="s">
        <v>81</v>
      </c>
      <c r="B2066" t="s">
        <v>85</v>
      </c>
      <c r="C2066" t="s">
        <v>204</v>
      </c>
      <c r="D2066" t="s">
        <v>104</v>
      </c>
      <c r="E2066" t="s">
        <v>159</v>
      </c>
      <c r="F2066" t="s">
        <v>160</v>
      </c>
      <c r="G2066" t="s">
        <v>107</v>
      </c>
      <c r="H2066">
        <v>44.986656000000004</v>
      </c>
      <c r="I2066">
        <v>-93.258133000000001</v>
      </c>
      <c r="J2066" t="s">
        <v>223</v>
      </c>
      <c r="K2066">
        <v>2636280.7873086771</v>
      </c>
      <c r="L2066">
        <v>2748697.5925650932</v>
      </c>
      <c r="M2066">
        <v>4712972</v>
      </c>
    </row>
    <row r="2067" spans="1:13" x14ac:dyDescent="0.25">
      <c r="A2067" t="s">
        <v>81</v>
      </c>
      <c r="B2067" t="s">
        <v>85</v>
      </c>
      <c r="C2067" t="s">
        <v>204</v>
      </c>
      <c r="D2067" t="s">
        <v>104</v>
      </c>
      <c r="E2067" t="s">
        <v>159</v>
      </c>
      <c r="F2067" t="s">
        <v>160</v>
      </c>
      <c r="G2067" t="s">
        <v>107</v>
      </c>
      <c r="H2067">
        <v>44.986656000000004</v>
      </c>
      <c r="I2067">
        <v>-93.258133000000001</v>
      </c>
      <c r="J2067" t="s">
        <v>224</v>
      </c>
      <c r="K2067">
        <v>1653468.96149032</v>
      </c>
      <c r="L2067">
        <v>1783349.9065763049</v>
      </c>
      <c r="M2067">
        <v>4692240</v>
      </c>
    </row>
    <row r="2068" spans="1:13" x14ac:dyDescent="0.25">
      <c r="A2068" t="s">
        <v>81</v>
      </c>
      <c r="B2068" t="s">
        <v>85</v>
      </c>
      <c r="C2068" t="s">
        <v>204</v>
      </c>
      <c r="D2068" t="s">
        <v>104</v>
      </c>
      <c r="E2068" t="s">
        <v>159</v>
      </c>
      <c r="F2068" t="s">
        <v>160</v>
      </c>
      <c r="G2068" t="s">
        <v>107</v>
      </c>
      <c r="H2068">
        <v>44.986656000000004</v>
      </c>
      <c r="I2068">
        <v>-93.258133000000001</v>
      </c>
      <c r="J2068" t="s">
        <v>225</v>
      </c>
      <c r="K2068">
        <v>1477938.028517416</v>
      </c>
      <c r="L2068">
        <v>1609327.6976661549</v>
      </c>
      <c r="M2068">
        <v>4456821</v>
      </c>
    </row>
    <row r="2069" spans="1:13" x14ac:dyDescent="0.25">
      <c r="A2069" t="s">
        <v>81</v>
      </c>
      <c r="B2069" t="s">
        <v>85</v>
      </c>
      <c r="C2069" t="s">
        <v>204</v>
      </c>
      <c r="D2069" t="s">
        <v>104</v>
      </c>
      <c r="E2069" t="s">
        <v>159</v>
      </c>
      <c r="F2069" t="s">
        <v>160</v>
      </c>
      <c r="G2069" t="s">
        <v>107</v>
      </c>
      <c r="H2069">
        <v>44.986656000000004</v>
      </c>
      <c r="I2069">
        <v>-93.258133000000001</v>
      </c>
      <c r="J2069" t="s">
        <v>245</v>
      </c>
      <c r="K2069">
        <v>1521255.33388714</v>
      </c>
      <c r="L2069">
        <v>1568105.5066770569</v>
      </c>
      <c r="M2069">
        <v>5609537</v>
      </c>
    </row>
    <row r="2070" spans="1:13" x14ac:dyDescent="0.25">
      <c r="A2070" t="s">
        <v>81</v>
      </c>
      <c r="B2070" t="s">
        <v>85</v>
      </c>
      <c r="C2070" t="s">
        <v>204</v>
      </c>
      <c r="D2070" t="s">
        <v>98</v>
      </c>
      <c r="E2070" t="s">
        <v>231</v>
      </c>
      <c r="F2070" t="s">
        <v>232</v>
      </c>
      <c r="G2070" t="s">
        <v>168</v>
      </c>
      <c r="H2070">
        <v>43.296950000000002</v>
      </c>
      <c r="I2070">
        <v>5.3810700000000002</v>
      </c>
      <c r="J2070" t="s">
        <v>223</v>
      </c>
      <c r="K2070">
        <v>193794.49084219261</v>
      </c>
      <c r="L2070">
        <v>261564.54921887841</v>
      </c>
      <c r="M2070">
        <v>63194</v>
      </c>
    </row>
    <row r="2071" spans="1:13" x14ac:dyDescent="0.25">
      <c r="A2071" t="s">
        <v>81</v>
      </c>
      <c r="B2071" t="s">
        <v>85</v>
      </c>
      <c r="C2071" t="s">
        <v>204</v>
      </c>
      <c r="D2071" t="s">
        <v>98</v>
      </c>
      <c r="E2071" t="s">
        <v>231</v>
      </c>
      <c r="F2071" t="s">
        <v>232</v>
      </c>
      <c r="G2071" t="s">
        <v>168</v>
      </c>
      <c r="H2071">
        <v>43.296950000000002</v>
      </c>
      <c r="I2071">
        <v>5.3810700000000002</v>
      </c>
      <c r="J2071" t="s">
        <v>224</v>
      </c>
      <c r="K2071">
        <v>3630758.644613889</v>
      </c>
      <c r="L2071">
        <v>4745156.8005673112</v>
      </c>
      <c r="M2071">
        <v>1111375</v>
      </c>
    </row>
    <row r="2072" spans="1:13" x14ac:dyDescent="0.25">
      <c r="A2072" t="s">
        <v>81</v>
      </c>
      <c r="B2072" t="s">
        <v>85</v>
      </c>
      <c r="C2072" t="s">
        <v>204</v>
      </c>
      <c r="D2072" t="s">
        <v>98</v>
      </c>
      <c r="E2072" t="s">
        <v>231</v>
      </c>
      <c r="F2072" t="s">
        <v>232</v>
      </c>
      <c r="G2072" t="s">
        <v>168</v>
      </c>
      <c r="H2072">
        <v>43.296950000000002</v>
      </c>
      <c r="I2072">
        <v>5.3810700000000002</v>
      </c>
      <c r="J2072" t="s">
        <v>225</v>
      </c>
      <c r="K2072">
        <v>4146123.0938249328</v>
      </c>
      <c r="L2072">
        <v>5436070.8125521401</v>
      </c>
      <c r="M2072">
        <v>1388122</v>
      </c>
    </row>
    <row r="2073" spans="1:13" x14ac:dyDescent="0.25">
      <c r="A2073" t="s">
        <v>81</v>
      </c>
      <c r="B2073" t="s">
        <v>85</v>
      </c>
      <c r="C2073" t="s">
        <v>204</v>
      </c>
      <c r="D2073" t="s">
        <v>98</v>
      </c>
      <c r="E2073" t="s">
        <v>231</v>
      </c>
      <c r="F2073" t="s">
        <v>232</v>
      </c>
      <c r="G2073" t="s">
        <v>168</v>
      </c>
      <c r="H2073">
        <v>43.296950000000002</v>
      </c>
      <c r="I2073">
        <v>5.3810700000000002</v>
      </c>
      <c r="J2073" t="s">
        <v>245</v>
      </c>
      <c r="K2073">
        <v>6715450.4688392561</v>
      </c>
      <c r="L2073">
        <v>8823855.1144486088</v>
      </c>
      <c r="M2073">
        <v>10041995</v>
      </c>
    </row>
    <row r="2074" spans="1:13" x14ac:dyDescent="0.25">
      <c r="A2074" t="s">
        <v>81</v>
      </c>
      <c r="B2074" t="s">
        <v>85</v>
      </c>
      <c r="C2074" t="s">
        <v>204</v>
      </c>
      <c r="D2074" t="s">
        <v>104</v>
      </c>
      <c r="E2074" t="s">
        <v>161</v>
      </c>
      <c r="F2074" t="s">
        <v>162</v>
      </c>
      <c r="G2074" t="s">
        <v>107</v>
      </c>
      <c r="H2074">
        <v>40.705629999999999</v>
      </c>
      <c r="I2074">
        <v>-73.978003999999999</v>
      </c>
      <c r="J2074" t="s">
        <v>223</v>
      </c>
      <c r="K2074">
        <v>23909759.361516111</v>
      </c>
      <c r="L2074">
        <v>26221901.4448038</v>
      </c>
      <c r="M2074">
        <v>64523685</v>
      </c>
    </row>
    <row r="2075" spans="1:13" x14ac:dyDescent="0.25">
      <c r="A2075" t="s">
        <v>81</v>
      </c>
      <c r="B2075" t="s">
        <v>85</v>
      </c>
      <c r="C2075" t="s">
        <v>204</v>
      </c>
      <c r="D2075" t="s">
        <v>104</v>
      </c>
      <c r="E2075" t="s">
        <v>161</v>
      </c>
      <c r="F2075" t="s">
        <v>162</v>
      </c>
      <c r="G2075" t="s">
        <v>107</v>
      </c>
      <c r="H2075">
        <v>40.705629999999999</v>
      </c>
      <c r="I2075">
        <v>-73.978003999999999</v>
      </c>
      <c r="J2075" t="s">
        <v>224</v>
      </c>
      <c r="K2075">
        <v>16359635.813026439</v>
      </c>
      <c r="L2075">
        <v>18189807.869131871</v>
      </c>
      <c r="M2075">
        <v>68507045</v>
      </c>
    </row>
    <row r="2076" spans="1:13" x14ac:dyDescent="0.25">
      <c r="A2076" t="s">
        <v>81</v>
      </c>
      <c r="B2076" t="s">
        <v>85</v>
      </c>
      <c r="C2076" t="s">
        <v>204</v>
      </c>
      <c r="D2076" t="s">
        <v>104</v>
      </c>
      <c r="E2076" t="s">
        <v>161</v>
      </c>
      <c r="F2076" t="s">
        <v>162</v>
      </c>
      <c r="G2076" t="s">
        <v>107</v>
      </c>
      <c r="H2076">
        <v>40.705629999999999</v>
      </c>
      <c r="I2076">
        <v>-73.978003999999999</v>
      </c>
      <c r="J2076" t="s">
        <v>225</v>
      </c>
      <c r="K2076">
        <v>15320963.505735449</v>
      </c>
      <c r="L2076">
        <v>16864414.059227839</v>
      </c>
      <c r="M2076">
        <v>65772568</v>
      </c>
    </row>
    <row r="2077" spans="1:13" x14ac:dyDescent="0.25">
      <c r="A2077" t="s">
        <v>81</v>
      </c>
      <c r="B2077" t="s">
        <v>85</v>
      </c>
      <c r="C2077" t="s">
        <v>204</v>
      </c>
      <c r="D2077" t="s">
        <v>104</v>
      </c>
      <c r="E2077" t="s">
        <v>161</v>
      </c>
      <c r="F2077" t="s">
        <v>162</v>
      </c>
      <c r="G2077" t="s">
        <v>107</v>
      </c>
      <c r="H2077">
        <v>40.705629999999999</v>
      </c>
      <c r="I2077">
        <v>-73.978003999999999</v>
      </c>
      <c r="J2077" t="s">
        <v>245</v>
      </c>
      <c r="K2077">
        <v>15014531.36004159</v>
      </c>
      <c r="L2077">
        <v>16992761.346394531</v>
      </c>
      <c r="M2077">
        <v>72807101</v>
      </c>
    </row>
    <row r="2078" spans="1:13" x14ac:dyDescent="0.25">
      <c r="A2078" t="s">
        <v>81</v>
      </c>
      <c r="B2078" t="s">
        <v>85</v>
      </c>
      <c r="C2078" t="s">
        <v>204</v>
      </c>
      <c r="D2078" t="s">
        <v>136</v>
      </c>
      <c r="E2078" t="s">
        <v>163</v>
      </c>
      <c r="F2078" t="s">
        <v>164</v>
      </c>
      <c r="G2078" t="s">
        <v>165</v>
      </c>
      <c r="H2078">
        <v>34.67606</v>
      </c>
      <c r="I2078">
        <v>135.49619999999999</v>
      </c>
      <c r="J2078" t="s">
        <v>223</v>
      </c>
      <c r="K2078">
        <v>3263416.250132469</v>
      </c>
      <c r="L2078">
        <v>3592945.4267962798</v>
      </c>
      <c r="M2078">
        <v>1620326</v>
      </c>
    </row>
    <row r="2079" spans="1:13" x14ac:dyDescent="0.25">
      <c r="A2079" t="s">
        <v>81</v>
      </c>
      <c r="B2079" t="s">
        <v>85</v>
      </c>
      <c r="C2079" t="s">
        <v>204</v>
      </c>
      <c r="D2079" t="s">
        <v>136</v>
      </c>
      <c r="E2079" t="s">
        <v>163</v>
      </c>
      <c r="F2079" t="s">
        <v>164</v>
      </c>
      <c r="G2079" t="s">
        <v>165</v>
      </c>
      <c r="H2079">
        <v>34.67606</v>
      </c>
      <c r="I2079">
        <v>135.49619999999999</v>
      </c>
      <c r="J2079" t="s">
        <v>224</v>
      </c>
      <c r="K2079">
        <v>2794754.4760643202</v>
      </c>
      <c r="L2079">
        <v>2955473.4325449062</v>
      </c>
      <c r="M2079">
        <v>1268495</v>
      </c>
    </row>
    <row r="2080" spans="1:13" x14ac:dyDescent="0.25">
      <c r="A2080" t="s">
        <v>81</v>
      </c>
      <c r="B2080" t="s">
        <v>85</v>
      </c>
      <c r="C2080" t="s">
        <v>204</v>
      </c>
      <c r="D2080" t="s">
        <v>136</v>
      </c>
      <c r="E2080" t="s">
        <v>163</v>
      </c>
      <c r="F2080" t="s">
        <v>164</v>
      </c>
      <c r="G2080" t="s">
        <v>165</v>
      </c>
      <c r="H2080">
        <v>34.67606</v>
      </c>
      <c r="I2080">
        <v>135.49619999999999</v>
      </c>
      <c r="J2080" t="s">
        <v>225</v>
      </c>
      <c r="K2080">
        <v>2428398.4934365861</v>
      </c>
      <c r="L2080">
        <v>2563686.9818319059</v>
      </c>
      <c r="M2080">
        <v>1310846</v>
      </c>
    </row>
    <row r="2081" spans="1:13" x14ac:dyDescent="0.25">
      <c r="A2081" t="s">
        <v>81</v>
      </c>
      <c r="B2081" t="s">
        <v>85</v>
      </c>
      <c r="C2081" t="s">
        <v>204</v>
      </c>
      <c r="D2081" t="s">
        <v>136</v>
      </c>
      <c r="E2081" t="s">
        <v>163</v>
      </c>
      <c r="F2081" t="s">
        <v>164</v>
      </c>
      <c r="G2081" t="s">
        <v>165</v>
      </c>
      <c r="H2081">
        <v>34.67606</v>
      </c>
      <c r="I2081">
        <v>135.49619999999999</v>
      </c>
      <c r="J2081" t="s">
        <v>245</v>
      </c>
      <c r="K2081">
        <v>1600892.6804588221</v>
      </c>
      <c r="L2081">
        <v>1660849.815829264</v>
      </c>
      <c r="M2081">
        <v>1489864</v>
      </c>
    </row>
    <row r="2082" spans="1:13" x14ac:dyDescent="0.25">
      <c r="A2082" t="s">
        <v>81</v>
      </c>
      <c r="B2082" t="s">
        <v>85</v>
      </c>
      <c r="C2082" t="s">
        <v>204</v>
      </c>
      <c r="D2082" t="s">
        <v>98</v>
      </c>
      <c r="E2082" t="s">
        <v>166</v>
      </c>
      <c r="F2082" t="s">
        <v>167</v>
      </c>
      <c r="G2082" t="s">
        <v>168</v>
      </c>
      <c r="H2082">
        <v>48.928049999999999</v>
      </c>
      <c r="I2082">
        <v>2.35189</v>
      </c>
      <c r="J2082" t="s">
        <v>223</v>
      </c>
      <c r="K2082">
        <v>17329062.94115629</v>
      </c>
      <c r="L2082">
        <v>20023458.38474283</v>
      </c>
      <c r="M2082">
        <v>13320234</v>
      </c>
    </row>
    <row r="2083" spans="1:13" x14ac:dyDescent="0.25">
      <c r="A2083" t="s">
        <v>81</v>
      </c>
      <c r="B2083" t="s">
        <v>85</v>
      </c>
      <c r="C2083" t="s">
        <v>204</v>
      </c>
      <c r="D2083" t="s">
        <v>98</v>
      </c>
      <c r="E2083" t="s">
        <v>166</v>
      </c>
      <c r="F2083" t="s">
        <v>167</v>
      </c>
      <c r="G2083" t="s">
        <v>168</v>
      </c>
      <c r="H2083">
        <v>48.928049999999999</v>
      </c>
      <c r="I2083">
        <v>2.35189</v>
      </c>
      <c r="J2083" t="s">
        <v>224</v>
      </c>
      <c r="K2083">
        <v>14378735.993243091</v>
      </c>
      <c r="L2083">
        <v>18254433.94370598</v>
      </c>
      <c r="M2083">
        <v>13974204</v>
      </c>
    </row>
    <row r="2084" spans="1:13" x14ac:dyDescent="0.25">
      <c r="A2084" t="s">
        <v>81</v>
      </c>
      <c r="B2084" t="s">
        <v>85</v>
      </c>
      <c r="C2084" t="s">
        <v>204</v>
      </c>
      <c r="D2084" t="s">
        <v>98</v>
      </c>
      <c r="E2084" t="s">
        <v>166</v>
      </c>
      <c r="F2084" t="s">
        <v>167</v>
      </c>
      <c r="G2084" t="s">
        <v>168</v>
      </c>
      <c r="H2084">
        <v>48.928049999999999</v>
      </c>
      <c r="I2084">
        <v>2.35189</v>
      </c>
      <c r="J2084" t="s">
        <v>225</v>
      </c>
      <c r="K2084">
        <v>14143873.952877151</v>
      </c>
      <c r="L2084">
        <v>17518162.110530149</v>
      </c>
      <c r="M2084">
        <v>12967182</v>
      </c>
    </row>
    <row r="2085" spans="1:13" x14ac:dyDescent="0.25">
      <c r="A2085" t="s">
        <v>81</v>
      </c>
      <c r="B2085" t="s">
        <v>85</v>
      </c>
      <c r="C2085" t="s">
        <v>204</v>
      </c>
      <c r="D2085" t="s">
        <v>98</v>
      </c>
      <c r="E2085" t="s">
        <v>166</v>
      </c>
      <c r="F2085" t="s">
        <v>167</v>
      </c>
      <c r="G2085" t="s">
        <v>168</v>
      </c>
      <c r="H2085">
        <v>48.928049999999999</v>
      </c>
      <c r="I2085">
        <v>2.35189</v>
      </c>
      <c r="J2085" t="s">
        <v>245</v>
      </c>
      <c r="K2085">
        <v>12895473.80263689</v>
      </c>
      <c r="L2085">
        <v>17943628.422234979</v>
      </c>
      <c r="M2085">
        <v>15467833</v>
      </c>
    </row>
    <row r="2086" spans="1:13" x14ac:dyDescent="0.25">
      <c r="A2086" t="s">
        <v>81</v>
      </c>
      <c r="B2086" t="s">
        <v>85</v>
      </c>
      <c r="C2086" t="s">
        <v>204</v>
      </c>
      <c r="D2086" t="s">
        <v>104</v>
      </c>
      <c r="E2086" t="s">
        <v>238</v>
      </c>
      <c r="F2086" t="s">
        <v>239</v>
      </c>
      <c r="G2086" t="s">
        <v>107</v>
      </c>
      <c r="H2086">
        <v>33.448399999999999</v>
      </c>
      <c r="I2086">
        <v>-112.074</v>
      </c>
      <c r="J2086" t="s">
        <v>223</v>
      </c>
      <c r="K2086">
        <v>0</v>
      </c>
      <c r="L2086">
        <v>0</v>
      </c>
      <c r="M2086">
        <v>0</v>
      </c>
    </row>
    <row r="2087" spans="1:13" x14ac:dyDescent="0.25">
      <c r="A2087" t="s">
        <v>81</v>
      </c>
      <c r="B2087" t="s">
        <v>85</v>
      </c>
      <c r="C2087" t="s">
        <v>204</v>
      </c>
      <c r="D2087" t="s">
        <v>104</v>
      </c>
      <c r="E2087" t="s">
        <v>238</v>
      </c>
      <c r="F2087" t="s">
        <v>239</v>
      </c>
      <c r="G2087" t="s">
        <v>107</v>
      </c>
      <c r="H2087">
        <v>33.448399999999999</v>
      </c>
      <c r="I2087">
        <v>-112.074</v>
      </c>
      <c r="J2087" t="s">
        <v>224</v>
      </c>
      <c r="K2087">
        <v>0</v>
      </c>
      <c r="L2087">
        <v>0</v>
      </c>
      <c r="M2087">
        <v>0</v>
      </c>
    </row>
    <row r="2088" spans="1:13" x14ac:dyDescent="0.25">
      <c r="A2088" t="s">
        <v>81</v>
      </c>
      <c r="B2088" t="s">
        <v>85</v>
      </c>
      <c r="C2088" t="s">
        <v>204</v>
      </c>
      <c r="D2088" t="s">
        <v>104</v>
      </c>
      <c r="E2088" t="s">
        <v>238</v>
      </c>
      <c r="F2088" t="s">
        <v>239</v>
      </c>
      <c r="G2088" t="s">
        <v>107</v>
      </c>
      <c r="H2088">
        <v>33.448399999999999</v>
      </c>
      <c r="I2088">
        <v>-112.074</v>
      </c>
      <c r="J2088" t="s">
        <v>225</v>
      </c>
      <c r="K2088">
        <v>0</v>
      </c>
      <c r="L2088">
        <v>0</v>
      </c>
      <c r="M2088">
        <v>0</v>
      </c>
    </row>
    <row r="2089" spans="1:13" x14ac:dyDescent="0.25">
      <c r="A2089" t="s">
        <v>81</v>
      </c>
      <c r="B2089" t="s">
        <v>85</v>
      </c>
      <c r="C2089" t="s">
        <v>204</v>
      </c>
      <c r="D2089" t="s">
        <v>104</v>
      </c>
      <c r="E2089" t="s">
        <v>238</v>
      </c>
      <c r="F2089" t="s">
        <v>239</v>
      </c>
      <c r="G2089" t="s">
        <v>107</v>
      </c>
      <c r="H2089">
        <v>33.448399999999999</v>
      </c>
      <c r="I2089">
        <v>-112.074</v>
      </c>
      <c r="J2089" t="s">
        <v>245</v>
      </c>
      <c r="K2089">
        <v>0</v>
      </c>
      <c r="L2089">
        <v>0</v>
      </c>
      <c r="M2089">
        <v>0</v>
      </c>
    </row>
    <row r="2090" spans="1:13" x14ac:dyDescent="0.25">
      <c r="A2090" t="s">
        <v>81</v>
      </c>
      <c r="B2090" t="s">
        <v>85</v>
      </c>
      <c r="C2090" t="s">
        <v>204</v>
      </c>
      <c r="D2090" t="s">
        <v>108</v>
      </c>
      <c r="E2090" t="s">
        <v>169</v>
      </c>
      <c r="F2090" t="s">
        <v>170</v>
      </c>
      <c r="G2090" t="s">
        <v>171</v>
      </c>
      <c r="H2090">
        <v>-33.357990000000001</v>
      </c>
      <c r="I2090">
        <v>-70.676259999999999</v>
      </c>
      <c r="J2090" t="s">
        <v>223</v>
      </c>
      <c r="K2090">
        <v>5277144.1405557301</v>
      </c>
      <c r="L2090">
        <v>5528627.986454824</v>
      </c>
      <c r="M2090">
        <v>6243206</v>
      </c>
    </row>
    <row r="2091" spans="1:13" x14ac:dyDescent="0.25">
      <c r="A2091" t="s">
        <v>81</v>
      </c>
      <c r="B2091" t="s">
        <v>85</v>
      </c>
      <c r="C2091" t="s">
        <v>204</v>
      </c>
      <c r="D2091" t="s">
        <v>108</v>
      </c>
      <c r="E2091" t="s">
        <v>169</v>
      </c>
      <c r="F2091" t="s">
        <v>170</v>
      </c>
      <c r="G2091" t="s">
        <v>171</v>
      </c>
      <c r="H2091">
        <v>-33.357990000000001</v>
      </c>
      <c r="I2091">
        <v>-70.676259999999999</v>
      </c>
      <c r="J2091" t="s">
        <v>224</v>
      </c>
      <c r="K2091">
        <v>3900344.9201163258</v>
      </c>
      <c r="L2091">
        <v>4150231.199056481</v>
      </c>
      <c r="M2091">
        <v>6335424</v>
      </c>
    </row>
    <row r="2092" spans="1:13" x14ac:dyDescent="0.25">
      <c r="A2092" t="s">
        <v>81</v>
      </c>
      <c r="B2092" t="s">
        <v>85</v>
      </c>
      <c r="C2092" t="s">
        <v>204</v>
      </c>
      <c r="D2092" t="s">
        <v>108</v>
      </c>
      <c r="E2092" t="s">
        <v>169</v>
      </c>
      <c r="F2092" t="s">
        <v>170</v>
      </c>
      <c r="G2092" t="s">
        <v>171</v>
      </c>
      <c r="H2092">
        <v>-33.357990000000001</v>
      </c>
      <c r="I2092">
        <v>-70.676259999999999</v>
      </c>
      <c r="J2092" t="s">
        <v>225</v>
      </c>
      <c r="K2092">
        <v>3260432.929084524</v>
      </c>
      <c r="L2092">
        <v>3441373.1789602139</v>
      </c>
      <c r="M2092">
        <v>5362604</v>
      </c>
    </row>
    <row r="2093" spans="1:13" x14ac:dyDescent="0.25">
      <c r="A2093" t="s">
        <v>81</v>
      </c>
      <c r="B2093" t="s">
        <v>85</v>
      </c>
      <c r="C2093" t="s">
        <v>204</v>
      </c>
      <c r="D2093" t="s">
        <v>108</v>
      </c>
      <c r="E2093" t="s">
        <v>169</v>
      </c>
      <c r="F2093" t="s">
        <v>170</v>
      </c>
      <c r="G2093" t="s">
        <v>171</v>
      </c>
      <c r="H2093">
        <v>-33.357990000000001</v>
      </c>
      <c r="I2093">
        <v>-70.676259999999999</v>
      </c>
      <c r="J2093" t="s">
        <v>245</v>
      </c>
      <c r="K2093">
        <v>3728280.2432089699</v>
      </c>
      <c r="L2093">
        <v>4009910.5177432029</v>
      </c>
      <c r="M2093">
        <v>6478773</v>
      </c>
    </row>
    <row r="2094" spans="1:13" x14ac:dyDescent="0.25">
      <c r="A2094" t="s">
        <v>81</v>
      </c>
      <c r="B2094" t="s">
        <v>85</v>
      </c>
      <c r="C2094" t="s">
        <v>204</v>
      </c>
      <c r="D2094" t="s">
        <v>104</v>
      </c>
      <c r="E2094" t="s">
        <v>240</v>
      </c>
      <c r="F2094" t="s">
        <v>241</v>
      </c>
      <c r="G2094" t="s">
        <v>107</v>
      </c>
      <c r="H2094">
        <v>32.715736</v>
      </c>
      <c r="I2094">
        <v>-117.16108699999999</v>
      </c>
      <c r="J2094" t="s">
        <v>223</v>
      </c>
      <c r="K2094">
        <v>0</v>
      </c>
      <c r="L2094">
        <v>0</v>
      </c>
      <c r="M2094">
        <v>0</v>
      </c>
    </row>
    <row r="2095" spans="1:13" x14ac:dyDescent="0.25">
      <c r="A2095" t="s">
        <v>81</v>
      </c>
      <c r="B2095" t="s">
        <v>85</v>
      </c>
      <c r="C2095" t="s">
        <v>204</v>
      </c>
      <c r="D2095" t="s">
        <v>104</v>
      </c>
      <c r="E2095" t="s">
        <v>240</v>
      </c>
      <c r="F2095" t="s">
        <v>241</v>
      </c>
      <c r="G2095" t="s">
        <v>107</v>
      </c>
      <c r="H2095">
        <v>32.715736</v>
      </c>
      <c r="I2095">
        <v>-117.16108699999999</v>
      </c>
      <c r="J2095" t="s">
        <v>224</v>
      </c>
      <c r="K2095">
        <v>0</v>
      </c>
      <c r="L2095">
        <v>0</v>
      </c>
      <c r="M2095">
        <v>0</v>
      </c>
    </row>
    <row r="2096" spans="1:13" x14ac:dyDescent="0.25">
      <c r="A2096" t="s">
        <v>81</v>
      </c>
      <c r="B2096" t="s">
        <v>85</v>
      </c>
      <c r="C2096" t="s">
        <v>204</v>
      </c>
      <c r="D2096" t="s">
        <v>104</v>
      </c>
      <c r="E2096" t="s">
        <v>240</v>
      </c>
      <c r="F2096" t="s">
        <v>241</v>
      </c>
      <c r="G2096" t="s">
        <v>107</v>
      </c>
      <c r="H2096">
        <v>32.715736</v>
      </c>
      <c r="I2096">
        <v>-117.16108699999999</v>
      </c>
      <c r="J2096" t="s">
        <v>225</v>
      </c>
      <c r="K2096">
        <v>0</v>
      </c>
      <c r="L2096">
        <v>0</v>
      </c>
      <c r="M2096">
        <v>0</v>
      </c>
    </row>
    <row r="2097" spans="1:13" x14ac:dyDescent="0.25">
      <c r="A2097" t="s">
        <v>81</v>
      </c>
      <c r="B2097" t="s">
        <v>85</v>
      </c>
      <c r="C2097" t="s">
        <v>204</v>
      </c>
      <c r="D2097" t="s">
        <v>104</v>
      </c>
      <c r="E2097" t="s">
        <v>240</v>
      </c>
      <c r="F2097" t="s">
        <v>241</v>
      </c>
      <c r="G2097" t="s">
        <v>107</v>
      </c>
      <c r="H2097">
        <v>32.715736</v>
      </c>
      <c r="I2097">
        <v>-117.16108699999999</v>
      </c>
      <c r="J2097" t="s">
        <v>245</v>
      </c>
      <c r="K2097">
        <v>0</v>
      </c>
      <c r="L2097">
        <v>0</v>
      </c>
      <c r="M2097">
        <v>0</v>
      </c>
    </row>
    <row r="2098" spans="1:13" x14ac:dyDescent="0.25">
      <c r="A2098" t="s">
        <v>81</v>
      </c>
      <c r="B2098" t="s">
        <v>85</v>
      </c>
      <c r="C2098" t="s">
        <v>204</v>
      </c>
      <c r="D2098" t="s">
        <v>104</v>
      </c>
      <c r="E2098" t="s">
        <v>172</v>
      </c>
      <c r="F2098" t="s">
        <v>173</v>
      </c>
      <c r="G2098" t="s">
        <v>107</v>
      </c>
      <c r="H2098">
        <v>47.606209999999997</v>
      </c>
      <c r="I2098">
        <v>-122.33207</v>
      </c>
      <c r="J2098" t="s">
        <v>223</v>
      </c>
      <c r="K2098">
        <v>21720329.01151007</v>
      </c>
      <c r="L2098">
        <v>28076844.950058289</v>
      </c>
      <c r="M2098">
        <v>27565783</v>
      </c>
    </row>
    <row r="2099" spans="1:13" x14ac:dyDescent="0.25">
      <c r="A2099" t="s">
        <v>81</v>
      </c>
      <c r="B2099" t="s">
        <v>85</v>
      </c>
      <c r="C2099" t="s">
        <v>204</v>
      </c>
      <c r="D2099" t="s">
        <v>104</v>
      </c>
      <c r="E2099" t="s">
        <v>172</v>
      </c>
      <c r="F2099" t="s">
        <v>173</v>
      </c>
      <c r="G2099" t="s">
        <v>107</v>
      </c>
      <c r="H2099">
        <v>47.606209999999997</v>
      </c>
      <c r="I2099">
        <v>-122.33207</v>
      </c>
      <c r="J2099" t="s">
        <v>224</v>
      </c>
      <c r="K2099">
        <v>13865997.47776453</v>
      </c>
      <c r="L2099">
        <v>19996115.97152165</v>
      </c>
      <c r="M2099">
        <v>30754420</v>
      </c>
    </row>
    <row r="2100" spans="1:13" x14ac:dyDescent="0.25">
      <c r="A2100" t="s">
        <v>81</v>
      </c>
      <c r="B2100" t="s">
        <v>85</v>
      </c>
      <c r="C2100" t="s">
        <v>204</v>
      </c>
      <c r="D2100" t="s">
        <v>104</v>
      </c>
      <c r="E2100" t="s">
        <v>172</v>
      </c>
      <c r="F2100" t="s">
        <v>173</v>
      </c>
      <c r="G2100" t="s">
        <v>107</v>
      </c>
      <c r="H2100">
        <v>47.606209999999997</v>
      </c>
      <c r="I2100">
        <v>-122.33207</v>
      </c>
      <c r="J2100" t="s">
        <v>225</v>
      </c>
      <c r="K2100">
        <v>12357415.435410811</v>
      </c>
      <c r="L2100">
        <v>18154083.376827251</v>
      </c>
      <c r="M2100">
        <v>27524215</v>
      </c>
    </row>
    <row r="2101" spans="1:13" x14ac:dyDescent="0.25">
      <c r="A2101" t="s">
        <v>81</v>
      </c>
      <c r="B2101" t="s">
        <v>85</v>
      </c>
      <c r="C2101" t="s">
        <v>204</v>
      </c>
      <c r="D2101" t="s">
        <v>104</v>
      </c>
      <c r="E2101" t="s">
        <v>172</v>
      </c>
      <c r="F2101" t="s">
        <v>173</v>
      </c>
      <c r="G2101" t="s">
        <v>107</v>
      </c>
      <c r="H2101">
        <v>47.606209999999997</v>
      </c>
      <c r="I2101">
        <v>-122.33207</v>
      </c>
      <c r="J2101" t="s">
        <v>245</v>
      </c>
      <c r="K2101">
        <v>11216334.975112131</v>
      </c>
      <c r="L2101">
        <v>15615758.135838989</v>
      </c>
      <c r="M2101">
        <v>29544552</v>
      </c>
    </row>
    <row r="2102" spans="1:13" x14ac:dyDescent="0.25">
      <c r="A2102" t="s">
        <v>81</v>
      </c>
      <c r="B2102" t="s">
        <v>85</v>
      </c>
      <c r="C2102" t="s">
        <v>204</v>
      </c>
      <c r="D2102" t="s">
        <v>136</v>
      </c>
      <c r="E2102" t="s">
        <v>174</v>
      </c>
      <c r="F2102" t="s">
        <v>175</v>
      </c>
      <c r="G2102" t="s">
        <v>176</v>
      </c>
      <c r="H2102">
        <v>1.3520829999999999</v>
      </c>
      <c r="I2102">
        <v>103.81984</v>
      </c>
      <c r="J2102" t="s">
        <v>223</v>
      </c>
      <c r="K2102">
        <v>76292062.649823189</v>
      </c>
      <c r="L2102">
        <v>119613099.33787701</v>
      </c>
      <c r="M2102">
        <v>140479812</v>
      </c>
    </row>
    <row r="2103" spans="1:13" x14ac:dyDescent="0.25">
      <c r="A2103" t="s">
        <v>81</v>
      </c>
      <c r="B2103" t="s">
        <v>85</v>
      </c>
      <c r="C2103" t="s">
        <v>204</v>
      </c>
      <c r="D2103" t="s">
        <v>136</v>
      </c>
      <c r="E2103" t="s">
        <v>174</v>
      </c>
      <c r="F2103" t="s">
        <v>175</v>
      </c>
      <c r="G2103" t="s">
        <v>176</v>
      </c>
      <c r="H2103">
        <v>1.3520829999999999</v>
      </c>
      <c r="I2103">
        <v>103.81984</v>
      </c>
      <c r="J2103" t="s">
        <v>224</v>
      </c>
      <c r="K2103">
        <v>82134658.899737552</v>
      </c>
      <c r="L2103">
        <v>120535619.25828379</v>
      </c>
      <c r="M2103">
        <v>167696602</v>
      </c>
    </row>
    <row r="2104" spans="1:13" x14ac:dyDescent="0.25">
      <c r="A2104" t="s">
        <v>81</v>
      </c>
      <c r="B2104" t="s">
        <v>85</v>
      </c>
      <c r="C2104" t="s">
        <v>204</v>
      </c>
      <c r="D2104" t="s">
        <v>136</v>
      </c>
      <c r="E2104" t="s">
        <v>174</v>
      </c>
      <c r="F2104" t="s">
        <v>175</v>
      </c>
      <c r="G2104" t="s">
        <v>176</v>
      </c>
      <c r="H2104">
        <v>1.3520829999999999</v>
      </c>
      <c r="I2104">
        <v>103.81984</v>
      </c>
      <c r="J2104" t="s">
        <v>225</v>
      </c>
      <c r="K2104">
        <v>71039679.255248472</v>
      </c>
      <c r="L2104">
        <v>97511452.676793367</v>
      </c>
      <c r="M2104">
        <v>174010756</v>
      </c>
    </row>
    <row r="2105" spans="1:13" x14ac:dyDescent="0.25">
      <c r="A2105" t="s">
        <v>81</v>
      </c>
      <c r="B2105" t="s">
        <v>85</v>
      </c>
      <c r="C2105" t="s">
        <v>204</v>
      </c>
      <c r="D2105" t="s">
        <v>136</v>
      </c>
      <c r="E2105" t="s">
        <v>174</v>
      </c>
      <c r="F2105" t="s">
        <v>175</v>
      </c>
      <c r="G2105" t="s">
        <v>176</v>
      </c>
      <c r="H2105">
        <v>1.3520829999999999</v>
      </c>
      <c r="I2105">
        <v>103.81984</v>
      </c>
      <c r="J2105" t="s">
        <v>245</v>
      </c>
      <c r="K2105">
        <v>85065516.116461635</v>
      </c>
      <c r="L2105">
        <v>112371030.6207757</v>
      </c>
      <c r="M2105">
        <v>405237980</v>
      </c>
    </row>
    <row r="2106" spans="1:13" x14ac:dyDescent="0.25">
      <c r="A2106" t="s">
        <v>81</v>
      </c>
      <c r="B2106" t="s">
        <v>85</v>
      </c>
      <c r="C2106" t="s">
        <v>204</v>
      </c>
      <c r="D2106" t="s">
        <v>104</v>
      </c>
      <c r="E2106" t="s">
        <v>177</v>
      </c>
      <c r="F2106" t="s">
        <v>178</v>
      </c>
      <c r="G2106" t="s">
        <v>107</v>
      </c>
      <c r="H2106">
        <v>37.339385999999998</v>
      </c>
      <c r="I2106">
        <v>-121.89496</v>
      </c>
      <c r="J2106" t="s">
        <v>223</v>
      </c>
      <c r="K2106">
        <v>18673229.28708531</v>
      </c>
      <c r="L2106">
        <v>21473761.959453091</v>
      </c>
      <c r="M2106">
        <v>47343368</v>
      </c>
    </row>
    <row r="2107" spans="1:13" x14ac:dyDescent="0.25">
      <c r="A2107" t="s">
        <v>81</v>
      </c>
      <c r="B2107" t="s">
        <v>85</v>
      </c>
      <c r="C2107" t="s">
        <v>204</v>
      </c>
      <c r="D2107" t="s">
        <v>104</v>
      </c>
      <c r="E2107" t="s">
        <v>177</v>
      </c>
      <c r="F2107" t="s">
        <v>178</v>
      </c>
      <c r="G2107" t="s">
        <v>107</v>
      </c>
      <c r="H2107">
        <v>37.339385999999998</v>
      </c>
      <c r="I2107">
        <v>-121.89496</v>
      </c>
      <c r="J2107" t="s">
        <v>224</v>
      </c>
      <c r="K2107">
        <v>21139761.943768509</v>
      </c>
      <c r="L2107">
        <v>26667009.87614876</v>
      </c>
      <c r="M2107">
        <v>53660823</v>
      </c>
    </row>
    <row r="2108" spans="1:13" x14ac:dyDescent="0.25">
      <c r="A2108" t="s">
        <v>81</v>
      </c>
      <c r="B2108" t="s">
        <v>85</v>
      </c>
      <c r="C2108" t="s">
        <v>204</v>
      </c>
      <c r="D2108" t="s">
        <v>104</v>
      </c>
      <c r="E2108" t="s">
        <v>177</v>
      </c>
      <c r="F2108" t="s">
        <v>178</v>
      </c>
      <c r="G2108" t="s">
        <v>107</v>
      </c>
      <c r="H2108">
        <v>37.339385999999998</v>
      </c>
      <c r="I2108">
        <v>-121.89496</v>
      </c>
      <c r="J2108" t="s">
        <v>225</v>
      </c>
      <c r="K2108">
        <v>19491220.115304191</v>
      </c>
      <c r="L2108">
        <v>23406534.154718041</v>
      </c>
      <c r="M2108">
        <v>52963622</v>
      </c>
    </row>
    <row r="2109" spans="1:13" x14ac:dyDescent="0.25">
      <c r="A2109" t="s">
        <v>81</v>
      </c>
      <c r="B2109" t="s">
        <v>85</v>
      </c>
      <c r="C2109" t="s">
        <v>204</v>
      </c>
      <c r="D2109" t="s">
        <v>104</v>
      </c>
      <c r="E2109" t="s">
        <v>177</v>
      </c>
      <c r="F2109" t="s">
        <v>178</v>
      </c>
      <c r="G2109" t="s">
        <v>107</v>
      </c>
      <c r="H2109">
        <v>37.339385999999998</v>
      </c>
      <c r="I2109">
        <v>-121.89496</v>
      </c>
      <c r="J2109" t="s">
        <v>245</v>
      </c>
      <c r="K2109">
        <v>18433780.866570201</v>
      </c>
      <c r="L2109">
        <v>20696277.49260534</v>
      </c>
      <c r="M2109">
        <v>60795956</v>
      </c>
    </row>
    <row r="2110" spans="1:13" x14ac:dyDescent="0.25">
      <c r="A2110" t="s">
        <v>81</v>
      </c>
      <c r="B2110" t="s">
        <v>85</v>
      </c>
      <c r="C2110" t="s">
        <v>204</v>
      </c>
      <c r="D2110" t="s">
        <v>98</v>
      </c>
      <c r="E2110" t="s">
        <v>181</v>
      </c>
      <c r="F2110" t="s">
        <v>182</v>
      </c>
      <c r="G2110" t="s">
        <v>183</v>
      </c>
      <c r="H2110">
        <v>59.651943000000003</v>
      </c>
      <c r="I2110">
        <v>17.933056000000001</v>
      </c>
      <c r="J2110" t="s">
        <v>223</v>
      </c>
      <c r="K2110">
        <v>51047351.883262053</v>
      </c>
      <c r="L2110">
        <v>68268289.326765731</v>
      </c>
      <c r="M2110">
        <v>115427438</v>
      </c>
    </row>
    <row r="2111" spans="1:13" x14ac:dyDescent="0.25">
      <c r="A2111" t="s">
        <v>81</v>
      </c>
      <c r="B2111" t="s">
        <v>85</v>
      </c>
      <c r="C2111" t="s">
        <v>204</v>
      </c>
      <c r="D2111" t="s">
        <v>98</v>
      </c>
      <c r="E2111" t="s">
        <v>181</v>
      </c>
      <c r="F2111" t="s">
        <v>182</v>
      </c>
      <c r="G2111" t="s">
        <v>183</v>
      </c>
      <c r="H2111">
        <v>59.651943000000003</v>
      </c>
      <c r="I2111">
        <v>17.933056000000001</v>
      </c>
      <c r="J2111" t="s">
        <v>224</v>
      </c>
      <c r="K2111">
        <v>43217521.484241843</v>
      </c>
      <c r="L2111">
        <v>63255232.897136353</v>
      </c>
      <c r="M2111">
        <v>131187164</v>
      </c>
    </row>
    <row r="2112" spans="1:13" x14ac:dyDescent="0.25">
      <c r="A2112" t="s">
        <v>81</v>
      </c>
      <c r="B2112" t="s">
        <v>85</v>
      </c>
      <c r="C2112" t="s">
        <v>204</v>
      </c>
      <c r="D2112" t="s">
        <v>98</v>
      </c>
      <c r="E2112" t="s">
        <v>181</v>
      </c>
      <c r="F2112" t="s">
        <v>182</v>
      </c>
      <c r="G2112" t="s">
        <v>183</v>
      </c>
      <c r="H2112">
        <v>59.651943000000003</v>
      </c>
      <c r="I2112">
        <v>17.933056000000001</v>
      </c>
      <c r="J2112" t="s">
        <v>225</v>
      </c>
      <c r="K2112">
        <v>45015589.546089217</v>
      </c>
      <c r="L2112">
        <v>51516917.210410357</v>
      </c>
      <c r="M2112">
        <v>141637452</v>
      </c>
    </row>
    <row r="2113" spans="1:13" x14ac:dyDescent="0.25">
      <c r="A2113" t="s">
        <v>81</v>
      </c>
      <c r="B2113" t="s">
        <v>85</v>
      </c>
      <c r="C2113" t="s">
        <v>204</v>
      </c>
      <c r="D2113" t="s">
        <v>98</v>
      </c>
      <c r="E2113" t="s">
        <v>181</v>
      </c>
      <c r="F2113" t="s">
        <v>182</v>
      </c>
      <c r="G2113" t="s">
        <v>183</v>
      </c>
      <c r="H2113">
        <v>59.651943000000003</v>
      </c>
      <c r="I2113">
        <v>17.933056000000001</v>
      </c>
      <c r="J2113" t="s">
        <v>245</v>
      </c>
      <c r="K2113">
        <v>70250697.156978801</v>
      </c>
      <c r="L2113">
        <v>84650191.257591009</v>
      </c>
      <c r="M2113">
        <v>258298488</v>
      </c>
    </row>
    <row r="2114" spans="1:13" x14ac:dyDescent="0.25">
      <c r="A2114" t="s">
        <v>81</v>
      </c>
      <c r="B2114" t="s">
        <v>85</v>
      </c>
      <c r="C2114" t="s">
        <v>204</v>
      </c>
      <c r="D2114" t="s">
        <v>136</v>
      </c>
      <c r="E2114" t="s">
        <v>184</v>
      </c>
      <c r="F2114" t="s">
        <v>185</v>
      </c>
      <c r="G2114" t="s">
        <v>186</v>
      </c>
      <c r="H2114">
        <v>37.566499999999998</v>
      </c>
      <c r="I2114">
        <v>126.97799999999999</v>
      </c>
      <c r="J2114" t="s">
        <v>223</v>
      </c>
      <c r="K2114">
        <v>3479544.29023267</v>
      </c>
      <c r="L2114">
        <v>3804315.6192777809</v>
      </c>
      <c r="M2114">
        <v>2064302</v>
      </c>
    </row>
    <row r="2115" spans="1:13" x14ac:dyDescent="0.25">
      <c r="A2115" t="s">
        <v>81</v>
      </c>
      <c r="B2115" t="s">
        <v>85</v>
      </c>
      <c r="C2115" t="s">
        <v>204</v>
      </c>
      <c r="D2115" t="s">
        <v>136</v>
      </c>
      <c r="E2115" t="s">
        <v>184</v>
      </c>
      <c r="F2115" t="s">
        <v>185</v>
      </c>
      <c r="G2115" t="s">
        <v>186</v>
      </c>
      <c r="H2115">
        <v>37.566499999999998</v>
      </c>
      <c r="I2115">
        <v>126.97799999999999</v>
      </c>
      <c r="J2115" t="s">
        <v>224</v>
      </c>
      <c r="K2115">
        <v>3199777.7961851479</v>
      </c>
      <c r="L2115">
        <v>3592338.2031476069</v>
      </c>
      <c r="M2115">
        <v>2244207</v>
      </c>
    </row>
    <row r="2116" spans="1:13" x14ac:dyDescent="0.25">
      <c r="A2116" t="s">
        <v>81</v>
      </c>
      <c r="B2116" t="s">
        <v>85</v>
      </c>
      <c r="C2116" t="s">
        <v>204</v>
      </c>
      <c r="D2116" t="s">
        <v>136</v>
      </c>
      <c r="E2116" t="s">
        <v>184</v>
      </c>
      <c r="F2116" t="s">
        <v>185</v>
      </c>
      <c r="G2116" t="s">
        <v>186</v>
      </c>
      <c r="H2116">
        <v>37.566499999999998</v>
      </c>
      <c r="I2116">
        <v>126.97799999999999</v>
      </c>
      <c r="J2116" t="s">
        <v>225</v>
      </c>
      <c r="K2116">
        <v>2848979.6992789791</v>
      </c>
      <c r="L2116">
        <v>3500498.696453928</v>
      </c>
      <c r="M2116">
        <v>2047146</v>
      </c>
    </row>
    <row r="2117" spans="1:13" x14ac:dyDescent="0.25">
      <c r="A2117" t="s">
        <v>81</v>
      </c>
      <c r="B2117" t="s">
        <v>85</v>
      </c>
      <c r="C2117" t="s">
        <v>204</v>
      </c>
      <c r="D2117" t="s">
        <v>136</v>
      </c>
      <c r="E2117" t="s">
        <v>184</v>
      </c>
      <c r="F2117" t="s">
        <v>185</v>
      </c>
      <c r="G2117" t="s">
        <v>186</v>
      </c>
      <c r="H2117">
        <v>37.566499999999998</v>
      </c>
      <c r="I2117">
        <v>126.97799999999999</v>
      </c>
      <c r="J2117" t="s">
        <v>245</v>
      </c>
      <c r="K2117">
        <v>1161865.321955336</v>
      </c>
      <c r="L2117">
        <v>1270139.7925469379</v>
      </c>
      <c r="M2117">
        <v>1352195</v>
      </c>
    </row>
    <row r="2118" spans="1:13" x14ac:dyDescent="0.25">
      <c r="A2118" t="s">
        <v>81</v>
      </c>
      <c r="B2118" t="s">
        <v>85</v>
      </c>
      <c r="C2118" t="s">
        <v>204</v>
      </c>
      <c r="D2118" t="s">
        <v>108</v>
      </c>
      <c r="E2118" t="s">
        <v>187</v>
      </c>
      <c r="F2118" t="s">
        <v>188</v>
      </c>
      <c r="G2118" t="s">
        <v>135</v>
      </c>
      <c r="H2118">
        <v>-23.566147000000001</v>
      </c>
      <c r="I2118">
        <v>-46.64188</v>
      </c>
      <c r="J2118" t="s">
        <v>223</v>
      </c>
      <c r="K2118">
        <v>32023763.04733023</v>
      </c>
      <c r="L2118">
        <v>42564306.803604633</v>
      </c>
      <c r="M2118">
        <v>47279869</v>
      </c>
    </row>
    <row r="2119" spans="1:13" x14ac:dyDescent="0.25">
      <c r="A2119" t="s">
        <v>81</v>
      </c>
      <c r="B2119" t="s">
        <v>85</v>
      </c>
      <c r="C2119" t="s">
        <v>204</v>
      </c>
      <c r="D2119" t="s">
        <v>108</v>
      </c>
      <c r="E2119" t="s">
        <v>187</v>
      </c>
      <c r="F2119" t="s">
        <v>188</v>
      </c>
      <c r="G2119" t="s">
        <v>135</v>
      </c>
      <c r="H2119">
        <v>-23.566147000000001</v>
      </c>
      <c r="I2119">
        <v>-46.64188</v>
      </c>
      <c r="J2119" t="s">
        <v>224</v>
      </c>
      <c r="K2119">
        <v>28195623.39750554</v>
      </c>
      <c r="L2119">
        <v>37508748.023834467</v>
      </c>
      <c r="M2119">
        <v>49678399</v>
      </c>
    </row>
    <row r="2120" spans="1:13" x14ac:dyDescent="0.25">
      <c r="A2120" t="s">
        <v>81</v>
      </c>
      <c r="B2120" t="s">
        <v>85</v>
      </c>
      <c r="C2120" t="s">
        <v>204</v>
      </c>
      <c r="D2120" t="s">
        <v>108</v>
      </c>
      <c r="E2120" t="s">
        <v>187</v>
      </c>
      <c r="F2120" t="s">
        <v>188</v>
      </c>
      <c r="G2120" t="s">
        <v>135</v>
      </c>
      <c r="H2120">
        <v>-23.566147000000001</v>
      </c>
      <c r="I2120">
        <v>-46.64188</v>
      </c>
      <c r="J2120" t="s">
        <v>225</v>
      </c>
      <c r="K2120">
        <v>29639239.08876548</v>
      </c>
      <c r="L2120">
        <v>39170434.225842677</v>
      </c>
      <c r="M2120">
        <v>52156627</v>
      </c>
    </row>
    <row r="2121" spans="1:13" x14ac:dyDescent="0.25">
      <c r="A2121" t="s">
        <v>81</v>
      </c>
      <c r="B2121" t="s">
        <v>85</v>
      </c>
      <c r="C2121" t="s">
        <v>204</v>
      </c>
      <c r="D2121" t="s">
        <v>108</v>
      </c>
      <c r="E2121" t="s">
        <v>187</v>
      </c>
      <c r="F2121" t="s">
        <v>188</v>
      </c>
      <c r="G2121" t="s">
        <v>135</v>
      </c>
      <c r="H2121">
        <v>-23.566147000000001</v>
      </c>
      <c r="I2121">
        <v>-46.64188</v>
      </c>
      <c r="J2121" t="s">
        <v>245</v>
      </c>
      <c r="K2121">
        <v>38530761.240851931</v>
      </c>
      <c r="L2121">
        <v>45191517.55623173</v>
      </c>
      <c r="M2121">
        <v>66205356</v>
      </c>
    </row>
    <row r="2122" spans="1:13" x14ac:dyDescent="0.25">
      <c r="A2122" t="s">
        <v>81</v>
      </c>
      <c r="B2122" t="s">
        <v>85</v>
      </c>
      <c r="C2122" t="s">
        <v>204</v>
      </c>
      <c r="D2122" t="s">
        <v>104</v>
      </c>
      <c r="E2122" t="s">
        <v>179</v>
      </c>
      <c r="F2122" t="s">
        <v>180</v>
      </c>
      <c r="G2122" t="s">
        <v>107</v>
      </c>
      <c r="H2122">
        <v>38.627003000000002</v>
      </c>
      <c r="I2122">
        <v>-90.199404000000001</v>
      </c>
      <c r="J2122" t="s">
        <v>223</v>
      </c>
      <c r="K2122">
        <v>1440762.291144378</v>
      </c>
      <c r="L2122">
        <v>1495186.6379154241</v>
      </c>
      <c r="M2122">
        <v>2634763</v>
      </c>
    </row>
    <row r="2123" spans="1:13" x14ac:dyDescent="0.25">
      <c r="A2123" t="s">
        <v>81</v>
      </c>
      <c r="B2123" t="s">
        <v>85</v>
      </c>
      <c r="C2123" t="s">
        <v>204</v>
      </c>
      <c r="D2123" t="s">
        <v>104</v>
      </c>
      <c r="E2123" t="s">
        <v>179</v>
      </c>
      <c r="F2123" t="s">
        <v>180</v>
      </c>
      <c r="G2123" t="s">
        <v>107</v>
      </c>
      <c r="H2123">
        <v>38.627003000000002</v>
      </c>
      <c r="I2123">
        <v>-90.199404000000001</v>
      </c>
      <c r="J2123" t="s">
        <v>224</v>
      </c>
      <c r="K2123">
        <v>824757.6056854052</v>
      </c>
      <c r="L2123">
        <v>851458.43148518016</v>
      </c>
      <c r="M2123">
        <v>2755617</v>
      </c>
    </row>
    <row r="2124" spans="1:13" x14ac:dyDescent="0.25">
      <c r="A2124" t="s">
        <v>81</v>
      </c>
      <c r="B2124" t="s">
        <v>85</v>
      </c>
      <c r="C2124" t="s">
        <v>204</v>
      </c>
      <c r="D2124" t="s">
        <v>104</v>
      </c>
      <c r="E2124" t="s">
        <v>179</v>
      </c>
      <c r="F2124" t="s">
        <v>180</v>
      </c>
      <c r="G2124" t="s">
        <v>107</v>
      </c>
      <c r="H2124">
        <v>38.627003000000002</v>
      </c>
      <c r="I2124">
        <v>-90.199404000000001</v>
      </c>
      <c r="J2124" t="s">
        <v>225</v>
      </c>
      <c r="K2124">
        <v>745188.42914024927</v>
      </c>
      <c r="L2124">
        <v>776987.94332114549</v>
      </c>
      <c r="M2124">
        <v>2671904</v>
      </c>
    </row>
    <row r="2125" spans="1:13" x14ac:dyDescent="0.25">
      <c r="A2125" t="s">
        <v>81</v>
      </c>
      <c r="B2125" t="s">
        <v>85</v>
      </c>
      <c r="C2125" t="s">
        <v>204</v>
      </c>
      <c r="D2125" t="s">
        <v>104</v>
      </c>
      <c r="E2125" t="s">
        <v>179</v>
      </c>
      <c r="F2125" t="s">
        <v>180</v>
      </c>
      <c r="G2125" t="s">
        <v>107</v>
      </c>
      <c r="H2125">
        <v>38.627003000000002</v>
      </c>
      <c r="I2125">
        <v>-90.199404000000001</v>
      </c>
      <c r="J2125" t="s">
        <v>245</v>
      </c>
      <c r="K2125">
        <v>589828.44307396631</v>
      </c>
      <c r="L2125">
        <v>622509.88044965442</v>
      </c>
      <c r="M2125">
        <v>3002693</v>
      </c>
    </row>
    <row r="2126" spans="1:13" x14ac:dyDescent="0.25">
      <c r="A2126" t="s">
        <v>81</v>
      </c>
      <c r="B2126" t="s">
        <v>85</v>
      </c>
      <c r="C2126" t="s">
        <v>204</v>
      </c>
      <c r="D2126" t="s">
        <v>136</v>
      </c>
      <c r="E2126" t="s">
        <v>189</v>
      </c>
      <c r="F2126" t="s">
        <v>190</v>
      </c>
      <c r="G2126" t="s">
        <v>153</v>
      </c>
      <c r="H2126">
        <v>-33.918503000000001</v>
      </c>
      <c r="I2126">
        <v>151.18892</v>
      </c>
      <c r="J2126" t="s">
        <v>223</v>
      </c>
      <c r="K2126">
        <v>10324211.270329669</v>
      </c>
      <c r="L2126">
        <v>11144984.742407979</v>
      </c>
      <c r="M2126">
        <v>16466624</v>
      </c>
    </row>
    <row r="2127" spans="1:13" x14ac:dyDescent="0.25">
      <c r="A2127" t="s">
        <v>81</v>
      </c>
      <c r="B2127" t="s">
        <v>85</v>
      </c>
      <c r="C2127" t="s">
        <v>204</v>
      </c>
      <c r="D2127" t="s">
        <v>136</v>
      </c>
      <c r="E2127" t="s">
        <v>189</v>
      </c>
      <c r="F2127" t="s">
        <v>190</v>
      </c>
      <c r="G2127" t="s">
        <v>153</v>
      </c>
      <c r="H2127">
        <v>-33.918503000000001</v>
      </c>
      <c r="I2127">
        <v>151.18892</v>
      </c>
      <c r="J2127" t="s">
        <v>224</v>
      </c>
      <c r="K2127">
        <v>6781237.1528542098</v>
      </c>
      <c r="L2127">
        <v>7822321.1257909527</v>
      </c>
      <c r="M2127">
        <v>18005131</v>
      </c>
    </row>
    <row r="2128" spans="1:13" x14ac:dyDescent="0.25">
      <c r="A2128" t="s">
        <v>81</v>
      </c>
      <c r="B2128" t="s">
        <v>85</v>
      </c>
      <c r="C2128" t="s">
        <v>204</v>
      </c>
      <c r="D2128" t="s">
        <v>136</v>
      </c>
      <c r="E2128" t="s">
        <v>189</v>
      </c>
      <c r="F2128" t="s">
        <v>190</v>
      </c>
      <c r="G2128" t="s">
        <v>153</v>
      </c>
      <c r="H2128">
        <v>-33.918503000000001</v>
      </c>
      <c r="I2128">
        <v>151.18892</v>
      </c>
      <c r="J2128" t="s">
        <v>225</v>
      </c>
      <c r="K2128">
        <v>6214314.023155977</v>
      </c>
      <c r="L2128">
        <v>7033608.8472052142</v>
      </c>
      <c r="M2128">
        <v>18843138</v>
      </c>
    </row>
    <row r="2129" spans="1:13" x14ac:dyDescent="0.25">
      <c r="A2129" t="s">
        <v>81</v>
      </c>
      <c r="B2129" t="s">
        <v>85</v>
      </c>
      <c r="C2129" t="s">
        <v>204</v>
      </c>
      <c r="D2129" t="s">
        <v>136</v>
      </c>
      <c r="E2129" t="s">
        <v>189</v>
      </c>
      <c r="F2129" t="s">
        <v>190</v>
      </c>
      <c r="G2129" t="s">
        <v>153</v>
      </c>
      <c r="H2129">
        <v>-33.918503000000001</v>
      </c>
      <c r="I2129">
        <v>151.18892</v>
      </c>
      <c r="J2129" t="s">
        <v>245</v>
      </c>
      <c r="K2129">
        <v>5815967.2163466988</v>
      </c>
      <c r="L2129">
        <v>6442454.0730358614</v>
      </c>
      <c r="M2129">
        <v>24739339</v>
      </c>
    </row>
    <row r="2130" spans="1:13" x14ac:dyDescent="0.25">
      <c r="A2130" t="s">
        <v>81</v>
      </c>
      <c r="B2130" t="s">
        <v>85</v>
      </c>
      <c r="C2130" t="s">
        <v>204</v>
      </c>
      <c r="D2130" t="s">
        <v>136</v>
      </c>
      <c r="E2130" t="s">
        <v>191</v>
      </c>
      <c r="F2130" t="s">
        <v>192</v>
      </c>
      <c r="G2130" t="s">
        <v>165</v>
      </c>
      <c r="H2130">
        <v>35.689487</v>
      </c>
      <c r="I2130">
        <v>139.69171</v>
      </c>
      <c r="J2130" t="s">
        <v>223</v>
      </c>
      <c r="K2130">
        <v>6373787.9047731236</v>
      </c>
      <c r="L2130">
        <v>7085034.5579205882</v>
      </c>
      <c r="M2130">
        <v>29899205</v>
      </c>
    </row>
    <row r="2131" spans="1:13" x14ac:dyDescent="0.25">
      <c r="A2131" t="s">
        <v>81</v>
      </c>
      <c r="B2131" t="s">
        <v>85</v>
      </c>
      <c r="C2131" t="s">
        <v>204</v>
      </c>
      <c r="D2131" t="s">
        <v>136</v>
      </c>
      <c r="E2131" t="s">
        <v>191</v>
      </c>
      <c r="F2131" t="s">
        <v>192</v>
      </c>
      <c r="G2131" t="s">
        <v>165</v>
      </c>
      <c r="H2131">
        <v>35.689487</v>
      </c>
      <c r="I2131">
        <v>139.69171</v>
      </c>
      <c r="J2131" t="s">
        <v>224</v>
      </c>
      <c r="K2131">
        <v>9398959.3840026632</v>
      </c>
      <c r="L2131">
        <v>10180679.171276251</v>
      </c>
      <c r="M2131">
        <v>38389906</v>
      </c>
    </row>
    <row r="2132" spans="1:13" x14ac:dyDescent="0.25">
      <c r="A2132" t="s">
        <v>81</v>
      </c>
      <c r="B2132" t="s">
        <v>85</v>
      </c>
      <c r="C2132" t="s">
        <v>204</v>
      </c>
      <c r="D2132" t="s">
        <v>136</v>
      </c>
      <c r="E2132" t="s">
        <v>191</v>
      </c>
      <c r="F2132" t="s">
        <v>192</v>
      </c>
      <c r="G2132" t="s">
        <v>165</v>
      </c>
      <c r="H2132">
        <v>35.689487</v>
      </c>
      <c r="I2132">
        <v>139.69171</v>
      </c>
      <c r="J2132" t="s">
        <v>225</v>
      </c>
      <c r="K2132">
        <v>8162442.6351612424</v>
      </c>
      <c r="L2132">
        <v>8936593.8998666666</v>
      </c>
      <c r="M2132">
        <v>34501602</v>
      </c>
    </row>
    <row r="2133" spans="1:13" x14ac:dyDescent="0.25">
      <c r="A2133" t="s">
        <v>81</v>
      </c>
      <c r="B2133" t="s">
        <v>85</v>
      </c>
      <c r="C2133" t="s">
        <v>204</v>
      </c>
      <c r="D2133" t="s">
        <v>136</v>
      </c>
      <c r="E2133" t="s">
        <v>191</v>
      </c>
      <c r="F2133" t="s">
        <v>192</v>
      </c>
      <c r="G2133" t="s">
        <v>165</v>
      </c>
      <c r="H2133">
        <v>35.689487</v>
      </c>
      <c r="I2133">
        <v>139.69171</v>
      </c>
      <c r="J2133" t="s">
        <v>245</v>
      </c>
      <c r="K2133">
        <v>8062249.7918206258</v>
      </c>
      <c r="L2133">
        <v>8819724.4942361377</v>
      </c>
      <c r="M2133">
        <v>39160445</v>
      </c>
    </row>
    <row r="2134" spans="1:13" x14ac:dyDescent="0.25">
      <c r="A2134" t="s">
        <v>81</v>
      </c>
      <c r="B2134" t="s">
        <v>85</v>
      </c>
      <c r="C2134" t="s">
        <v>204</v>
      </c>
      <c r="D2134" t="s">
        <v>104</v>
      </c>
      <c r="E2134" t="s">
        <v>193</v>
      </c>
      <c r="F2134" t="s">
        <v>194</v>
      </c>
      <c r="G2134" t="s">
        <v>195</v>
      </c>
      <c r="H2134">
        <v>43.677753000000003</v>
      </c>
      <c r="I2134">
        <v>-79.630840000000006</v>
      </c>
      <c r="J2134" t="s">
        <v>223</v>
      </c>
      <c r="K2134">
        <v>6238966.9145096773</v>
      </c>
      <c r="L2134">
        <v>6531429.2694780538</v>
      </c>
      <c r="M2134">
        <v>8747927</v>
      </c>
    </row>
    <row r="2135" spans="1:13" x14ac:dyDescent="0.25">
      <c r="A2135" t="s">
        <v>81</v>
      </c>
      <c r="B2135" t="s">
        <v>85</v>
      </c>
      <c r="C2135" t="s">
        <v>204</v>
      </c>
      <c r="D2135" t="s">
        <v>104</v>
      </c>
      <c r="E2135" t="s">
        <v>193</v>
      </c>
      <c r="F2135" t="s">
        <v>194</v>
      </c>
      <c r="G2135" t="s">
        <v>195</v>
      </c>
      <c r="H2135">
        <v>43.677753000000003</v>
      </c>
      <c r="I2135">
        <v>-79.630840000000006</v>
      </c>
      <c r="J2135" t="s">
        <v>224</v>
      </c>
      <c r="K2135">
        <v>4121911.0812430019</v>
      </c>
      <c r="L2135">
        <v>4381941.7056711279</v>
      </c>
      <c r="M2135">
        <v>10322829</v>
      </c>
    </row>
    <row r="2136" spans="1:13" x14ac:dyDescent="0.25">
      <c r="A2136" t="s">
        <v>81</v>
      </c>
      <c r="B2136" t="s">
        <v>85</v>
      </c>
      <c r="C2136" t="s">
        <v>204</v>
      </c>
      <c r="D2136" t="s">
        <v>104</v>
      </c>
      <c r="E2136" t="s">
        <v>193</v>
      </c>
      <c r="F2136" t="s">
        <v>194</v>
      </c>
      <c r="G2136" t="s">
        <v>195</v>
      </c>
      <c r="H2136">
        <v>43.677753000000003</v>
      </c>
      <c r="I2136">
        <v>-79.630840000000006</v>
      </c>
      <c r="J2136" t="s">
        <v>225</v>
      </c>
      <c r="K2136">
        <v>3676456.474596547</v>
      </c>
      <c r="L2136">
        <v>3809820.9802507791</v>
      </c>
      <c r="M2136">
        <v>9798617</v>
      </c>
    </row>
    <row r="2137" spans="1:13" x14ac:dyDescent="0.25">
      <c r="A2137" t="s">
        <v>81</v>
      </c>
      <c r="B2137" t="s">
        <v>85</v>
      </c>
      <c r="C2137" t="s">
        <v>204</v>
      </c>
      <c r="D2137" t="s">
        <v>104</v>
      </c>
      <c r="E2137" t="s">
        <v>193</v>
      </c>
      <c r="F2137" t="s">
        <v>194</v>
      </c>
      <c r="G2137" t="s">
        <v>195</v>
      </c>
      <c r="H2137">
        <v>43.677753000000003</v>
      </c>
      <c r="I2137">
        <v>-79.630840000000006</v>
      </c>
      <c r="J2137" t="s">
        <v>245</v>
      </c>
      <c r="K2137">
        <v>3881962.9251941931</v>
      </c>
      <c r="L2137">
        <v>3881962.9251941931</v>
      </c>
      <c r="M2137">
        <v>13114871</v>
      </c>
    </row>
    <row r="2138" spans="1:13" x14ac:dyDescent="0.25">
      <c r="A2138" t="s">
        <v>81</v>
      </c>
      <c r="B2138" t="s">
        <v>85</v>
      </c>
      <c r="C2138" t="s">
        <v>204</v>
      </c>
      <c r="D2138" t="s">
        <v>98</v>
      </c>
      <c r="E2138" t="s">
        <v>233</v>
      </c>
      <c r="F2138" t="s">
        <v>234</v>
      </c>
      <c r="G2138" t="s">
        <v>235</v>
      </c>
      <c r="H2138">
        <v>48.268999999999998</v>
      </c>
      <c r="I2138">
        <v>-16.41047</v>
      </c>
      <c r="J2138" t="s">
        <v>223</v>
      </c>
      <c r="K2138">
        <v>5866697.5327672381</v>
      </c>
      <c r="L2138">
        <v>6397764.4727926375</v>
      </c>
      <c r="M2138">
        <v>13321574</v>
      </c>
    </row>
    <row r="2139" spans="1:13" x14ac:dyDescent="0.25">
      <c r="A2139" t="s">
        <v>81</v>
      </c>
      <c r="B2139" t="s">
        <v>85</v>
      </c>
      <c r="C2139" t="s">
        <v>204</v>
      </c>
      <c r="D2139" t="s">
        <v>98</v>
      </c>
      <c r="E2139" t="s">
        <v>233</v>
      </c>
      <c r="F2139" t="s">
        <v>234</v>
      </c>
      <c r="G2139" t="s">
        <v>235</v>
      </c>
      <c r="H2139">
        <v>48.268999999999998</v>
      </c>
      <c r="I2139">
        <v>-16.41047</v>
      </c>
      <c r="J2139" t="s">
        <v>224</v>
      </c>
      <c r="K2139">
        <v>4242260.4814325441</v>
      </c>
      <c r="L2139">
        <v>5214549.6508605182</v>
      </c>
      <c r="M2139">
        <v>12689358</v>
      </c>
    </row>
    <row r="2140" spans="1:13" x14ac:dyDescent="0.25">
      <c r="A2140" t="s">
        <v>81</v>
      </c>
      <c r="B2140" t="s">
        <v>85</v>
      </c>
      <c r="C2140" t="s">
        <v>204</v>
      </c>
      <c r="D2140" t="s">
        <v>98</v>
      </c>
      <c r="E2140" t="s">
        <v>233</v>
      </c>
      <c r="F2140" t="s">
        <v>234</v>
      </c>
      <c r="G2140" t="s">
        <v>235</v>
      </c>
      <c r="H2140">
        <v>48.268999999999998</v>
      </c>
      <c r="I2140">
        <v>-16.41047</v>
      </c>
      <c r="J2140" t="s">
        <v>225</v>
      </c>
      <c r="K2140">
        <v>4580360.7524569379</v>
      </c>
      <c r="L2140">
        <v>5307517.4168894319</v>
      </c>
      <c r="M2140">
        <v>7708482</v>
      </c>
    </row>
    <row r="2141" spans="1:13" x14ac:dyDescent="0.25">
      <c r="A2141" t="s">
        <v>81</v>
      </c>
      <c r="B2141" t="s">
        <v>85</v>
      </c>
      <c r="C2141" t="s">
        <v>204</v>
      </c>
      <c r="D2141" t="s">
        <v>98</v>
      </c>
      <c r="E2141" t="s">
        <v>233</v>
      </c>
      <c r="F2141" t="s">
        <v>234</v>
      </c>
      <c r="G2141" t="s">
        <v>235</v>
      </c>
      <c r="H2141">
        <v>48.268999999999998</v>
      </c>
      <c r="I2141">
        <v>-16.41047</v>
      </c>
      <c r="J2141" t="s">
        <v>245</v>
      </c>
      <c r="K2141">
        <v>13402892.607973481</v>
      </c>
      <c r="L2141">
        <v>15427170.81970392</v>
      </c>
      <c r="M2141">
        <v>113882510</v>
      </c>
    </row>
    <row r="2142" spans="1:13" x14ac:dyDescent="0.25">
      <c r="A2142" t="s">
        <v>81</v>
      </c>
      <c r="B2142" t="s">
        <v>85</v>
      </c>
      <c r="C2142" t="s">
        <v>204</v>
      </c>
      <c r="D2142" t="s">
        <v>98</v>
      </c>
      <c r="E2142" t="s">
        <v>196</v>
      </c>
      <c r="F2142" t="s">
        <v>197</v>
      </c>
      <c r="G2142" t="s">
        <v>198</v>
      </c>
      <c r="H2142">
        <v>52.167236000000003</v>
      </c>
      <c r="I2142">
        <v>20.967891999999999</v>
      </c>
      <c r="J2142" t="s">
        <v>223</v>
      </c>
      <c r="K2142">
        <v>29439554.284045741</v>
      </c>
      <c r="L2142">
        <v>31321654.27388908</v>
      </c>
      <c r="M2142">
        <v>51438436</v>
      </c>
    </row>
    <row r="2143" spans="1:13" x14ac:dyDescent="0.25">
      <c r="A2143" t="s">
        <v>81</v>
      </c>
      <c r="B2143" t="s">
        <v>85</v>
      </c>
      <c r="C2143" t="s">
        <v>204</v>
      </c>
      <c r="D2143" t="s">
        <v>98</v>
      </c>
      <c r="E2143" t="s">
        <v>196</v>
      </c>
      <c r="F2143" t="s">
        <v>197</v>
      </c>
      <c r="G2143" t="s">
        <v>198</v>
      </c>
      <c r="H2143">
        <v>52.167236000000003</v>
      </c>
      <c r="I2143">
        <v>20.967891999999999</v>
      </c>
      <c r="J2143" t="s">
        <v>224</v>
      </c>
      <c r="K2143">
        <v>21009730.270550352</v>
      </c>
      <c r="L2143">
        <v>22388840.447532382</v>
      </c>
      <c r="M2143">
        <v>53294292</v>
      </c>
    </row>
    <row r="2144" spans="1:13" x14ac:dyDescent="0.25">
      <c r="A2144" t="s">
        <v>81</v>
      </c>
      <c r="B2144" t="s">
        <v>85</v>
      </c>
      <c r="C2144" t="s">
        <v>204</v>
      </c>
      <c r="D2144" t="s">
        <v>98</v>
      </c>
      <c r="E2144" t="s">
        <v>196</v>
      </c>
      <c r="F2144" t="s">
        <v>197</v>
      </c>
      <c r="G2144" t="s">
        <v>198</v>
      </c>
      <c r="H2144">
        <v>52.167236000000003</v>
      </c>
      <c r="I2144">
        <v>20.967891999999999</v>
      </c>
      <c r="J2144" t="s">
        <v>225</v>
      </c>
      <c r="K2144">
        <v>18228522.811407499</v>
      </c>
      <c r="L2144">
        <v>19474772.84123864</v>
      </c>
      <c r="M2144">
        <v>50844602</v>
      </c>
    </row>
    <row r="2145" spans="1:13" x14ac:dyDescent="0.25">
      <c r="A2145" t="s">
        <v>81</v>
      </c>
      <c r="B2145" t="s">
        <v>85</v>
      </c>
      <c r="C2145" t="s">
        <v>204</v>
      </c>
      <c r="D2145" t="s">
        <v>98</v>
      </c>
      <c r="E2145" t="s">
        <v>196</v>
      </c>
      <c r="F2145" t="s">
        <v>197</v>
      </c>
      <c r="G2145" t="s">
        <v>198</v>
      </c>
      <c r="H2145">
        <v>52.167236000000003</v>
      </c>
      <c r="I2145">
        <v>20.967891999999999</v>
      </c>
      <c r="J2145" t="s">
        <v>245</v>
      </c>
      <c r="K2145">
        <v>28585853.41334248</v>
      </c>
      <c r="L2145">
        <v>31009038.79475157</v>
      </c>
      <c r="M2145">
        <v>65347502</v>
      </c>
    </row>
    <row r="2146" spans="1:13" x14ac:dyDescent="0.25">
      <c r="A2146" t="s">
        <v>18</v>
      </c>
      <c r="B2146" t="s">
        <v>26</v>
      </c>
      <c r="C2146" t="s">
        <v>97</v>
      </c>
      <c r="D2146" t="s">
        <v>98</v>
      </c>
      <c r="E2146" t="s">
        <v>99</v>
      </c>
      <c r="F2146" t="s">
        <v>100</v>
      </c>
      <c r="G2146" t="s">
        <v>101</v>
      </c>
      <c r="H2146">
        <v>52.370215999999999</v>
      </c>
      <c r="I2146">
        <v>4.895168</v>
      </c>
      <c r="J2146" t="s">
        <v>223</v>
      </c>
      <c r="K2146">
        <v>1139706937.574645</v>
      </c>
      <c r="L2146">
        <v>2059817674.0811141</v>
      </c>
      <c r="M2146">
        <v>198905612</v>
      </c>
    </row>
    <row r="2147" spans="1:13" x14ac:dyDescent="0.25">
      <c r="A2147" t="s">
        <v>18</v>
      </c>
      <c r="B2147" t="s">
        <v>26</v>
      </c>
      <c r="C2147" t="s">
        <v>97</v>
      </c>
      <c r="D2147" t="s">
        <v>98</v>
      </c>
      <c r="E2147" t="s">
        <v>99</v>
      </c>
      <c r="F2147" t="s">
        <v>100</v>
      </c>
      <c r="G2147" t="s">
        <v>101</v>
      </c>
      <c r="H2147">
        <v>52.370215999999999</v>
      </c>
      <c r="I2147">
        <v>4.895168</v>
      </c>
      <c r="J2147" t="s">
        <v>224</v>
      </c>
      <c r="K2147">
        <v>1228095288.7651219</v>
      </c>
      <c r="L2147">
        <v>2361822434.8629699</v>
      </c>
      <c r="M2147">
        <v>206456095</v>
      </c>
    </row>
    <row r="2148" spans="1:13" x14ac:dyDescent="0.25">
      <c r="A2148" t="s">
        <v>18</v>
      </c>
      <c r="B2148" t="s">
        <v>26</v>
      </c>
      <c r="C2148" t="s">
        <v>97</v>
      </c>
      <c r="D2148" t="s">
        <v>98</v>
      </c>
      <c r="E2148" t="s">
        <v>99</v>
      </c>
      <c r="F2148" t="s">
        <v>100</v>
      </c>
      <c r="G2148" t="s">
        <v>101</v>
      </c>
      <c r="H2148">
        <v>52.370215999999999</v>
      </c>
      <c r="I2148">
        <v>4.895168</v>
      </c>
      <c r="J2148" t="s">
        <v>225</v>
      </c>
      <c r="K2148">
        <v>1038576453.3569551</v>
      </c>
      <c r="L2148">
        <v>2071509585.688623</v>
      </c>
      <c r="M2148">
        <v>164389814</v>
      </c>
    </row>
    <row r="2149" spans="1:13" x14ac:dyDescent="0.25">
      <c r="A2149" t="s">
        <v>18</v>
      </c>
      <c r="B2149" t="s">
        <v>26</v>
      </c>
      <c r="C2149" t="s">
        <v>97</v>
      </c>
      <c r="D2149" t="s">
        <v>98</v>
      </c>
      <c r="E2149" t="s">
        <v>99</v>
      </c>
      <c r="F2149" t="s">
        <v>100</v>
      </c>
      <c r="G2149" t="s">
        <v>101</v>
      </c>
      <c r="H2149">
        <v>52.370215999999999</v>
      </c>
      <c r="I2149">
        <v>4.895168</v>
      </c>
      <c r="J2149" t="s">
        <v>245</v>
      </c>
      <c r="K2149">
        <v>1126914926.973572</v>
      </c>
      <c r="L2149">
        <v>2134912097.344619</v>
      </c>
      <c r="M2149">
        <v>181001580</v>
      </c>
    </row>
    <row r="2150" spans="1:13" x14ac:dyDescent="0.25">
      <c r="A2150" t="s">
        <v>18</v>
      </c>
      <c r="B2150" t="s">
        <v>26</v>
      </c>
      <c r="C2150" t="s">
        <v>97</v>
      </c>
      <c r="D2150" t="s">
        <v>104</v>
      </c>
      <c r="E2150" t="s">
        <v>105</v>
      </c>
      <c r="F2150" t="s">
        <v>106</v>
      </c>
      <c r="G2150" t="s">
        <v>107</v>
      </c>
      <c r="H2150">
        <v>33.748997000000003</v>
      </c>
      <c r="I2150">
        <v>-84.387985</v>
      </c>
      <c r="J2150" t="s">
        <v>223</v>
      </c>
      <c r="K2150">
        <v>8265981988.7519407</v>
      </c>
      <c r="L2150">
        <v>18635960665.530109</v>
      </c>
      <c r="M2150">
        <v>726530895</v>
      </c>
    </row>
    <row r="2151" spans="1:13" x14ac:dyDescent="0.25">
      <c r="A2151" t="s">
        <v>18</v>
      </c>
      <c r="B2151" t="s">
        <v>26</v>
      </c>
      <c r="C2151" t="s">
        <v>97</v>
      </c>
      <c r="D2151" t="s">
        <v>104</v>
      </c>
      <c r="E2151" t="s">
        <v>105</v>
      </c>
      <c r="F2151" t="s">
        <v>106</v>
      </c>
      <c r="G2151" t="s">
        <v>107</v>
      </c>
      <c r="H2151">
        <v>33.748997000000003</v>
      </c>
      <c r="I2151">
        <v>-84.387985</v>
      </c>
      <c r="J2151" t="s">
        <v>224</v>
      </c>
      <c r="K2151">
        <v>9459562184.5824852</v>
      </c>
      <c r="L2151">
        <v>22488820685.917469</v>
      </c>
      <c r="M2151">
        <v>871448541</v>
      </c>
    </row>
    <row r="2152" spans="1:13" x14ac:dyDescent="0.25">
      <c r="A2152" t="s">
        <v>18</v>
      </c>
      <c r="B2152" t="s">
        <v>26</v>
      </c>
      <c r="C2152" t="s">
        <v>97</v>
      </c>
      <c r="D2152" t="s">
        <v>104</v>
      </c>
      <c r="E2152" t="s">
        <v>105</v>
      </c>
      <c r="F2152" t="s">
        <v>106</v>
      </c>
      <c r="G2152" t="s">
        <v>107</v>
      </c>
      <c r="H2152">
        <v>33.748997000000003</v>
      </c>
      <c r="I2152">
        <v>-84.387985</v>
      </c>
      <c r="J2152" t="s">
        <v>225</v>
      </c>
      <c r="K2152">
        <v>8776766693.966774</v>
      </c>
      <c r="L2152">
        <v>20417173626.368851</v>
      </c>
      <c r="M2152">
        <v>813095512</v>
      </c>
    </row>
    <row r="2153" spans="1:13" x14ac:dyDescent="0.25">
      <c r="A2153" t="s">
        <v>18</v>
      </c>
      <c r="B2153" t="s">
        <v>26</v>
      </c>
      <c r="C2153" t="s">
        <v>97</v>
      </c>
      <c r="D2153" t="s">
        <v>104</v>
      </c>
      <c r="E2153" t="s">
        <v>105</v>
      </c>
      <c r="F2153" t="s">
        <v>106</v>
      </c>
      <c r="G2153" t="s">
        <v>107</v>
      </c>
      <c r="H2153">
        <v>33.748997000000003</v>
      </c>
      <c r="I2153">
        <v>-84.387985</v>
      </c>
      <c r="J2153" t="s">
        <v>245</v>
      </c>
      <c r="K2153">
        <v>9058725441.3003559</v>
      </c>
      <c r="L2153">
        <v>21118415858.068409</v>
      </c>
      <c r="M2153">
        <v>870808702</v>
      </c>
    </row>
    <row r="2154" spans="1:13" x14ac:dyDescent="0.25">
      <c r="A2154" t="s">
        <v>18</v>
      </c>
      <c r="B2154" t="s">
        <v>26</v>
      </c>
      <c r="C2154" t="s">
        <v>97</v>
      </c>
      <c r="D2154" t="s">
        <v>108</v>
      </c>
      <c r="E2154" t="s">
        <v>109</v>
      </c>
      <c r="F2154" t="s">
        <v>110</v>
      </c>
      <c r="G2154" t="s">
        <v>111</v>
      </c>
      <c r="H2154">
        <v>4.6713839999999998</v>
      </c>
      <c r="I2154">
        <v>-74.156030000000001</v>
      </c>
      <c r="J2154" t="s">
        <v>223</v>
      </c>
      <c r="K2154">
        <v>29014827.563212391</v>
      </c>
      <c r="L2154">
        <v>63838843.641484097</v>
      </c>
      <c r="M2154">
        <v>4887308</v>
      </c>
    </row>
    <row r="2155" spans="1:13" x14ac:dyDescent="0.25">
      <c r="A2155" t="s">
        <v>18</v>
      </c>
      <c r="B2155" t="s">
        <v>26</v>
      </c>
      <c r="C2155" t="s">
        <v>97</v>
      </c>
      <c r="D2155" t="s">
        <v>108</v>
      </c>
      <c r="E2155" t="s">
        <v>109</v>
      </c>
      <c r="F2155" t="s">
        <v>110</v>
      </c>
      <c r="G2155" t="s">
        <v>111</v>
      </c>
      <c r="H2155">
        <v>4.6713839999999998</v>
      </c>
      <c r="I2155">
        <v>-74.156030000000001</v>
      </c>
      <c r="J2155" t="s">
        <v>224</v>
      </c>
      <c r="K2155">
        <v>33914696.747225523</v>
      </c>
      <c r="L2155">
        <v>73217019.183115795</v>
      </c>
      <c r="M2155">
        <v>5017180</v>
      </c>
    </row>
    <row r="2156" spans="1:13" x14ac:dyDescent="0.25">
      <c r="A2156" t="s">
        <v>18</v>
      </c>
      <c r="B2156" t="s">
        <v>26</v>
      </c>
      <c r="C2156" t="s">
        <v>97</v>
      </c>
      <c r="D2156" t="s">
        <v>108</v>
      </c>
      <c r="E2156" t="s">
        <v>109</v>
      </c>
      <c r="F2156" t="s">
        <v>110</v>
      </c>
      <c r="G2156" t="s">
        <v>111</v>
      </c>
      <c r="H2156">
        <v>4.6713839999999998</v>
      </c>
      <c r="I2156">
        <v>-74.156030000000001</v>
      </c>
      <c r="J2156" t="s">
        <v>225</v>
      </c>
      <c r="K2156">
        <v>58399503.622029781</v>
      </c>
      <c r="L2156">
        <v>103311292.4367916</v>
      </c>
      <c r="M2156">
        <v>12024492</v>
      </c>
    </row>
    <row r="2157" spans="1:13" x14ac:dyDescent="0.25">
      <c r="A2157" t="s">
        <v>18</v>
      </c>
      <c r="B2157" t="s">
        <v>26</v>
      </c>
      <c r="C2157" t="s">
        <v>97</v>
      </c>
      <c r="D2157" t="s">
        <v>108</v>
      </c>
      <c r="E2157" t="s">
        <v>109</v>
      </c>
      <c r="F2157" t="s">
        <v>110</v>
      </c>
      <c r="G2157" t="s">
        <v>111</v>
      </c>
      <c r="H2157">
        <v>4.6713839999999998</v>
      </c>
      <c r="I2157">
        <v>-74.156030000000001</v>
      </c>
      <c r="J2157" t="s">
        <v>245</v>
      </c>
      <c r="K2157">
        <v>58536533.536166303</v>
      </c>
      <c r="L2157">
        <v>104824749.6016646</v>
      </c>
      <c r="M2157">
        <v>13615864</v>
      </c>
    </row>
    <row r="2158" spans="1:13" x14ac:dyDescent="0.25">
      <c r="A2158" t="s">
        <v>18</v>
      </c>
      <c r="B2158" t="s">
        <v>26</v>
      </c>
      <c r="C2158" t="s">
        <v>97</v>
      </c>
      <c r="D2158" t="s">
        <v>104</v>
      </c>
      <c r="E2158" t="s">
        <v>112</v>
      </c>
      <c r="F2158" t="s">
        <v>113</v>
      </c>
      <c r="G2158" t="s">
        <v>107</v>
      </c>
      <c r="H2158">
        <v>42.360100000000003</v>
      </c>
      <c r="I2158">
        <v>-71.058899999999994</v>
      </c>
      <c r="J2158" t="s">
        <v>223</v>
      </c>
      <c r="K2158">
        <v>2331390564.9582801</v>
      </c>
      <c r="L2158">
        <v>5206275688.7886839</v>
      </c>
      <c r="M2158">
        <v>219238213</v>
      </c>
    </row>
    <row r="2159" spans="1:13" x14ac:dyDescent="0.25">
      <c r="A2159" t="s">
        <v>18</v>
      </c>
      <c r="B2159" t="s">
        <v>26</v>
      </c>
      <c r="C2159" t="s">
        <v>97</v>
      </c>
      <c r="D2159" t="s">
        <v>104</v>
      </c>
      <c r="E2159" t="s">
        <v>112</v>
      </c>
      <c r="F2159" t="s">
        <v>113</v>
      </c>
      <c r="G2159" t="s">
        <v>107</v>
      </c>
      <c r="H2159">
        <v>42.360100000000003</v>
      </c>
      <c r="I2159">
        <v>-71.058899999999994</v>
      </c>
      <c r="J2159" t="s">
        <v>224</v>
      </c>
      <c r="K2159">
        <v>2687440029.0598359</v>
      </c>
      <c r="L2159">
        <v>6173989932.8566818</v>
      </c>
      <c r="M2159">
        <v>266026299</v>
      </c>
    </row>
    <row r="2160" spans="1:13" x14ac:dyDescent="0.25">
      <c r="A2160" t="s">
        <v>18</v>
      </c>
      <c r="B2160" t="s">
        <v>26</v>
      </c>
      <c r="C2160" t="s">
        <v>97</v>
      </c>
      <c r="D2160" t="s">
        <v>104</v>
      </c>
      <c r="E2160" t="s">
        <v>112</v>
      </c>
      <c r="F2160" t="s">
        <v>113</v>
      </c>
      <c r="G2160" t="s">
        <v>107</v>
      </c>
      <c r="H2160">
        <v>42.360100000000003</v>
      </c>
      <c r="I2160">
        <v>-71.058899999999994</v>
      </c>
      <c r="J2160" t="s">
        <v>225</v>
      </c>
      <c r="K2160">
        <v>2492244698.8094182</v>
      </c>
      <c r="L2160">
        <v>5632576449.1145725</v>
      </c>
      <c r="M2160">
        <v>246616078</v>
      </c>
    </row>
    <row r="2161" spans="1:13" x14ac:dyDescent="0.25">
      <c r="A2161" t="s">
        <v>18</v>
      </c>
      <c r="B2161" t="s">
        <v>26</v>
      </c>
      <c r="C2161" t="s">
        <v>97</v>
      </c>
      <c r="D2161" t="s">
        <v>104</v>
      </c>
      <c r="E2161" t="s">
        <v>112</v>
      </c>
      <c r="F2161" t="s">
        <v>113</v>
      </c>
      <c r="G2161" t="s">
        <v>107</v>
      </c>
      <c r="H2161">
        <v>42.360100000000003</v>
      </c>
      <c r="I2161">
        <v>-71.058899999999994</v>
      </c>
      <c r="J2161" t="s">
        <v>245</v>
      </c>
      <c r="K2161">
        <v>2684413296.24754</v>
      </c>
      <c r="L2161">
        <v>6106683680.4445028</v>
      </c>
      <c r="M2161">
        <v>274990657</v>
      </c>
    </row>
    <row r="2162" spans="1:13" x14ac:dyDescent="0.25">
      <c r="A2162" t="s">
        <v>18</v>
      </c>
      <c r="B2162" t="s">
        <v>26</v>
      </c>
      <c r="C2162" t="s">
        <v>97</v>
      </c>
      <c r="D2162" t="s">
        <v>104</v>
      </c>
      <c r="E2162" t="s">
        <v>114</v>
      </c>
      <c r="F2162" t="s">
        <v>115</v>
      </c>
      <c r="G2162" t="s">
        <v>107</v>
      </c>
      <c r="H2162">
        <v>41.878112999999999</v>
      </c>
      <c r="I2162">
        <v>-87.629800000000003</v>
      </c>
      <c r="J2162" t="s">
        <v>223</v>
      </c>
      <c r="K2162">
        <v>30372893934.223228</v>
      </c>
      <c r="L2162">
        <v>45676137602.335083</v>
      </c>
      <c r="M2162">
        <v>1404753107</v>
      </c>
    </row>
    <row r="2163" spans="1:13" x14ac:dyDescent="0.25">
      <c r="A2163" t="s">
        <v>18</v>
      </c>
      <c r="B2163" t="s">
        <v>26</v>
      </c>
      <c r="C2163" t="s">
        <v>97</v>
      </c>
      <c r="D2163" t="s">
        <v>104</v>
      </c>
      <c r="E2163" t="s">
        <v>114</v>
      </c>
      <c r="F2163" t="s">
        <v>115</v>
      </c>
      <c r="G2163" t="s">
        <v>107</v>
      </c>
      <c r="H2163">
        <v>41.878112999999999</v>
      </c>
      <c r="I2163">
        <v>-87.629800000000003</v>
      </c>
      <c r="J2163" t="s">
        <v>224</v>
      </c>
      <c r="K2163">
        <v>41690990289.059349</v>
      </c>
      <c r="L2163">
        <v>60789784430.292427</v>
      </c>
      <c r="M2163">
        <v>1773714110</v>
      </c>
    </row>
    <row r="2164" spans="1:13" x14ac:dyDescent="0.25">
      <c r="A2164" t="s">
        <v>18</v>
      </c>
      <c r="B2164" t="s">
        <v>26</v>
      </c>
      <c r="C2164" t="s">
        <v>97</v>
      </c>
      <c r="D2164" t="s">
        <v>104</v>
      </c>
      <c r="E2164" t="s">
        <v>114</v>
      </c>
      <c r="F2164" t="s">
        <v>115</v>
      </c>
      <c r="G2164" t="s">
        <v>107</v>
      </c>
      <c r="H2164">
        <v>41.878112999999999</v>
      </c>
      <c r="I2164">
        <v>-87.629800000000003</v>
      </c>
      <c r="J2164" t="s">
        <v>225</v>
      </c>
      <c r="K2164">
        <v>42329373191.752571</v>
      </c>
      <c r="L2164">
        <v>61639665959.226501</v>
      </c>
      <c r="M2164">
        <v>1719036176</v>
      </c>
    </row>
    <row r="2165" spans="1:13" x14ac:dyDescent="0.25">
      <c r="A2165" t="s">
        <v>18</v>
      </c>
      <c r="B2165" t="s">
        <v>26</v>
      </c>
      <c r="C2165" t="s">
        <v>97</v>
      </c>
      <c r="D2165" t="s">
        <v>104</v>
      </c>
      <c r="E2165" t="s">
        <v>114</v>
      </c>
      <c r="F2165" t="s">
        <v>115</v>
      </c>
      <c r="G2165" t="s">
        <v>107</v>
      </c>
      <c r="H2165">
        <v>41.878112999999999</v>
      </c>
      <c r="I2165">
        <v>-87.629800000000003</v>
      </c>
      <c r="J2165" t="s">
        <v>245</v>
      </c>
      <c r="K2165">
        <v>48710901823.135094</v>
      </c>
      <c r="L2165">
        <v>67929098937.078819</v>
      </c>
      <c r="M2165">
        <v>1897020266</v>
      </c>
    </row>
    <row r="2166" spans="1:13" x14ac:dyDescent="0.25">
      <c r="A2166" t="s">
        <v>18</v>
      </c>
      <c r="B2166" t="s">
        <v>26</v>
      </c>
      <c r="C2166" t="s">
        <v>97</v>
      </c>
      <c r="D2166" t="s">
        <v>104</v>
      </c>
      <c r="E2166" t="s">
        <v>116</v>
      </c>
      <c r="F2166" t="s">
        <v>117</v>
      </c>
      <c r="G2166" t="s">
        <v>107</v>
      </c>
      <c r="H2166">
        <v>32.780140000000003</v>
      </c>
      <c r="I2166">
        <v>-96.800449999999998</v>
      </c>
      <c r="J2166" t="s">
        <v>223</v>
      </c>
      <c r="K2166">
        <v>8288005820.6515951</v>
      </c>
      <c r="L2166">
        <v>17928997352.667</v>
      </c>
      <c r="M2166">
        <v>804193266</v>
      </c>
    </row>
    <row r="2167" spans="1:13" x14ac:dyDescent="0.25">
      <c r="A2167" t="s">
        <v>18</v>
      </c>
      <c r="B2167" t="s">
        <v>26</v>
      </c>
      <c r="C2167" t="s">
        <v>97</v>
      </c>
      <c r="D2167" t="s">
        <v>104</v>
      </c>
      <c r="E2167" t="s">
        <v>116</v>
      </c>
      <c r="F2167" t="s">
        <v>117</v>
      </c>
      <c r="G2167" t="s">
        <v>107</v>
      </c>
      <c r="H2167">
        <v>32.780140000000003</v>
      </c>
      <c r="I2167">
        <v>-96.800449999999998</v>
      </c>
      <c r="J2167" t="s">
        <v>224</v>
      </c>
      <c r="K2167">
        <v>9643694950.0753689</v>
      </c>
      <c r="L2167">
        <v>21672663220.7668</v>
      </c>
      <c r="M2167">
        <v>976349336</v>
      </c>
    </row>
    <row r="2168" spans="1:13" x14ac:dyDescent="0.25">
      <c r="A2168" t="s">
        <v>18</v>
      </c>
      <c r="B2168" t="s">
        <v>26</v>
      </c>
      <c r="C2168" t="s">
        <v>97</v>
      </c>
      <c r="D2168" t="s">
        <v>104</v>
      </c>
      <c r="E2168" t="s">
        <v>116</v>
      </c>
      <c r="F2168" t="s">
        <v>117</v>
      </c>
      <c r="G2168" t="s">
        <v>107</v>
      </c>
      <c r="H2168">
        <v>32.780140000000003</v>
      </c>
      <c r="I2168">
        <v>-96.800449999999998</v>
      </c>
      <c r="J2168" t="s">
        <v>225</v>
      </c>
      <c r="K2168">
        <v>9197708778.0421677</v>
      </c>
      <c r="L2168">
        <v>19698679701.712471</v>
      </c>
      <c r="M2168">
        <v>1006871286</v>
      </c>
    </row>
    <row r="2169" spans="1:13" x14ac:dyDescent="0.25">
      <c r="A2169" t="s">
        <v>18</v>
      </c>
      <c r="B2169" t="s">
        <v>26</v>
      </c>
      <c r="C2169" t="s">
        <v>97</v>
      </c>
      <c r="D2169" t="s">
        <v>104</v>
      </c>
      <c r="E2169" t="s">
        <v>116</v>
      </c>
      <c r="F2169" t="s">
        <v>117</v>
      </c>
      <c r="G2169" t="s">
        <v>107</v>
      </c>
      <c r="H2169">
        <v>32.780140000000003</v>
      </c>
      <c r="I2169">
        <v>-96.800449999999998</v>
      </c>
      <c r="J2169" t="s">
        <v>245</v>
      </c>
      <c r="K2169">
        <v>9274185772.8932762</v>
      </c>
      <c r="L2169">
        <v>20170366480.544189</v>
      </c>
      <c r="M2169">
        <v>1084165208</v>
      </c>
    </row>
    <row r="2170" spans="1:13" x14ac:dyDescent="0.25">
      <c r="A2170" t="s">
        <v>18</v>
      </c>
      <c r="B2170" t="s">
        <v>26</v>
      </c>
      <c r="C2170" t="s">
        <v>97</v>
      </c>
      <c r="D2170" t="s">
        <v>104</v>
      </c>
      <c r="E2170" t="s">
        <v>120</v>
      </c>
      <c r="F2170" t="s">
        <v>121</v>
      </c>
      <c r="G2170" t="s">
        <v>107</v>
      </c>
      <c r="H2170">
        <v>37.431572000000003</v>
      </c>
      <c r="I2170">
        <v>-78.656890000000004</v>
      </c>
      <c r="J2170" t="s">
        <v>223</v>
      </c>
      <c r="K2170">
        <v>8781216414.5123882</v>
      </c>
      <c r="L2170">
        <v>19535810580.09412</v>
      </c>
      <c r="M2170">
        <v>1351967210</v>
      </c>
    </row>
    <row r="2171" spans="1:13" x14ac:dyDescent="0.25">
      <c r="A2171" t="s">
        <v>18</v>
      </c>
      <c r="B2171" t="s">
        <v>26</v>
      </c>
      <c r="C2171" t="s">
        <v>97</v>
      </c>
      <c r="D2171" t="s">
        <v>104</v>
      </c>
      <c r="E2171" t="s">
        <v>120</v>
      </c>
      <c r="F2171" t="s">
        <v>121</v>
      </c>
      <c r="G2171" t="s">
        <v>107</v>
      </c>
      <c r="H2171">
        <v>37.431572000000003</v>
      </c>
      <c r="I2171">
        <v>-78.656890000000004</v>
      </c>
      <c r="J2171" t="s">
        <v>224</v>
      </c>
      <c r="K2171">
        <v>10237231897.26899</v>
      </c>
      <c r="L2171">
        <v>22916284399.070599</v>
      </c>
      <c r="M2171">
        <v>1569408288</v>
      </c>
    </row>
    <row r="2172" spans="1:13" x14ac:dyDescent="0.25">
      <c r="A2172" t="s">
        <v>18</v>
      </c>
      <c r="B2172" t="s">
        <v>26</v>
      </c>
      <c r="C2172" t="s">
        <v>97</v>
      </c>
      <c r="D2172" t="s">
        <v>104</v>
      </c>
      <c r="E2172" t="s">
        <v>120</v>
      </c>
      <c r="F2172" t="s">
        <v>121</v>
      </c>
      <c r="G2172" t="s">
        <v>107</v>
      </c>
      <c r="H2172">
        <v>37.431572000000003</v>
      </c>
      <c r="I2172">
        <v>-78.656890000000004</v>
      </c>
      <c r="J2172" t="s">
        <v>225</v>
      </c>
      <c r="K2172">
        <v>10284521451.66905</v>
      </c>
      <c r="L2172">
        <v>21826273473.758148</v>
      </c>
      <c r="M2172">
        <v>1486140971</v>
      </c>
    </row>
    <row r="2173" spans="1:13" x14ac:dyDescent="0.25">
      <c r="A2173" t="s">
        <v>18</v>
      </c>
      <c r="B2173" t="s">
        <v>26</v>
      </c>
      <c r="C2173" t="s">
        <v>97</v>
      </c>
      <c r="D2173" t="s">
        <v>104</v>
      </c>
      <c r="E2173" t="s">
        <v>120</v>
      </c>
      <c r="F2173" t="s">
        <v>121</v>
      </c>
      <c r="G2173" t="s">
        <v>107</v>
      </c>
      <c r="H2173">
        <v>37.431572000000003</v>
      </c>
      <c r="I2173">
        <v>-78.656890000000004</v>
      </c>
      <c r="J2173" t="s">
        <v>245</v>
      </c>
      <c r="K2173">
        <v>10152464127.35766</v>
      </c>
      <c r="L2173">
        <v>22463692063.61285</v>
      </c>
      <c r="M2173">
        <v>1530540688</v>
      </c>
    </row>
    <row r="2174" spans="1:13" x14ac:dyDescent="0.25">
      <c r="A2174" t="s">
        <v>18</v>
      </c>
      <c r="B2174" t="s">
        <v>26</v>
      </c>
      <c r="C2174" t="s">
        <v>97</v>
      </c>
      <c r="D2174" t="s">
        <v>104</v>
      </c>
      <c r="E2174" t="s">
        <v>122</v>
      </c>
      <c r="F2174" t="s">
        <v>123</v>
      </c>
      <c r="G2174" t="s">
        <v>107</v>
      </c>
      <c r="H2174">
        <v>39.856102</v>
      </c>
      <c r="I2174">
        <v>-104.675934</v>
      </c>
      <c r="J2174" t="s">
        <v>223</v>
      </c>
      <c r="K2174">
        <v>2932212232.0114498</v>
      </c>
      <c r="L2174">
        <v>5954579097.8307619</v>
      </c>
      <c r="M2174">
        <v>273777898</v>
      </c>
    </row>
    <row r="2175" spans="1:13" x14ac:dyDescent="0.25">
      <c r="A2175" t="s">
        <v>18</v>
      </c>
      <c r="B2175" t="s">
        <v>26</v>
      </c>
      <c r="C2175" t="s">
        <v>97</v>
      </c>
      <c r="D2175" t="s">
        <v>104</v>
      </c>
      <c r="E2175" t="s">
        <v>122</v>
      </c>
      <c r="F2175" t="s">
        <v>123</v>
      </c>
      <c r="G2175" t="s">
        <v>107</v>
      </c>
      <c r="H2175">
        <v>39.856102</v>
      </c>
      <c r="I2175">
        <v>-104.675934</v>
      </c>
      <c r="J2175" t="s">
        <v>224</v>
      </c>
      <c r="K2175">
        <v>3361406108.0227141</v>
      </c>
      <c r="L2175">
        <v>7035795936.5245409</v>
      </c>
      <c r="M2175">
        <v>330777972</v>
      </c>
    </row>
    <row r="2176" spans="1:13" x14ac:dyDescent="0.25">
      <c r="A2176" t="s">
        <v>18</v>
      </c>
      <c r="B2176" t="s">
        <v>26</v>
      </c>
      <c r="C2176" t="s">
        <v>97</v>
      </c>
      <c r="D2176" t="s">
        <v>104</v>
      </c>
      <c r="E2176" t="s">
        <v>122</v>
      </c>
      <c r="F2176" t="s">
        <v>123</v>
      </c>
      <c r="G2176" t="s">
        <v>107</v>
      </c>
      <c r="H2176">
        <v>39.856102</v>
      </c>
      <c r="I2176">
        <v>-104.675934</v>
      </c>
      <c r="J2176" t="s">
        <v>225</v>
      </c>
      <c r="K2176">
        <v>3336699621.997437</v>
      </c>
      <c r="L2176">
        <v>7125534376.1001682</v>
      </c>
      <c r="M2176">
        <v>339976041</v>
      </c>
    </row>
    <row r="2177" spans="1:13" x14ac:dyDescent="0.25">
      <c r="A2177" t="s">
        <v>18</v>
      </c>
      <c r="B2177" t="s">
        <v>26</v>
      </c>
      <c r="C2177" t="s">
        <v>97</v>
      </c>
      <c r="D2177" t="s">
        <v>104</v>
      </c>
      <c r="E2177" t="s">
        <v>122</v>
      </c>
      <c r="F2177" t="s">
        <v>123</v>
      </c>
      <c r="G2177" t="s">
        <v>107</v>
      </c>
      <c r="H2177">
        <v>39.856102</v>
      </c>
      <c r="I2177">
        <v>-104.675934</v>
      </c>
      <c r="J2177" t="s">
        <v>245</v>
      </c>
      <c r="K2177">
        <v>3388346944.2658768</v>
      </c>
      <c r="L2177">
        <v>7206174230.8888588</v>
      </c>
      <c r="M2177">
        <v>341291844</v>
      </c>
    </row>
    <row r="2178" spans="1:13" x14ac:dyDescent="0.25">
      <c r="A2178" t="s">
        <v>18</v>
      </c>
      <c r="B2178" t="s">
        <v>26</v>
      </c>
      <c r="C2178" t="s">
        <v>97</v>
      </c>
      <c r="D2178" t="s">
        <v>104</v>
      </c>
      <c r="E2178" t="s">
        <v>118</v>
      </c>
      <c r="F2178" t="s">
        <v>119</v>
      </c>
      <c r="G2178" t="s">
        <v>107</v>
      </c>
      <c r="H2178">
        <v>42.331400000000002</v>
      </c>
      <c r="I2178">
        <v>-83.0458</v>
      </c>
      <c r="J2178" t="s">
        <v>223</v>
      </c>
      <c r="K2178">
        <v>700454772.45781827</v>
      </c>
      <c r="L2178">
        <v>1546054089.3553801</v>
      </c>
      <c r="M2178">
        <v>63633006</v>
      </c>
    </row>
    <row r="2179" spans="1:13" x14ac:dyDescent="0.25">
      <c r="A2179" t="s">
        <v>18</v>
      </c>
      <c r="B2179" t="s">
        <v>26</v>
      </c>
      <c r="C2179" t="s">
        <v>97</v>
      </c>
      <c r="D2179" t="s">
        <v>104</v>
      </c>
      <c r="E2179" t="s">
        <v>118</v>
      </c>
      <c r="F2179" t="s">
        <v>119</v>
      </c>
      <c r="G2179" t="s">
        <v>107</v>
      </c>
      <c r="H2179">
        <v>42.331400000000002</v>
      </c>
      <c r="I2179">
        <v>-83.0458</v>
      </c>
      <c r="J2179" t="s">
        <v>224</v>
      </c>
      <c r="K2179">
        <v>890767341.30355847</v>
      </c>
      <c r="L2179">
        <v>2044054045.4432991</v>
      </c>
      <c r="M2179">
        <v>90992805</v>
      </c>
    </row>
    <row r="2180" spans="1:13" x14ac:dyDescent="0.25">
      <c r="A2180" t="s">
        <v>18</v>
      </c>
      <c r="B2180" t="s">
        <v>26</v>
      </c>
      <c r="C2180" t="s">
        <v>97</v>
      </c>
      <c r="D2180" t="s">
        <v>104</v>
      </c>
      <c r="E2180" t="s">
        <v>118</v>
      </c>
      <c r="F2180" t="s">
        <v>119</v>
      </c>
      <c r="G2180" t="s">
        <v>107</v>
      </c>
      <c r="H2180">
        <v>42.331400000000002</v>
      </c>
      <c r="I2180">
        <v>-83.0458</v>
      </c>
      <c r="J2180" t="s">
        <v>225</v>
      </c>
      <c r="K2180">
        <v>849637517.23124993</v>
      </c>
      <c r="L2180">
        <v>1917384102.2943139</v>
      </c>
      <c r="M2180">
        <v>86412997</v>
      </c>
    </row>
    <row r="2181" spans="1:13" x14ac:dyDescent="0.25">
      <c r="A2181" t="s">
        <v>18</v>
      </c>
      <c r="B2181" t="s">
        <v>26</v>
      </c>
      <c r="C2181" t="s">
        <v>97</v>
      </c>
      <c r="D2181" t="s">
        <v>104</v>
      </c>
      <c r="E2181" t="s">
        <v>118</v>
      </c>
      <c r="F2181" t="s">
        <v>119</v>
      </c>
      <c r="G2181" t="s">
        <v>107</v>
      </c>
      <c r="H2181">
        <v>42.331400000000002</v>
      </c>
      <c r="I2181">
        <v>-83.0458</v>
      </c>
      <c r="J2181" t="s">
        <v>245</v>
      </c>
      <c r="K2181">
        <v>885486911.506742</v>
      </c>
      <c r="L2181">
        <v>1976465735.6569321</v>
      </c>
      <c r="M2181">
        <v>92342406</v>
      </c>
    </row>
    <row r="2182" spans="1:13" x14ac:dyDescent="0.25">
      <c r="A2182" t="s">
        <v>18</v>
      </c>
      <c r="B2182" t="s">
        <v>26</v>
      </c>
      <c r="C2182" t="s">
        <v>97</v>
      </c>
      <c r="D2182" t="s">
        <v>98</v>
      </c>
      <c r="E2182" t="s">
        <v>124</v>
      </c>
      <c r="F2182" t="s">
        <v>125</v>
      </c>
      <c r="G2182" t="s">
        <v>126</v>
      </c>
      <c r="H2182">
        <v>53.349800000000002</v>
      </c>
      <c r="I2182">
        <v>6.2603</v>
      </c>
      <c r="J2182" t="s">
        <v>223</v>
      </c>
      <c r="K2182">
        <v>406790918.80838811</v>
      </c>
      <c r="L2182">
        <v>860910548.51453578</v>
      </c>
      <c r="M2182">
        <v>59151521</v>
      </c>
    </row>
    <row r="2183" spans="1:13" x14ac:dyDescent="0.25">
      <c r="A2183" t="s">
        <v>18</v>
      </c>
      <c r="B2183" t="s">
        <v>26</v>
      </c>
      <c r="C2183" t="s">
        <v>97</v>
      </c>
      <c r="D2183" t="s">
        <v>98</v>
      </c>
      <c r="E2183" t="s">
        <v>124</v>
      </c>
      <c r="F2183" t="s">
        <v>125</v>
      </c>
      <c r="G2183" t="s">
        <v>126</v>
      </c>
      <c r="H2183">
        <v>53.349800000000002</v>
      </c>
      <c r="I2183">
        <v>6.2603</v>
      </c>
      <c r="J2183" t="s">
        <v>224</v>
      </c>
      <c r="K2183">
        <v>469537999.88443708</v>
      </c>
      <c r="L2183">
        <v>981660564.22444689</v>
      </c>
      <c r="M2183">
        <v>72012554</v>
      </c>
    </row>
    <row r="2184" spans="1:13" x14ac:dyDescent="0.25">
      <c r="A2184" t="s">
        <v>18</v>
      </c>
      <c r="B2184" t="s">
        <v>26</v>
      </c>
      <c r="C2184" t="s">
        <v>97</v>
      </c>
      <c r="D2184" t="s">
        <v>98</v>
      </c>
      <c r="E2184" t="s">
        <v>124</v>
      </c>
      <c r="F2184" t="s">
        <v>125</v>
      </c>
      <c r="G2184" t="s">
        <v>126</v>
      </c>
      <c r="H2184">
        <v>53.349800000000002</v>
      </c>
      <c r="I2184">
        <v>6.2603</v>
      </c>
      <c r="J2184" t="s">
        <v>225</v>
      </c>
      <c r="K2184">
        <v>450617887.16429341</v>
      </c>
      <c r="L2184">
        <v>940040558.59728432</v>
      </c>
      <c r="M2184">
        <v>68428926</v>
      </c>
    </row>
    <row r="2185" spans="1:13" x14ac:dyDescent="0.25">
      <c r="A2185" t="s">
        <v>18</v>
      </c>
      <c r="B2185" t="s">
        <v>26</v>
      </c>
      <c r="C2185" t="s">
        <v>97</v>
      </c>
      <c r="D2185" t="s">
        <v>98</v>
      </c>
      <c r="E2185" t="s">
        <v>124</v>
      </c>
      <c r="F2185" t="s">
        <v>125</v>
      </c>
      <c r="G2185" t="s">
        <v>126</v>
      </c>
      <c r="H2185">
        <v>53.349800000000002</v>
      </c>
      <c r="I2185">
        <v>6.2603</v>
      </c>
      <c r="J2185" t="s">
        <v>245</v>
      </c>
      <c r="K2185">
        <v>500177910.9569152</v>
      </c>
      <c r="L2185">
        <v>1044086892.847647</v>
      </c>
      <c r="M2185">
        <v>76693718</v>
      </c>
    </row>
    <row r="2186" spans="1:13" x14ac:dyDescent="0.25">
      <c r="A2186" t="s">
        <v>18</v>
      </c>
      <c r="B2186" t="s">
        <v>26</v>
      </c>
      <c r="C2186" t="s">
        <v>97</v>
      </c>
      <c r="D2186" t="s">
        <v>108</v>
      </c>
      <c r="E2186" t="s">
        <v>127</v>
      </c>
      <c r="F2186" t="s">
        <v>128</v>
      </c>
      <c r="G2186" t="s">
        <v>129</v>
      </c>
      <c r="H2186">
        <v>-34.590249999999997</v>
      </c>
      <c r="I2186">
        <v>-58.467162999999999</v>
      </c>
      <c r="J2186" t="s">
        <v>223</v>
      </c>
      <c r="K2186">
        <v>86797650.149302796</v>
      </c>
      <c r="L2186">
        <v>160156248.35128021</v>
      </c>
      <c r="M2186">
        <v>16681618</v>
      </c>
    </row>
    <row r="2187" spans="1:13" x14ac:dyDescent="0.25">
      <c r="A2187" t="s">
        <v>18</v>
      </c>
      <c r="B2187" t="s">
        <v>26</v>
      </c>
      <c r="C2187" t="s">
        <v>97</v>
      </c>
      <c r="D2187" t="s">
        <v>108</v>
      </c>
      <c r="E2187" t="s">
        <v>127</v>
      </c>
      <c r="F2187" t="s">
        <v>128</v>
      </c>
      <c r="G2187" t="s">
        <v>129</v>
      </c>
      <c r="H2187">
        <v>-34.590249999999997</v>
      </c>
      <c r="I2187">
        <v>-58.467162999999999</v>
      </c>
      <c r="J2187" t="s">
        <v>224</v>
      </c>
      <c r="K2187">
        <v>97896701.769318506</v>
      </c>
      <c r="L2187">
        <v>165212356.1010409</v>
      </c>
      <c r="M2187">
        <v>19064365</v>
      </c>
    </row>
    <row r="2188" spans="1:13" x14ac:dyDescent="0.25">
      <c r="A2188" t="s">
        <v>18</v>
      </c>
      <c r="B2188" t="s">
        <v>26</v>
      </c>
      <c r="C2188" t="s">
        <v>97</v>
      </c>
      <c r="D2188" t="s">
        <v>108</v>
      </c>
      <c r="E2188" t="s">
        <v>127</v>
      </c>
      <c r="F2188" t="s">
        <v>128</v>
      </c>
      <c r="G2188" t="s">
        <v>129</v>
      </c>
      <c r="H2188">
        <v>-34.590249999999997</v>
      </c>
      <c r="I2188">
        <v>-58.467162999999999</v>
      </c>
      <c r="J2188" t="s">
        <v>225</v>
      </c>
      <c r="K2188">
        <v>120819541.7647565</v>
      </c>
      <c r="L2188">
        <v>199971284.99555409</v>
      </c>
      <c r="M2188">
        <v>25047313</v>
      </c>
    </row>
    <row r="2189" spans="1:13" x14ac:dyDescent="0.25">
      <c r="A2189" t="s">
        <v>18</v>
      </c>
      <c r="B2189" t="s">
        <v>26</v>
      </c>
      <c r="C2189" t="s">
        <v>97</v>
      </c>
      <c r="D2189" t="s">
        <v>108</v>
      </c>
      <c r="E2189" t="s">
        <v>127</v>
      </c>
      <c r="F2189" t="s">
        <v>128</v>
      </c>
      <c r="G2189" t="s">
        <v>129</v>
      </c>
      <c r="H2189">
        <v>-34.590249999999997</v>
      </c>
      <c r="I2189">
        <v>-58.467162999999999</v>
      </c>
      <c r="J2189" t="s">
        <v>245</v>
      </c>
      <c r="K2189">
        <v>119208501.76951431</v>
      </c>
      <c r="L2189">
        <v>207191251.654796</v>
      </c>
      <c r="M2189">
        <v>26438345</v>
      </c>
    </row>
    <row r="2190" spans="1:13" x14ac:dyDescent="0.25">
      <c r="A2190" t="s">
        <v>18</v>
      </c>
      <c r="B2190" t="s">
        <v>26</v>
      </c>
      <c r="C2190" t="s">
        <v>97</v>
      </c>
      <c r="D2190" t="s">
        <v>98</v>
      </c>
      <c r="E2190" t="s">
        <v>130</v>
      </c>
      <c r="F2190" t="s">
        <v>131</v>
      </c>
      <c r="G2190" t="s">
        <v>132</v>
      </c>
      <c r="H2190">
        <v>50.110923999999997</v>
      </c>
      <c r="I2190">
        <v>8.6821269999999995</v>
      </c>
      <c r="J2190" t="s">
        <v>223</v>
      </c>
      <c r="K2190">
        <v>3019893635.3493729</v>
      </c>
      <c r="L2190">
        <v>4829975827.3102369</v>
      </c>
      <c r="M2190">
        <v>623454238</v>
      </c>
    </row>
    <row r="2191" spans="1:13" x14ac:dyDescent="0.25">
      <c r="A2191" t="s">
        <v>18</v>
      </c>
      <c r="B2191" t="s">
        <v>26</v>
      </c>
      <c r="C2191" t="s">
        <v>97</v>
      </c>
      <c r="D2191" t="s">
        <v>98</v>
      </c>
      <c r="E2191" t="s">
        <v>130</v>
      </c>
      <c r="F2191" t="s">
        <v>131</v>
      </c>
      <c r="G2191" t="s">
        <v>132</v>
      </c>
      <c r="H2191">
        <v>50.110923999999997</v>
      </c>
      <c r="I2191">
        <v>8.6821269999999995</v>
      </c>
      <c r="J2191" t="s">
        <v>224</v>
      </c>
      <c r="K2191">
        <v>2727785717.2866449</v>
      </c>
      <c r="L2191">
        <v>4676758793.517705</v>
      </c>
      <c r="M2191">
        <v>532529641</v>
      </c>
    </row>
    <row r="2192" spans="1:13" x14ac:dyDescent="0.25">
      <c r="A2192" t="s">
        <v>18</v>
      </c>
      <c r="B2192" t="s">
        <v>26</v>
      </c>
      <c r="C2192" t="s">
        <v>97</v>
      </c>
      <c r="D2192" t="s">
        <v>98</v>
      </c>
      <c r="E2192" t="s">
        <v>130</v>
      </c>
      <c r="F2192" t="s">
        <v>131</v>
      </c>
      <c r="G2192" t="s">
        <v>132</v>
      </c>
      <c r="H2192">
        <v>50.110923999999997</v>
      </c>
      <c r="I2192">
        <v>8.6821269999999995</v>
      </c>
      <c r="J2192" t="s">
        <v>225</v>
      </c>
      <c r="K2192">
        <v>1721483705.1763339</v>
      </c>
      <c r="L2192">
        <v>3405058813.3167901</v>
      </c>
      <c r="M2192">
        <v>285841228</v>
      </c>
    </row>
    <row r="2193" spans="1:13" x14ac:dyDescent="0.25">
      <c r="A2193" t="s">
        <v>18</v>
      </c>
      <c r="B2193" t="s">
        <v>26</v>
      </c>
      <c r="C2193" t="s">
        <v>97</v>
      </c>
      <c r="D2193" t="s">
        <v>98</v>
      </c>
      <c r="E2193" t="s">
        <v>130</v>
      </c>
      <c r="F2193" t="s">
        <v>131</v>
      </c>
      <c r="G2193" t="s">
        <v>132</v>
      </c>
      <c r="H2193">
        <v>50.110923999999997</v>
      </c>
      <c r="I2193">
        <v>8.6821269999999995</v>
      </c>
      <c r="J2193" t="s">
        <v>245</v>
      </c>
      <c r="K2193">
        <v>2075597015.3113151</v>
      </c>
      <c r="L2193">
        <v>3856177970.888483</v>
      </c>
      <c r="M2193">
        <v>381709330</v>
      </c>
    </row>
    <row r="2194" spans="1:13" x14ac:dyDescent="0.25">
      <c r="A2194" t="s">
        <v>18</v>
      </c>
      <c r="B2194" t="s">
        <v>26</v>
      </c>
      <c r="C2194" t="s">
        <v>97</v>
      </c>
      <c r="D2194" t="s">
        <v>108</v>
      </c>
      <c r="E2194" t="s">
        <v>133</v>
      </c>
      <c r="F2194" t="s">
        <v>134</v>
      </c>
      <c r="G2194" t="s">
        <v>135</v>
      </c>
      <c r="H2194">
        <v>-22.874300000000002</v>
      </c>
      <c r="I2194">
        <v>-43.266449999999999</v>
      </c>
      <c r="J2194" t="s">
        <v>223</v>
      </c>
      <c r="K2194">
        <v>26507306.699537799</v>
      </c>
      <c r="L2194">
        <v>51388957.241506033</v>
      </c>
      <c r="M2194">
        <v>11981908</v>
      </c>
    </row>
    <row r="2195" spans="1:13" x14ac:dyDescent="0.25">
      <c r="A2195" t="s">
        <v>18</v>
      </c>
      <c r="B2195" t="s">
        <v>26</v>
      </c>
      <c r="C2195" t="s">
        <v>97</v>
      </c>
      <c r="D2195" t="s">
        <v>108</v>
      </c>
      <c r="E2195" t="s">
        <v>133</v>
      </c>
      <c r="F2195" t="s">
        <v>134</v>
      </c>
      <c r="G2195" t="s">
        <v>135</v>
      </c>
      <c r="H2195">
        <v>-22.874300000000002</v>
      </c>
      <c r="I2195">
        <v>-43.266449999999999</v>
      </c>
      <c r="J2195" t="s">
        <v>224</v>
      </c>
      <c r="K2195">
        <v>43042866.966031417</v>
      </c>
      <c r="L2195">
        <v>97845434.210121959</v>
      </c>
      <c r="M2195">
        <v>21653746</v>
      </c>
    </row>
    <row r="2196" spans="1:13" x14ac:dyDescent="0.25">
      <c r="A2196" t="s">
        <v>18</v>
      </c>
      <c r="B2196" t="s">
        <v>26</v>
      </c>
      <c r="C2196" t="s">
        <v>97</v>
      </c>
      <c r="D2196" t="s">
        <v>108</v>
      </c>
      <c r="E2196" t="s">
        <v>133</v>
      </c>
      <c r="F2196" t="s">
        <v>134</v>
      </c>
      <c r="G2196" t="s">
        <v>135</v>
      </c>
      <c r="H2196">
        <v>-22.874300000000002</v>
      </c>
      <c r="I2196">
        <v>-43.266449999999999</v>
      </c>
      <c r="J2196" t="s">
        <v>225</v>
      </c>
      <c r="K2196">
        <v>41320141.373386711</v>
      </c>
      <c r="L2196">
        <v>93300501.170093209</v>
      </c>
      <c r="M2196">
        <v>21885232</v>
      </c>
    </row>
    <row r="2197" spans="1:13" x14ac:dyDescent="0.25">
      <c r="A2197" t="s">
        <v>18</v>
      </c>
      <c r="B2197" t="s">
        <v>26</v>
      </c>
      <c r="C2197" t="s">
        <v>97</v>
      </c>
      <c r="D2197" t="s">
        <v>108</v>
      </c>
      <c r="E2197" t="s">
        <v>133</v>
      </c>
      <c r="F2197" t="s">
        <v>134</v>
      </c>
      <c r="G2197" t="s">
        <v>135</v>
      </c>
      <c r="H2197">
        <v>-22.874300000000002</v>
      </c>
      <c r="I2197">
        <v>-43.266449999999999</v>
      </c>
      <c r="J2197" t="s">
        <v>245</v>
      </c>
      <c r="K2197">
        <v>44748972.171404883</v>
      </c>
      <c r="L2197">
        <v>98879657.882594615</v>
      </c>
      <c r="M2197">
        <v>24142947</v>
      </c>
    </row>
    <row r="2198" spans="1:13" x14ac:dyDescent="0.25">
      <c r="A2198" t="s">
        <v>18</v>
      </c>
      <c r="B2198" t="s">
        <v>26</v>
      </c>
      <c r="C2198" t="s">
        <v>97</v>
      </c>
      <c r="D2198" t="s">
        <v>136</v>
      </c>
      <c r="E2198" t="s">
        <v>137</v>
      </c>
      <c r="F2198" t="s">
        <v>138</v>
      </c>
      <c r="G2198" t="s">
        <v>139</v>
      </c>
      <c r="H2198">
        <v>22.266999999999999</v>
      </c>
      <c r="I2198">
        <v>114.188</v>
      </c>
      <c r="J2198" t="s">
        <v>223</v>
      </c>
      <c r="K2198">
        <v>233158500.75139081</v>
      </c>
      <c r="L2198">
        <v>416155816.19503957</v>
      </c>
      <c r="M2198">
        <v>22734439</v>
      </c>
    </row>
    <row r="2199" spans="1:13" x14ac:dyDescent="0.25">
      <c r="A2199" t="s">
        <v>18</v>
      </c>
      <c r="B2199" t="s">
        <v>26</v>
      </c>
      <c r="C2199" t="s">
        <v>97</v>
      </c>
      <c r="D2199" t="s">
        <v>136</v>
      </c>
      <c r="E2199" t="s">
        <v>137</v>
      </c>
      <c r="F2199" t="s">
        <v>138</v>
      </c>
      <c r="G2199" t="s">
        <v>139</v>
      </c>
      <c r="H2199">
        <v>22.266999999999999</v>
      </c>
      <c r="I2199">
        <v>114.188</v>
      </c>
      <c r="J2199" t="s">
        <v>224</v>
      </c>
      <c r="K2199">
        <v>273053231.49534768</v>
      </c>
      <c r="L2199">
        <v>491602663.43761969</v>
      </c>
      <c r="M2199">
        <v>26525728</v>
      </c>
    </row>
    <row r="2200" spans="1:13" x14ac:dyDescent="0.25">
      <c r="A2200" t="s">
        <v>18</v>
      </c>
      <c r="B2200" t="s">
        <v>26</v>
      </c>
      <c r="C2200" t="s">
        <v>97</v>
      </c>
      <c r="D2200" t="s">
        <v>136</v>
      </c>
      <c r="E2200" t="s">
        <v>137</v>
      </c>
      <c r="F2200" t="s">
        <v>138</v>
      </c>
      <c r="G2200" t="s">
        <v>139</v>
      </c>
      <c r="H2200">
        <v>22.266999999999999</v>
      </c>
      <c r="I2200">
        <v>114.188</v>
      </c>
      <c r="J2200" t="s">
        <v>225</v>
      </c>
      <c r="K2200">
        <v>263362432.92039371</v>
      </c>
      <c r="L2200">
        <v>481691872.88180071</v>
      </c>
      <c r="M2200">
        <v>26410040</v>
      </c>
    </row>
    <row r="2201" spans="1:13" x14ac:dyDescent="0.25">
      <c r="A2201" t="s">
        <v>18</v>
      </c>
      <c r="B2201" t="s">
        <v>26</v>
      </c>
      <c r="C2201" t="s">
        <v>97</v>
      </c>
      <c r="D2201" t="s">
        <v>136</v>
      </c>
      <c r="E2201" t="s">
        <v>137</v>
      </c>
      <c r="F2201" t="s">
        <v>138</v>
      </c>
      <c r="G2201" t="s">
        <v>139</v>
      </c>
      <c r="H2201">
        <v>22.266999999999999</v>
      </c>
      <c r="I2201">
        <v>114.188</v>
      </c>
      <c r="J2201" t="s">
        <v>245</v>
      </c>
      <c r="K2201">
        <v>291922559.87599719</v>
      </c>
      <c r="L2201">
        <v>529575860.16449392</v>
      </c>
      <c r="M2201">
        <v>28732327</v>
      </c>
    </row>
    <row r="2202" spans="1:13" x14ac:dyDescent="0.25">
      <c r="A2202" t="s">
        <v>18</v>
      </c>
      <c r="B2202" t="s">
        <v>26</v>
      </c>
      <c r="C2202" t="s">
        <v>97</v>
      </c>
      <c r="D2202" t="s">
        <v>98</v>
      </c>
      <c r="E2202" t="s">
        <v>226</v>
      </c>
      <c r="F2202" t="s">
        <v>227</v>
      </c>
      <c r="G2202" t="s">
        <v>228</v>
      </c>
      <c r="H2202">
        <v>26.137899999999998</v>
      </c>
      <c r="I2202">
        <v>28.197790000000001</v>
      </c>
      <c r="J2202" t="s">
        <v>223</v>
      </c>
      <c r="K2202">
        <v>272452356.38237327</v>
      </c>
      <c r="L2202">
        <v>548916285.69423354</v>
      </c>
      <c r="M2202">
        <v>26472807</v>
      </c>
    </row>
    <row r="2203" spans="1:13" x14ac:dyDescent="0.25">
      <c r="A2203" t="s">
        <v>18</v>
      </c>
      <c r="B2203" t="s">
        <v>26</v>
      </c>
      <c r="C2203" t="s">
        <v>97</v>
      </c>
      <c r="D2203" t="s">
        <v>98</v>
      </c>
      <c r="E2203" t="s">
        <v>226</v>
      </c>
      <c r="F2203" t="s">
        <v>227</v>
      </c>
      <c r="G2203" t="s">
        <v>228</v>
      </c>
      <c r="H2203">
        <v>26.137899999999998</v>
      </c>
      <c r="I2203">
        <v>28.197790000000001</v>
      </c>
      <c r="J2203" t="s">
        <v>224</v>
      </c>
      <c r="K2203">
        <v>299595811.97792488</v>
      </c>
      <c r="L2203">
        <v>597541626.97857594</v>
      </c>
      <c r="M2203">
        <v>31176498</v>
      </c>
    </row>
    <row r="2204" spans="1:13" x14ac:dyDescent="0.25">
      <c r="A2204" t="s">
        <v>18</v>
      </c>
      <c r="B2204" t="s">
        <v>26</v>
      </c>
      <c r="C2204" t="s">
        <v>97</v>
      </c>
      <c r="D2204" t="s">
        <v>98</v>
      </c>
      <c r="E2204" t="s">
        <v>226</v>
      </c>
      <c r="F2204" t="s">
        <v>227</v>
      </c>
      <c r="G2204" t="s">
        <v>228</v>
      </c>
      <c r="H2204">
        <v>26.137899999999998</v>
      </c>
      <c r="I2204">
        <v>28.197790000000001</v>
      </c>
      <c r="J2204" t="s">
        <v>225</v>
      </c>
      <c r="K2204">
        <v>302276048.19016618</v>
      </c>
      <c r="L2204">
        <v>629787700.23547363</v>
      </c>
      <c r="M2204">
        <v>31075116</v>
      </c>
    </row>
    <row r="2205" spans="1:13" x14ac:dyDescent="0.25">
      <c r="A2205" t="s">
        <v>18</v>
      </c>
      <c r="B2205" t="s">
        <v>26</v>
      </c>
      <c r="C2205" t="s">
        <v>97</v>
      </c>
      <c r="D2205" t="s">
        <v>98</v>
      </c>
      <c r="E2205" t="s">
        <v>226</v>
      </c>
      <c r="F2205" t="s">
        <v>227</v>
      </c>
      <c r="G2205" t="s">
        <v>228</v>
      </c>
      <c r="H2205">
        <v>26.137899999999998</v>
      </c>
      <c r="I2205">
        <v>28.197790000000001</v>
      </c>
      <c r="J2205" t="s">
        <v>245</v>
      </c>
      <c r="K2205">
        <v>383852018.8457526</v>
      </c>
      <c r="L2205">
        <v>842207312.55579019</v>
      </c>
      <c r="M2205">
        <v>40235800</v>
      </c>
    </row>
    <row r="2206" spans="1:13" x14ac:dyDescent="0.25">
      <c r="A2206" t="s">
        <v>18</v>
      </c>
      <c r="B2206" t="s">
        <v>26</v>
      </c>
      <c r="C2206" t="s">
        <v>97</v>
      </c>
      <c r="D2206" t="s">
        <v>104</v>
      </c>
      <c r="E2206" t="s">
        <v>140</v>
      </c>
      <c r="F2206" t="s">
        <v>141</v>
      </c>
      <c r="G2206" t="s">
        <v>107</v>
      </c>
      <c r="H2206">
        <v>34.052235000000003</v>
      </c>
      <c r="I2206">
        <v>-118.24368</v>
      </c>
      <c r="J2206" t="s">
        <v>223</v>
      </c>
      <c r="K2206">
        <v>8962685686.9186478</v>
      </c>
      <c r="L2206">
        <v>19448541979.45277</v>
      </c>
      <c r="M2206">
        <v>827734240</v>
      </c>
    </row>
    <row r="2207" spans="1:13" x14ac:dyDescent="0.25">
      <c r="A2207" t="s">
        <v>18</v>
      </c>
      <c r="B2207" t="s">
        <v>26</v>
      </c>
      <c r="C2207" t="s">
        <v>97</v>
      </c>
      <c r="D2207" t="s">
        <v>104</v>
      </c>
      <c r="E2207" t="s">
        <v>140</v>
      </c>
      <c r="F2207" t="s">
        <v>141</v>
      </c>
      <c r="G2207" t="s">
        <v>107</v>
      </c>
      <c r="H2207">
        <v>34.052235000000003</v>
      </c>
      <c r="I2207">
        <v>-118.24368</v>
      </c>
      <c r="J2207" t="s">
        <v>224</v>
      </c>
      <c r="K2207">
        <v>10044586326.53101</v>
      </c>
      <c r="L2207">
        <v>22820486787.209011</v>
      </c>
      <c r="M2207">
        <v>958665428</v>
      </c>
    </row>
    <row r="2208" spans="1:13" x14ac:dyDescent="0.25">
      <c r="A2208" t="s">
        <v>18</v>
      </c>
      <c r="B2208" t="s">
        <v>26</v>
      </c>
      <c r="C2208" t="s">
        <v>97</v>
      </c>
      <c r="D2208" t="s">
        <v>104</v>
      </c>
      <c r="E2208" t="s">
        <v>140</v>
      </c>
      <c r="F2208" t="s">
        <v>141</v>
      </c>
      <c r="G2208" t="s">
        <v>107</v>
      </c>
      <c r="H2208">
        <v>34.052235000000003</v>
      </c>
      <c r="I2208">
        <v>-118.24368</v>
      </c>
      <c r="J2208" t="s">
        <v>225</v>
      </c>
      <c r="K2208">
        <v>9333656139.1052551</v>
      </c>
      <c r="L2208">
        <v>20579929247.76791</v>
      </c>
      <c r="M2208">
        <v>922089883</v>
      </c>
    </row>
    <row r="2209" spans="1:13" x14ac:dyDescent="0.25">
      <c r="A2209" t="s">
        <v>18</v>
      </c>
      <c r="B2209" t="s">
        <v>26</v>
      </c>
      <c r="C2209" t="s">
        <v>97</v>
      </c>
      <c r="D2209" t="s">
        <v>104</v>
      </c>
      <c r="E2209" t="s">
        <v>140</v>
      </c>
      <c r="F2209" t="s">
        <v>141</v>
      </c>
      <c r="G2209" t="s">
        <v>107</v>
      </c>
      <c r="H2209">
        <v>34.052235000000003</v>
      </c>
      <c r="I2209">
        <v>-118.24368</v>
      </c>
      <c r="J2209" t="s">
        <v>245</v>
      </c>
      <c r="K2209">
        <v>9565224573.5971832</v>
      </c>
      <c r="L2209">
        <v>21146542527.376591</v>
      </c>
      <c r="M2209">
        <v>977633806</v>
      </c>
    </row>
    <row r="2210" spans="1:13" x14ac:dyDescent="0.25">
      <c r="A2210" t="s">
        <v>18</v>
      </c>
      <c r="B2210" t="s">
        <v>26</v>
      </c>
      <c r="C2210" t="s">
        <v>97</v>
      </c>
      <c r="D2210" t="s">
        <v>108</v>
      </c>
      <c r="E2210" t="s">
        <v>142</v>
      </c>
      <c r="F2210" t="s">
        <v>143</v>
      </c>
      <c r="G2210" t="s">
        <v>144</v>
      </c>
      <c r="H2210">
        <v>-12.094823</v>
      </c>
      <c r="I2210">
        <v>-76.973529999999997</v>
      </c>
      <c r="J2210" t="s">
        <v>223</v>
      </c>
      <c r="K2210">
        <v>39796653.833697982</v>
      </c>
      <c r="L2210">
        <v>74194411.193465859</v>
      </c>
      <c r="M2210">
        <v>6718399</v>
      </c>
    </row>
    <row r="2211" spans="1:13" x14ac:dyDescent="0.25">
      <c r="A2211" t="s">
        <v>18</v>
      </c>
      <c r="B2211" t="s">
        <v>26</v>
      </c>
      <c r="C2211" t="s">
        <v>97</v>
      </c>
      <c r="D2211" t="s">
        <v>108</v>
      </c>
      <c r="E2211" t="s">
        <v>142</v>
      </c>
      <c r="F2211" t="s">
        <v>143</v>
      </c>
      <c r="G2211" t="s">
        <v>144</v>
      </c>
      <c r="H2211">
        <v>-12.094823</v>
      </c>
      <c r="I2211">
        <v>-76.973529999999997</v>
      </c>
      <c r="J2211" t="s">
        <v>224</v>
      </c>
      <c r="K2211">
        <v>51728006.910134271</v>
      </c>
      <c r="L2211">
        <v>96699705.136123851</v>
      </c>
      <c r="M2211">
        <v>6955824</v>
      </c>
    </row>
    <row r="2212" spans="1:13" x14ac:dyDescent="0.25">
      <c r="A2212" t="s">
        <v>18</v>
      </c>
      <c r="B2212" t="s">
        <v>26</v>
      </c>
      <c r="C2212" t="s">
        <v>97</v>
      </c>
      <c r="D2212" t="s">
        <v>108</v>
      </c>
      <c r="E2212" t="s">
        <v>142</v>
      </c>
      <c r="F2212" t="s">
        <v>143</v>
      </c>
      <c r="G2212" t="s">
        <v>144</v>
      </c>
      <c r="H2212">
        <v>-12.094823</v>
      </c>
      <c r="I2212">
        <v>-76.973529999999997</v>
      </c>
      <c r="J2212" t="s">
        <v>225</v>
      </c>
      <c r="K2212">
        <v>76005468.033894539</v>
      </c>
      <c r="L2212">
        <v>124738507.6683524</v>
      </c>
      <c r="M2212">
        <v>13160166</v>
      </c>
    </row>
    <row r="2213" spans="1:13" x14ac:dyDescent="0.25">
      <c r="A2213" t="s">
        <v>18</v>
      </c>
      <c r="B2213" t="s">
        <v>26</v>
      </c>
      <c r="C2213" t="s">
        <v>97</v>
      </c>
      <c r="D2213" t="s">
        <v>108</v>
      </c>
      <c r="E2213" t="s">
        <v>142</v>
      </c>
      <c r="F2213" t="s">
        <v>143</v>
      </c>
      <c r="G2213" t="s">
        <v>144</v>
      </c>
      <c r="H2213">
        <v>-12.094823</v>
      </c>
      <c r="I2213">
        <v>-76.973529999999997</v>
      </c>
      <c r="J2213" t="s">
        <v>245</v>
      </c>
      <c r="K2213">
        <v>77033304.264923885</v>
      </c>
      <c r="L2213">
        <v>137876043.44266689</v>
      </c>
      <c r="M2213">
        <v>14402442</v>
      </c>
    </row>
    <row r="2214" spans="1:13" x14ac:dyDescent="0.25">
      <c r="A2214" t="s">
        <v>18</v>
      </c>
      <c r="B2214" t="s">
        <v>26</v>
      </c>
      <c r="C2214" t="s">
        <v>97</v>
      </c>
      <c r="D2214" t="s">
        <v>98</v>
      </c>
      <c r="E2214" t="s">
        <v>145</v>
      </c>
      <c r="F2214" t="s">
        <v>146</v>
      </c>
      <c r="G2214" t="s">
        <v>147</v>
      </c>
      <c r="H2214">
        <v>51.508513999999998</v>
      </c>
      <c r="I2214">
        <v>-1.0756999999999999E-2</v>
      </c>
      <c r="J2214" t="s">
        <v>223</v>
      </c>
      <c r="K2214">
        <v>4871991018.2273493</v>
      </c>
      <c r="L2214">
        <v>10496818447.176161</v>
      </c>
      <c r="M2214">
        <v>614324355</v>
      </c>
    </row>
    <row r="2215" spans="1:13" x14ac:dyDescent="0.25">
      <c r="A2215" t="s">
        <v>18</v>
      </c>
      <c r="B2215" t="s">
        <v>26</v>
      </c>
      <c r="C2215" t="s">
        <v>97</v>
      </c>
      <c r="D2215" t="s">
        <v>98</v>
      </c>
      <c r="E2215" t="s">
        <v>145</v>
      </c>
      <c r="F2215" t="s">
        <v>146</v>
      </c>
      <c r="G2215" t="s">
        <v>147</v>
      </c>
      <c r="H2215">
        <v>51.508513999999998</v>
      </c>
      <c r="I2215">
        <v>-1.0756999999999999E-2</v>
      </c>
      <c r="J2215" t="s">
        <v>224</v>
      </c>
      <c r="K2215">
        <v>5521522213.1208153</v>
      </c>
      <c r="L2215">
        <v>12305507366.109989</v>
      </c>
      <c r="M2215">
        <v>732838914</v>
      </c>
    </row>
    <row r="2216" spans="1:13" x14ac:dyDescent="0.25">
      <c r="A2216" t="s">
        <v>18</v>
      </c>
      <c r="B2216" t="s">
        <v>26</v>
      </c>
      <c r="C2216" t="s">
        <v>97</v>
      </c>
      <c r="D2216" t="s">
        <v>98</v>
      </c>
      <c r="E2216" t="s">
        <v>145</v>
      </c>
      <c r="F2216" t="s">
        <v>146</v>
      </c>
      <c r="G2216" t="s">
        <v>147</v>
      </c>
      <c r="H2216">
        <v>51.508513999999998</v>
      </c>
      <c r="I2216">
        <v>-1.0756999999999999E-2</v>
      </c>
      <c r="J2216" t="s">
        <v>225</v>
      </c>
      <c r="K2216">
        <v>5159530204.2584448</v>
      </c>
      <c r="L2216">
        <v>11459505405.845989</v>
      </c>
      <c r="M2216">
        <v>675386118</v>
      </c>
    </row>
    <row r="2217" spans="1:13" x14ac:dyDescent="0.25">
      <c r="A2217" t="s">
        <v>18</v>
      </c>
      <c r="B2217" t="s">
        <v>26</v>
      </c>
      <c r="C2217" t="s">
        <v>97</v>
      </c>
      <c r="D2217" t="s">
        <v>98</v>
      </c>
      <c r="E2217" t="s">
        <v>145</v>
      </c>
      <c r="F2217" t="s">
        <v>146</v>
      </c>
      <c r="G2217" t="s">
        <v>147</v>
      </c>
      <c r="H2217">
        <v>51.508513999999998</v>
      </c>
      <c r="I2217">
        <v>-1.0756999999999999E-2</v>
      </c>
      <c r="J2217" t="s">
        <v>245</v>
      </c>
      <c r="K2217">
        <v>5669351011.9543219</v>
      </c>
      <c r="L2217">
        <v>12538854363.744869</v>
      </c>
      <c r="M2217">
        <v>753093830</v>
      </c>
    </row>
    <row r="2218" spans="1:13" x14ac:dyDescent="0.25">
      <c r="A2218" t="s">
        <v>18</v>
      </c>
      <c r="B2218" t="s">
        <v>26</v>
      </c>
      <c r="C2218" t="s">
        <v>97</v>
      </c>
      <c r="D2218" t="s">
        <v>104</v>
      </c>
      <c r="E2218" t="s">
        <v>236</v>
      </c>
      <c r="F2218" t="s">
        <v>237</v>
      </c>
      <c r="G2218" t="s">
        <v>107</v>
      </c>
      <c r="H2218">
        <v>36.188110000000002</v>
      </c>
      <c r="I2218">
        <v>-115.176468</v>
      </c>
      <c r="J2218" t="s">
        <v>223</v>
      </c>
      <c r="K2218">
        <v>2.7343215738420001</v>
      </c>
      <c r="L2218">
        <v>2.7343215738420001</v>
      </c>
      <c r="M2218">
        <v>4393</v>
      </c>
    </row>
    <row r="2219" spans="1:13" x14ac:dyDescent="0.25">
      <c r="A2219" t="s">
        <v>18</v>
      </c>
      <c r="B2219" t="s">
        <v>26</v>
      </c>
      <c r="C2219" t="s">
        <v>97</v>
      </c>
      <c r="D2219" t="s">
        <v>104</v>
      </c>
      <c r="E2219" t="s">
        <v>236</v>
      </c>
      <c r="F2219" t="s">
        <v>237</v>
      </c>
      <c r="G2219" t="s">
        <v>107</v>
      </c>
      <c r="H2219">
        <v>36.188110000000002</v>
      </c>
      <c r="I2219">
        <v>-115.176468</v>
      </c>
      <c r="J2219" t="s">
        <v>224</v>
      </c>
      <c r="K2219">
        <v>5.5667534301299986</v>
      </c>
      <c r="L2219">
        <v>5.5667534301299986</v>
      </c>
      <c r="M2219">
        <v>8932</v>
      </c>
    </row>
    <row r="2220" spans="1:13" x14ac:dyDescent="0.25">
      <c r="A2220" t="s">
        <v>18</v>
      </c>
      <c r="B2220" t="s">
        <v>26</v>
      </c>
      <c r="C2220" t="s">
        <v>97</v>
      </c>
      <c r="D2220" t="s">
        <v>104</v>
      </c>
      <c r="E2220" t="s">
        <v>236</v>
      </c>
      <c r="F2220" t="s">
        <v>237</v>
      </c>
      <c r="G2220" t="s">
        <v>107</v>
      </c>
      <c r="H2220">
        <v>36.188110000000002</v>
      </c>
      <c r="I2220">
        <v>-115.176468</v>
      </c>
      <c r="J2220" t="s">
        <v>225</v>
      </c>
      <c r="K2220">
        <v>3.1093631155320001</v>
      </c>
      <c r="L2220">
        <v>3.1093631155320001</v>
      </c>
      <c r="M2220">
        <v>4989</v>
      </c>
    </row>
    <row r="2221" spans="1:13" x14ac:dyDescent="0.25">
      <c r="A2221" t="s">
        <v>18</v>
      </c>
      <c r="B2221" t="s">
        <v>26</v>
      </c>
      <c r="C2221" t="s">
        <v>97</v>
      </c>
      <c r="D2221" t="s">
        <v>104</v>
      </c>
      <c r="E2221" t="s">
        <v>236</v>
      </c>
      <c r="F2221" t="s">
        <v>237</v>
      </c>
      <c r="G2221" t="s">
        <v>107</v>
      </c>
      <c r="H2221">
        <v>36.188110000000002</v>
      </c>
      <c r="I2221">
        <v>-115.176468</v>
      </c>
      <c r="J2221" t="s">
        <v>245</v>
      </c>
      <c r="K2221">
        <v>2.782718747448</v>
      </c>
      <c r="L2221">
        <v>2.782718747448</v>
      </c>
      <c r="M2221">
        <v>4465</v>
      </c>
    </row>
    <row r="2222" spans="1:13" x14ac:dyDescent="0.25">
      <c r="A2222" t="s">
        <v>18</v>
      </c>
      <c r="B2222" t="s">
        <v>26</v>
      </c>
      <c r="C2222" t="s">
        <v>97</v>
      </c>
      <c r="D2222" t="s">
        <v>98</v>
      </c>
      <c r="E2222" t="s">
        <v>148</v>
      </c>
      <c r="F2222" t="s">
        <v>149</v>
      </c>
      <c r="G2222" t="s">
        <v>150</v>
      </c>
      <c r="H2222">
        <v>40.416800000000002</v>
      </c>
      <c r="I2222">
        <v>-3.7038000000000002</v>
      </c>
      <c r="J2222" t="s">
        <v>223</v>
      </c>
      <c r="K2222">
        <v>731507871.42004967</v>
      </c>
      <c r="L2222">
        <v>2038087862.9334519</v>
      </c>
      <c r="M2222">
        <v>133725621</v>
      </c>
    </row>
    <row r="2223" spans="1:13" x14ac:dyDescent="0.25">
      <c r="A2223" t="s">
        <v>18</v>
      </c>
      <c r="B2223" t="s">
        <v>26</v>
      </c>
      <c r="C2223" t="s">
        <v>97</v>
      </c>
      <c r="D2223" t="s">
        <v>98</v>
      </c>
      <c r="E2223" t="s">
        <v>148</v>
      </c>
      <c r="F2223" t="s">
        <v>149</v>
      </c>
      <c r="G2223" t="s">
        <v>150</v>
      </c>
      <c r="H2223">
        <v>40.416800000000002</v>
      </c>
      <c r="I2223">
        <v>-3.7038000000000002</v>
      </c>
      <c r="J2223" t="s">
        <v>224</v>
      </c>
      <c r="K2223">
        <v>917695536.94026339</v>
      </c>
      <c r="L2223">
        <v>2660556397.3040361</v>
      </c>
      <c r="M2223">
        <v>163120508</v>
      </c>
    </row>
    <row r="2224" spans="1:13" x14ac:dyDescent="0.25">
      <c r="A2224" t="s">
        <v>18</v>
      </c>
      <c r="B2224" t="s">
        <v>26</v>
      </c>
      <c r="C2224" t="s">
        <v>97</v>
      </c>
      <c r="D2224" t="s">
        <v>98</v>
      </c>
      <c r="E2224" t="s">
        <v>148</v>
      </c>
      <c r="F2224" t="s">
        <v>149</v>
      </c>
      <c r="G2224" t="s">
        <v>150</v>
      </c>
      <c r="H2224">
        <v>40.416800000000002</v>
      </c>
      <c r="I2224">
        <v>-3.7038000000000002</v>
      </c>
      <c r="J2224" t="s">
        <v>225</v>
      </c>
      <c r="K2224">
        <v>882259118.81297767</v>
      </c>
      <c r="L2224">
        <v>2666240662.1669412</v>
      </c>
      <c r="M2224">
        <v>153440497</v>
      </c>
    </row>
    <row r="2225" spans="1:13" x14ac:dyDescent="0.25">
      <c r="A2225" t="s">
        <v>18</v>
      </c>
      <c r="B2225" t="s">
        <v>26</v>
      </c>
      <c r="C2225" t="s">
        <v>97</v>
      </c>
      <c r="D2225" t="s">
        <v>98</v>
      </c>
      <c r="E2225" t="s">
        <v>148</v>
      </c>
      <c r="F2225" t="s">
        <v>149</v>
      </c>
      <c r="G2225" t="s">
        <v>150</v>
      </c>
      <c r="H2225">
        <v>40.416800000000002</v>
      </c>
      <c r="I2225">
        <v>-3.7038000000000002</v>
      </c>
      <c r="J2225" t="s">
        <v>245</v>
      </c>
      <c r="K2225">
        <v>976076869.02195728</v>
      </c>
      <c r="L2225">
        <v>2100050179.077714</v>
      </c>
      <c r="M2225">
        <v>170026177</v>
      </c>
    </row>
    <row r="2226" spans="1:13" x14ac:dyDescent="0.25">
      <c r="A2226" t="s">
        <v>18</v>
      </c>
      <c r="B2226" t="s">
        <v>26</v>
      </c>
      <c r="C2226" t="s">
        <v>97</v>
      </c>
      <c r="D2226" t="s">
        <v>98</v>
      </c>
      <c r="E2226" t="s">
        <v>214</v>
      </c>
      <c r="F2226" t="s">
        <v>215</v>
      </c>
      <c r="G2226" t="s">
        <v>147</v>
      </c>
      <c r="H2226">
        <v>53.480800000000002</v>
      </c>
      <c r="I2226">
        <v>2.2425999999999999</v>
      </c>
      <c r="J2226" t="s">
        <v>223</v>
      </c>
      <c r="K2226">
        <v>347125681.20294338</v>
      </c>
      <c r="L2226">
        <v>703581715.18372154</v>
      </c>
      <c r="M2226">
        <v>37067608</v>
      </c>
    </row>
    <row r="2227" spans="1:13" x14ac:dyDescent="0.25">
      <c r="A2227" t="s">
        <v>18</v>
      </c>
      <c r="B2227" t="s">
        <v>26</v>
      </c>
      <c r="C2227" t="s">
        <v>97</v>
      </c>
      <c r="D2227" t="s">
        <v>98</v>
      </c>
      <c r="E2227" t="s">
        <v>214</v>
      </c>
      <c r="F2227" t="s">
        <v>215</v>
      </c>
      <c r="G2227" t="s">
        <v>147</v>
      </c>
      <c r="H2227">
        <v>53.480800000000002</v>
      </c>
      <c r="I2227">
        <v>2.2425999999999999</v>
      </c>
      <c r="J2227" t="s">
        <v>224</v>
      </c>
      <c r="K2227">
        <v>384676071.32074273</v>
      </c>
      <c r="L2227">
        <v>807615554.3483696</v>
      </c>
      <c r="M2227">
        <v>44442402</v>
      </c>
    </row>
    <row r="2228" spans="1:13" x14ac:dyDescent="0.25">
      <c r="A2228" t="s">
        <v>18</v>
      </c>
      <c r="B2228" t="s">
        <v>26</v>
      </c>
      <c r="C2228" t="s">
        <v>97</v>
      </c>
      <c r="D2228" t="s">
        <v>98</v>
      </c>
      <c r="E2228" t="s">
        <v>214</v>
      </c>
      <c r="F2228" t="s">
        <v>215</v>
      </c>
      <c r="G2228" t="s">
        <v>147</v>
      </c>
      <c r="H2228">
        <v>53.480800000000002</v>
      </c>
      <c r="I2228">
        <v>2.2425999999999999</v>
      </c>
      <c r="J2228" t="s">
        <v>225</v>
      </c>
      <c r="K2228">
        <v>346061201.94464809</v>
      </c>
      <c r="L2228">
        <v>730755610.08167315</v>
      </c>
      <c r="M2228">
        <v>38362018</v>
      </c>
    </row>
    <row r="2229" spans="1:13" x14ac:dyDescent="0.25">
      <c r="A2229" t="s">
        <v>18</v>
      </c>
      <c r="B2229" t="s">
        <v>26</v>
      </c>
      <c r="C2229" t="s">
        <v>97</v>
      </c>
      <c r="D2229" t="s">
        <v>98</v>
      </c>
      <c r="E2229" t="s">
        <v>214</v>
      </c>
      <c r="F2229" t="s">
        <v>215</v>
      </c>
      <c r="G2229" t="s">
        <v>147</v>
      </c>
      <c r="H2229">
        <v>53.480800000000002</v>
      </c>
      <c r="I2229">
        <v>2.2425999999999999</v>
      </c>
      <c r="J2229" t="s">
        <v>245</v>
      </c>
      <c r="K2229">
        <v>388787810.78437042</v>
      </c>
      <c r="L2229">
        <v>815406800.08887851</v>
      </c>
      <c r="M2229">
        <v>43632021</v>
      </c>
    </row>
    <row r="2230" spans="1:13" x14ac:dyDescent="0.25">
      <c r="A2230" t="s">
        <v>18</v>
      </c>
      <c r="B2230" t="s">
        <v>26</v>
      </c>
      <c r="C2230" t="s">
        <v>97</v>
      </c>
      <c r="D2230" t="s">
        <v>136</v>
      </c>
      <c r="E2230" t="s">
        <v>151</v>
      </c>
      <c r="F2230" t="s">
        <v>152</v>
      </c>
      <c r="G2230" t="s">
        <v>153</v>
      </c>
      <c r="H2230">
        <v>-37.668999999999997</v>
      </c>
      <c r="I2230">
        <v>144.84100000000001</v>
      </c>
      <c r="J2230" t="s">
        <v>223</v>
      </c>
      <c r="K2230">
        <v>1519134016.3338821</v>
      </c>
      <c r="L2230">
        <v>3264049612.2145128</v>
      </c>
      <c r="M2230">
        <v>174592935</v>
      </c>
    </row>
    <row r="2231" spans="1:13" x14ac:dyDescent="0.25">
      <c r="A2231" t="s">
        <v>18</v>
      </c>
      <c r="B2231" t="s">
        <v>26</v>
      </c>
      <c r="C2231" t="s">
        <v>97</v>
      </c>
      <c r="D2231" t="s">
        <v>136</v>
      </c>
      <c r="E2231" t="s">
        <v>151</v>
      </c>
      <c r="F2231" t="s">
        <v>152</v>
      </c>
      <c r="G2231" t="s">
        <v>153</v>
      </c>
      <c r="H2231">
        <v>-37.668999999999997</v>
      </c>
      <c r="I2231">
        <v>144.84100000000001</v>
      </c>
      <c r="J2231" t="s">
        <v>224</v>
      </c>
      <c r="K2231">
        <v>1791527986.1937771</v>
      </c>
      <c r="L2231">
        <v>1901509581.043328</v>
      </c>
      <c r="M2231">
        <v>209898517</v>
      </c>
    </row>
    <row r="2232" spans="1:13" x14ac:dyDescent="0.25">
      <c r="A2232" t="s">
        <v>18</v>
      </c>
      <c r="B2232" t="s">
        <v>26</v>
      </c>
      <c r="C2232" t="s">
        <v>97</v>
      </c>
      <c r="D2232" t="s">
        <v>136</v>
      </c>
      <c r="E2232" t="s">
        <v>151</v>
      </c>
      <c r="F2232" t="s">
        <v>152</v>
      </c>
      <c r="G2232" t="s">
        <v>153</v>
      </c>
      <c r="H2232">
        <v>-37.668999999999997</v>
      </c>
      <c r="I2232">
        <v>144.84100000000001</v>
      </c>
      <c r="J2232" t="s">
        <v>225</v>
      </c>
      <c r="K2232">
        <v>1625762595.651341</v>
      </c>
      <c r="L2232">
        <v>1629573372.9609699</v>
      </c>
      <c r="M2232">
        <v>190920059</v>
      </c>
    </row>
    <row r="2233" spans="1:13" x14ac:dyDescent="0.25">
      <c r="A2233" t="s">
        <v>18</v>
      </c>
      <c r="B2233" t="s">
        <v>26</v>
      </c>
      <c r="C2233" t="s">
        <v>97</v>
      </c>
      <c r="D2233" t="s">
        <v>136</v>
      </c>
      <c r="E2233" t="s">
        <v>151</v>
      </c>
      <c r="F2233" t="s">
        <v>152</v>
      </c>
      <c r="G2233" t="s">
        <v>153</v>
      </c>
      <c r="H2233">
        <v>-37.668999999999997</v>
      </c>
      <c r="I2233">
        <v>144.84100000000001</v>
      </c>
      <c r="J2233" t="s">
        <v>245</v>
      </c>
      <c r="K2233">
        <v>1863580364.012244</v>
      </c>
      <c r="L2233">
        <v>1864072863.195076</v>
      </c>
      <c r="M2233">
        <v>225143042</v>
      </c>
    </row>
    <row r="2234" spans="1:13" x14ac:dyDescent="0.25">
      <c r="A2234" t="s">
        <v>18</v>
      </c>
      <c r="B2234" t="s">
        <v>26</v>
      </c>
      <c r="C2234" t="s">
        <v>97</v>
      </c>
      <c r="D2234" t="s">
        <v>104</v>
      </c>
      <c r="E2234" t="s">
        <v>229</v>
      </c>
      <c r="F2234" t="s">
        <v>230</v>
      </c>
      <c r="G2234" t="s">
        <v>107</v>
      </c>
      <c r="H2234">
        <v>26.103300000000001</v>
      </c>
      <c r="I2234">
        <v>98.141900000000007</v>
      </c>
      <c r="J2234" t="s">
        <v>223</v>
      </c>
      <c r="K2234">
        <v>120523729.41293059</v>
      </c>
      <c r="L2234">
        <v>264677528.6689187</v>
      </c>
      <c r="M2234">
        <v>13684125</v>
      </c>
    </row>
    <row r="2235" spans="1:13" x14ac:dyDescent="0.25">
      <c r="A2235" t="s">
        <v>18</v>
      </c>
      <c r="B2235" t="s">
        <v>26</v>
      </c>
      <c r="C2235" t="s">
        <v>97</v>
      </c>
      <c r="D2235" t="s">
        <v>104</v>
      </c>
      <c r="E2235" t="s">
        <v>229</v>
      </c>
      <c r="F2235" t="s">
        <v>230</v>
      </c>
      <c r="G2235" t="s">
        <v>107</v>
      </c>
      <c r="H2235">
        <v>26.103300000000001</v>
      </c>
      <c r="I2235">
        <v>98.141900000000007</v>
      </c>
      <c r="J2235" t="s">
        <v>224</v>
      </c>
      <c r="K2235">
        <v>163510521.90311101</v>
      </c>
      <c r="L2235">
        <v>345258903.29877198</v>
      </c>
      <c r="M2235">
        <v>19057955</v>
      </c>
    </row>
    <row r="2236" spans="1:13" x14ac:dyDescent="0.25">
      <c r="A2236" t="s">
        <v>18</v>
      </c>
      <c r="B2236" t="s">
        <v>26</v>
      </c>
      <c r="C2236" t="s">
        <v>97</v>
      </c>
      <c r="D2236" t="s">
        <v>104</v>
      </c>
      <c r="E2236" t="s">
        <v>229</v>
      </c>
      <c r="F2236" t="s">
        <v>230</v>
      </c>
      <c r="G2236" t="s">
        <v>107</v>
      </c>
      <c r="H2236">
        <v>26.103300000000001</v>
      </c>
      <c r="I2236">
        <v>98.141900000000007</v>
      </c>
      <c r="J2236" t="s">
        <v>225</v>
      </c>
      <c r="K2236">
        <v>473556101.83149242</v>
      </c>
      <c r="L2236">
        <v>708175037.34963262</v>
      </c>
      <c r="M2236">
        <v>73441540</v>
      </c>
    </row>
    <row r="2237" spans="1:13" x14ac:dyDescent="0.25">
      <c r="A2237" t="s">
        <v>18</v>
      </c>
      <c r="B2237" t="s">
        <v>26</v>
      </c>
      <c r="C2237" t="s">
        <v>97</v>
      </c>
      <c r="D2237" t="s">
        <v>104</v>
      </c>
      <c r="E2237" t="s">
        <v>229</v>
      </c>
      <c r="F2237" t="s">
        <v>230</v>
      </c>
      <c r="G2237" t="s">
        <v>107</v>
      </c>
      <c r="H2237">
        <v>26.103300000000001</v>
      </c>
      <c r="I2237">
        <v>98.141900000000007</v>
      </c>
      <c r="J2237" t="s">
        <v>245</v>
      </c>
      <c r="K2237">
        <v>392638800.9318251</v>
      </c>
      <c r="L2237">
        <v>572769837.70662761</v>
      </c>
      <c r="M2237">
        <v>69817693</v>
      </c>
    </row>
    <row r="2238" spans="1:13" x14ac:dyDescent="0.25">
      <c r="A2238" t="s">
        <v>18</v>
      </c>
      <c r="B2238" t="s">
        <v>26</v>
      </c>
      <c r="C2238" t="s">
        <v>97</v>
      </c>
      <c r="D2238" t="s">
        <v>104</v>
      </c>
      <c r="E2238" t="s">
        <v>154</v>
      </c>
      <c r="F2238" t="s">
        <v>155</v>
      </c>
      <c r="G2238" t="s">
        <v>107</v>
      </c>
      <c r="H2238">
        <v>25.789097000000002</v>
      </c>
      <c r="I2238">
        <v>-80.204040000000006</v>
      </c>
      <c r="J2238" t="s">
        <v>223</v>
      </c>
      <c r="K2238">
        <v>3584246706.9508061</v>
      </c>
      <c r="L2238">
        <v>7389675108.6581068</v>
      </c>
      <c r="M2238">
        <v>303165172</v>
      </c>
    </row>
    <row r="2239" spans="1:13" x14ac:dyDescent="0.25">
      <c r="A2239" t="s">
        <v>18</v>
      </c>
      <c r="B2239" t="s">
        <v>26</v>
      </c>
      <c r="C2239" t="s">
        <v>97</v>
      </c>
      <c r="D2239" t="s">
        <v>104</v>
      </c>
      <c r="E2239" t="s">
        <v>154</v>
      </c>
      <c r="F2239" t="s">
        <v>155</v>
      </c>
      <c r="G2239" t="s">
        <v>107</v>
      </c>
      <c r="H2239">
        <v>25.789097000000002</v>
      </c>
      <c r="I2239">
        <v>-80.204040000000006</v>
      </c>
      <c r="J2239" t="s">
        <v>224</v>
      </c>
      <c r="K2239">
        <v>4077233622.8334718</v>
      </c>
      <c r="L2239">
        <v>8915232909.0676765</v>
      </c>
      <c r="M2239">
        <v>361147329</v>
      </c>
    </row>
    <row r="2240" spans="1:13" x14ac:dyDescent="0.25">
      <c r="A2240" t="s">
        <v>18</v>
      </c>
      <c r="B2240" t="s">
        <v>26</v>
      </c>
      <c r="C2240" t="s">
        <v>97</v>
      </c>
      <c r="D2240" t="s">
        <v>104</v>
      </c>
      <c r="E2240" t="s">
        <v>154</v>
      </c>
      <c r="F2240" t="s">
        <v>155</v>
      </c>
      <c r="G2240" t="s">
        <v>107</v>
      </c>
      <c r="H2240">
        <v>25.789097000000002</v>
      </c>
      <c r="I2240">
        <v>-80.204040000000006</v>
      </c>
      <c r="J2240" t="s">
        <v>225</v>
      </c>
      <c r="K2240">
        <v>3703923106.0283351</v>
      </c>
      <c r="L2240">
        <v>7891455165.7381191</v>
      </c>
      <c r="M2240">
        <v>345091629</v>
      </c>
    </row>
    <row r="2241" spans="1:13" x14ac:dyDescent="0.25">
      <c r="A2241" t="s">
        <v>18</v>
      </c>
      <c r="B2241" t="s">
        <v>26</v>
      </c>
      <c r="C2241" t="s">
        <v>97</v>
      </c>
      <c r="D2241" t="s">
        <v>104</v>
      </c>
      <c r="E2241" t="s">
        <v>154</v>
      </c>
      <c r="F2241" t="s">
        <v>155</v>
      </c>
      <c r="G2241" t="s">
        <v>107</v>
      </c>
      <c r="H2241">
        <v>25.789097000000002</v>
      </c>
      <c r="I2241">
        <v>-80.204040000000006</v>
      </c>
      <c r="J2241" t="s">
        <v>245</v>
      </c>
      <c r="K2241">
        <v>3576530054.2222581</v>
      </c>
      <c r="L2241">
        <v>7632703330.1190109</v>
      </c>
      <c r="M2241">
        <v>346200478</v>
      </c>
    </row>
    <row r="2242" spans="1:13" x14ac:dyDescent="0.25">
      <c r="A2242" t="s">
        <v>18</v>
      </c>
      <c r="B2242" t="s">
        <v>26</v>
      </c>
      <c r="C2242" t="s">
        <v>97</v>
      </c>
      <c r="D2242" t="s">
        <v>98</v>
      </c>
      <c r="E2242" t="s">
        <v>156</v>
      </c>
      <c r="F2242" t="s">
        <v>157</v>
      </c>
      <c r="G2242" t="s">
        <v>158</v>
      </c>
      <c r="H2242">
        <v>45.630099999999999</v>
      </c>
      <c r="I2242">
        <v>8.7255000000000003</v>
      </c>
      <c r="J2242" t="s">
        <v>223</v>
      </c>
      <c r="K2242">
        <v>642735764.89186585</v>
      </c>
      <c r="L2242">
        <v>1468605723.433846</v>
      </c>
      <c r="M2242">
        <v>108246179</v>
      </c>
    </row>
    <row r="2243" spans="1:13" x14ac:dyDescent="0.25">
      <c r="A2243" t="s">
        <v>18</v>
      </c>
      <c r="B2243" t="s">
        <v>26</v>
      </c>
      <c r="C2243" t="s">
        <v>97</v>
      </c>
      <c r="D2243" t="s">
        <v>98</v>
      </c>
      <c r="E2243" t="s">
        <v>156</v>
      </c>
      <c r="F2243" t="s">
        <v>157</v>
      </c>
      <c r="G2243" t="s">
        <v>158</v>
      </c>
      <c r="H2243">
        <v>45.630099999999999</v>
      </c>
      <c r="I2243">
        <v>8.7255000000000003</v>
      </c>
      <c r="J2243" t="s">
        <v>224</v>
      </c>
      <c r="K2243">
        <v>696092221.19583869</v>
      </c>
      <c r="L2243">
        <v>1569433777.800267</v>
      </c>
      <c r="M2243">
        <v>114650987</v>
      </c>
    </row>
    <row r="2244" spans="1:13" x14ac:dyDescent="0.25">
      <c r="A2244" t="s">
        <v>18</v>
      </c>
      <c r="B2244" t="s">
        <v>26</v>
      </c>
      <c r="C2244" t="s">
        <v>97</v>
      </c>
      <c r="D2244" t="s">
        <v>98</v>
      </c>
      <c r="E2244" t="s">
        <v>156</v>
      </c>
      <c r="F2244" t="s">
        <v>157</v>
      </c>
      <c r="G2244" t="s">
        <v>158</v>
      </c>
      <c r="H2244">
        <v>45.630099999999999</v>
      </c>
      <c r="I2244">
        <v>8.7255000000000003</v>
      </c>
      <c r="J2244" t="s">
        <v>225</v>
      </c>
      <c r="K2244">
        <v>643674843.28659451</v>
      </c>
      <c r="L2244">
        <v>1447850187.585984</v>
      </c>
      <c r="M2244">
        <v>103158854</v>
      </c>
    </row>
    <row r="2245" spans="1:13" x14ac:dyDescent="0.25">
      <c r="A2245" t="s">
        <v>18</v>
      </c>
      <c r="B2245" t="s">
        <v>26</v>
      </c>
      <c r="C2245" t="s">
        <v>97</v>
      </c>
      <c r="D2245" t="s">
        <v>98</v>
      </c>
      <c r="E2245" t="s">
        <v>156</v>
      </c>
      <c r="F2245" t="s">
        <v>157</v>
      </c>
      <c r="G2245" t="s">
        <v>158</v>
      </c>
      <c r="H2245">
        <v>45.630099999999999</v>
      </c>
      <c r="I2245">
        <v>8.7255000000000003</v>
      </c>
      <c r="J2245" t="s">
        <v>245</v>
      </c>
      <c r="K2245">
        <v>722826732.83779156</v>
      </c>
      <c r="L2245">
        <v>1491392623.5698619</v>
      </c>
      <c r="M2245">
        <v>118502229</v>
      </c>
    </row>
    <row r="2246" spans="1:13" x14ac:dyDescent="0.25">
      <c r="A2246" t="s">
        <v>18</v>
      </c>
      <c r="B2246" t="s">
        <v>26</v>
      </c>
      <c r="C2246" t="s">
        <v>97</v>
      </c>
      <c r="D2246" t="s">
        <v>104</v>
      </c>
      <c r="E2246" t="s">
        <v>159</v>
      </c>
      <c r="F2246" t="s">
        <v>160</v>
      </c>
      <c r="G2246" t="s">
        <v>107</v>
      </c>
      <c r="H2246">
        <v>44.986656000000004</v>
      </c>
      <c r="I2246">
        <v>-93.258133000000001</v>
      </c>
      <c r="J2246" t="s">
        <v>223</v>
      </c>
      <c r="K2246">
        <v>987525972.47297239</v>
      </c>
      <c r="L2246">
        <v>2160071875.796061</v>
      </c>
      <c r="M2246">
        <v>86118541</v>
      </c>
    </row>
    <row r="2247" spans="1:13" x14ac:dyDescent="0.25">
      <c r="A2247" t="s">
        <v>18</v>
      </c>
      <c r="B2247" t="s">
        <v>26</v>
      </c>
      <c r="C2247" t="s">
        <v>97</v>
      </c>
      <c r="D2247" t="s">
        <v>104</v>
      </c>
      <c r="E2247" t="s">
        <v>159</v>
      </c>
      <c r="F2247" t="s">
        <v>160</v>
      </c>
      <c r="G2247" t="s">
        <v>107</v>
      </c>
      <c r="H2247">
        <v>44.986656000000004</v>
      </c>
      <c r="I2247">
        <v>-93.258133000000001</v>
      </c>
      <c r="J2247" t="s">
        <v>224</v>
      </c>
      <c r="K2247">
        <v>1148207206.4903841</v>
      </c>
      <c r="L2247">
        <v>2642579308.1812921</v>
      </c>
      <c r="M2247">
        <v>106464473</v>
      </c>
    </row>
    <row r="2248" spans="1:13" x14ac:dyDescent="0.25">
      <c r="A2248" t="s">
        <v>18</v>
      </c>
      <c r="B2248" t="s">
        <v>26</v>
      </c>
      <c r="C2248" t="s">
        <v>97</v>
      </c>
      <c r="D2248" t="s">
        <v>104</v>
      </c>
      <c r="E2248" t="s">
        <v>159</v>
      </c>
      <c r="F2248" t="s">
        <v>160</v>
      </c>
      <c r="G2248" t="s">
        <v>107</v>
      </c>
      <c r="H2248">
        <v>44.986656000000004</v>
      </c>
      <c r="I2248">
        <v>-93.258133000000001</v>
      </c>
      <c r="J2248" t="s">
        <v>225</v>
      </c>
      <c r="K2248">
        <v>1037016373.9623981</v>
      </c>
      <c r="L2248">
        <v>2329344522.2417698</v>
      </c>
      <c r="M2248">
        <v>94518245</v>
      </c>
    </row>
    <row r="2249" spans="1:13" x14ac:dyDescent="0.25">
      <c r="A2249" t="s">
        <v>18</v>
      </c>
      <c r="B2249" t="s">
        <v>26</v>
      </c>
      <c r="C2249" t="s">
        <v>97</v>
      </c>
      <c r="D2249" t="s">
        <v>104</v>
      </c>
      <c r="E2249" t="s">
        <v>159</v>
      </c>
      <c r="F2249" t="s">
        <v>160</v>
      </c>
      <c r="G2249" t="s">
        <v>107</v>
      </c>
      <c r="H2249">
        <v>44.986656000000004</v>
      </c>
      <c r="I2249">
        <v>-93.258133000000001</v>
      </c>
      <c r="J2249" t="s">
        <v>245</v>
      </c>
      <c r="K2249">
        <v>1198925271.1503639</v>
      </c>
      <c r="L2249">
        <v>2661147156.3695612</v>
      </c>
      <c r="M2249">
        <v>107597218</v>
      </c>
    </row>
    <row r="2250" spans="1:13" x14ac:dyDescent="0.25">
      <c r="A2250" t="s">
        <v>18</v>
      </c>
      <c r="B2250" t="s">
        <v>26</v>
      </c>
      <c r="C2250" t="s">
        <v>97</v>
      </c>
      <c r="D2250" t="s">
        <v>98</v>
      </c>
      <c r="E2250" t="s">
        <v>231</v>
      </c>
      <c r="F2250" t="s">
        <v>232</v>
      </c>
      <c r="G2250" t="s">
        <v>168</v>
      </c>
      <c r="H2250">
        <v>43.296950000000002</v>
      </c>
      <c r="I2250">
        <v>5.3810700000000002</v>
      </c>
      <c r="J2250" t="s">
        <v>223</v>
      </c>
      <c r="K2250">
        <v>3533708.6446152399</v>
      </c>
      <c r="L2250">
        <v>8963824.136429403</v>
      </c>
      <c r="M2250">
        <v>342928</v>
      </c>
    </row>
    <row r="2251" spans="1:13" x14ac:dyDescent="0.25">
      <c r="A2251" t="s">
        <v>18</v>
      </c>
      <c r="B2251" t="s">
        <v>26</v>
      </c>
      <c r="C2251" t="s">
        <v>97</v>
      </c>
      <c r="D2251" t="s">
        <v>98</v>
      </c>
      <c r="E2251" t="s">
        <v>231</v>
      </c>
      <c r="F2251" t="s">
        <v>232</v>
      </c>
      <c r="G2251" t="s">
        <v>168</v>
      </c>
      <c r="H2251">
        <v>43.296950000000002</v>
      </c>
      <c r="I2251">
        <v>5.3810700000000002</v>
      </c>
      <c r="J2251" t="s">
        <v>224</v>
      </c>
      <c r="K2251">
        <v>68719565.275726959</v>
      </c>
      <c r="L2251">
        <v>174494454.22722051</v>
      </c>
      <c r="M2251">
        <v>6169652</v>
      </c>
    </row>
    <row r="2252" spans="1:13" x14ac:dyDescent="0.25">
      <c r="A2252" t="s">
        <v>18</v>
      </c>
      <c r="B2252" t="s">
        <v>26</v>
      </c>
      <c r="C2252" t="s">
        <v>97</v>
      </c>
      <c r="D2252" t="s">
        <v>98</v>
      </c>
      <c r="E2252" t="s">
        <v>231</v>
      </c>
      <c r="F2252" t="s">
        <v>232</v>
      </c>
      <c r="G2252" t="s">
        <v>168</v>
      </c>
      <c r="H2252">
        <v>43.296950000000002</v>
      </c>
      <c r="I2252">
        <v>5.3810700000000002</v>
      </c>
      <c r="J2252" t="s">
        <v>225</v>
      </c>
      <c r="K2252">
        <v>72188809.284067959</v>
      </c>
      <c r="L2252">
        <v>187638866.65275559</v>
      </c>
      <c r="M2252">
        <v>7009271</v>
      </c>
    </row>
    <row r="2253" spans="1:13" x14ac:dyDescent="0.25">
      <c r="A2253" t="s">
        <v>18</v>
      </c>
      <c r="B2253" t="s">
        <v>26</v>
      </c>
      <c r="C2253" t="s">
        <v>97</v>
      </c>
      <c r="D2253" t="s">
        <v>98</v>
      </c>
      <c r="E2253" t="s">
        <v>231</v>
      </c>
      <c r="F2253" t="s">
        <v>232</v>
      </c>
      <c r="G2253" t="s">
        <v>168</v>
      </c>
      <c r="H2253">
        <v>43.296950000000002</v>
      </c>
      <c r="I2253">
        <v>5.3810700000000002</v>
      </c>
      <c r="J2253" t="s">
        <v>245</v>
      </c>
      <c r="K2253">
        <v>81101759.306366816</v>
      </c>
      <c r="L2253">
        <v>210838268.918975</v>
      </c>
      <c r="M2253">
        <v>8072064</v>
      </c>
    </row>
    <row r="2254" spans="1:13" x14ac:dyDescent="0.25">
      <c r="A2254" t="s">
        <v>18</v>
      </c>
      <c r="B2254" t="s">
        <v>26</v>
      </c>
      <c r="C2254" t="s">
        <v>97</v>
      </c>
      <c r="D2254" t="s">
        <v>104</v>
      </c>
      <c r="E2254" t="s">
        <v>161</v>
      </c>
      <c r="F2254" t="s">
        <v>162</v>
      </c>
      <c r="G2254" t="s">
        <v>107</v>
      </c>
      <c r="H2254">
        <v>40.705629999999999</v>
      </c>
      <c r="I2254">
        <v>-73.978003999999999</v>
      </c>
      <c r="J2254" t="s">
        <v>223</v>
      </c>
      <c r="K2254">
        <v>8366129316.4587116</v>
      </c>
      <c r="L2254">
        <v>18046531935.075409</v>
      </c>
      <c r="M2254">
        <v>758760636</v>
      </c>
    </row>
    <row r="2255" spans="1:13" x14ac:dyDescent="0.25">
      <c r="A2255" t="s">
        <v>18</v>
      </c>
      <c r="B2255" t="s">
        <v>26</v>
      </c>
      <c r="C2255" t="s">
        <v>97</v>
      </c>
      <c r="D2255" t="s">
        <v>104</v>
      </c>
      <c r="E2255" t="s">
        <v>161</v>
      </c>
      <c r="F2255" t="s">
        <v>162</v>
      </c>
      <c r="G2255" t="s">
        <v>107</v>
      </c>
      <c r="H2255">
        <v>40.705629999999999</v>
      </c>
      <c r="I2255">
        <v>-73.978003999999999</v>
      </c>
      <c r="J2255" t="s">
        <v>224</v>
      </c>
      <c r="K2255">
        <v>9692458442.7080727</v>
      </c>
      <c r="L2255">
        <v>21251453555.75375</v>
      </c>
      <c r="M2255">
        <v>904013079</v>
      </c>
    </row>
    <row r="2256" spans="1:13" x14ac:dyDescent="0.25">
      <c r="A2256" t="s">
        <v>18</v>
      </c>
      <c r="B2256" t="s">
        <v>26</v>
      </c>
      <c r="C2256" t="s">
        <v>97</v>
      </c>
      <c r="D2256" t="s">
        <v>104</v>
      </c>
      <c r="E2256" t="s">
        <v>161</v>
      </c>
      <c r="F2256" t="s">
        <v>162</v>
      </c>
      <c r="G2256" t="s">
        <v>107</v>
      </c>
      <c r="H2256">
        <v>40.705629999999999</v>
      </c>
      <c r="I2256">
        <v>-73.978003999999999</v>
      </c>
      <c r="J2256" t="s">
        <v>225</v>
      </c>
      <c r="K2256">
        <v>8784482451.2345467</v>
      </c>
      <c r="L2256">
        <v>18868579654.807652</v>
      </c>
      <c r="M2256">
        <v>823460426</v>
      </c>
    </row>
    <row r="2257" spans="1:13" x14ac:dyDescent="0.25">
      <c r="A2257" t="s">
        <v>18</v>
      </c>
      <c r="B2257" t="s">
        <v>26</v>
      </c>
      <c r="C2257" t="s">
        <v>97</v>
      </c>
      <c r="D2257" t="s">
        <v>104</v>
      </c>
      <c r="E2257" t="s">
        <v>161</v>
      </c>
      <c r="F2257" t="s">
        <v>162</v>
      </c>
      <c r="G2257" t="s">
        <v>107</v>
      </c>
      <c r="H2257">
        <v>40.705629999999999</v>
      </c>
      <c r="I2257">
        <v>-73.978003999999999</v>
      </c>
      <c r="J2257" t="s">
        <v>245</v>
      </c>
      <c r="K2257">
        <v>9320120317.9785042</v>
      </c>
      <c r="L2257">
        <v>20166172119.95784</v>
      </c>
      <c r="M2257">
        <v>882110379</v>
      </c>
    </row>
    <row r="2258" spans="1:13" x14ac:dyDescent="0.25">
      <c r="A2258" t="s">
        <v>18</v>
      </c>
      <c r="B2258" t="s">
        <v>26</v>
      </c>
      <c r="C2258" t="s">
        <v>97</v>
      </c>
      <c r="D2258" t="s">
        <v>136</v>
      </c>
      <c r="E2258" t="s">
        <v>163</v>
      </c>
      <c r="F2258" t="s">
        <v>164</v>
      </c>
      <c r="G2258" t="s">
        <v>165</v>
      </c>
      <c r="H2258">
        <v>34.67606</v>
      </c>
      <c r="I2258">
        <v>135.49619999999999</v>
      </c>
      <c r="J2258" t="s">
        <v>223</v>
      </c>
      <c r="K2258">
        <v>82675327.168701753</v>
      </c>
      <c r="L2258">
        <v>154350203.81968951</v>
      </c>
      <c r="M2258">
        <v>6986428</v>
      </c>
    </row>
    <row r="2259" spans="1:13" x14ac:dyDescent="0.25">
      <c r="A2259" t="s">
        <v>18</v>
      </c>
      <c r="B2259" t="s">
        <v>26</v>
      </c>
      <c r="C2259" t="s">
        <v>97</v>
      </c>
      <c r="D2259" t="s">
        <v>136</v>
      </c>
      <c r="E2259" t="s">
        <v>163</v>
      </c>
      <c r="F2259" t="s">
        <v>164</v>
      </c>
      <c r="G2259" t="s">
        <v>165</v>
      </c>
      <c r="H2259">
        <v>34.67606</v>
      </c>
      <c r="I2259">
        <v>135.49619999999999</v>
      </c>
      <c r="J2259" t="s">
        <v>224</v>
      </c>
      <c r="K2259">
        <v>101793449.987553</v>
      </c>
      <c r="L2259">
        <v>198832545.13145769</v>
      </c>
      <c r="M2259">
        <v>8871836</v>
      </c>
    </row>
    <row r="2260" spans="1:13" x14ac:dyDescent="0.25">
      <c r="A2260" t="s">
        <v>18</v>
      </c>
      <c r="B2260" t="s">
        <v>26</v>
      </c>
      <c r="C2260" t="s">
        <v>97</v>
      </c>
      <c r="D2260" t="s">
        <v>136</v>
      </c>
      <c r="E2260" t="s">
        <v>163</v>
      </c>
      <c r="F2260" t="s">
        <v>164</v>
      </c>
      <c r="G2260" t="s">
        <v>165</v>
      </c>
      <c r="H2260">
        <v>34.67606</v>
      </c>
      <c r="I2260">
        <v>135.49619999999999</v>
      </c>
      <c r="J2260" t="s">
        <v>225</v>
      </c>
      <c r="K2260">
        <v>203377832.1358842</v>
      </c>
      <c r="L2260">
        <v>367696435.97769427</v>
      </c>
      <c r="M2260">
        <v>22125654</v>
      </c>
    </row>
    <row r="2261" spans="1:13" x14ac:dyDescent="0.25">
      <c r="A2261" t="s">
        <v>18</v>
      </c>
      <c r="B2261" t="s">
        <v>26</v>
      </c>
      <c r="C2261" t="s">
        <v>97</v>
      </c>
      <c r="D2261" t="s">
        <v>136</v>
      </c>
      <c r="E2261" t="s">
        <v>163</v>
      </c>
      <c r="F2261" t="s">
        <v>164</v>
      </c>
      <c r="G2261" t="s">
        <v>165</v>
      </c>
      <c r="H2261">
        <v>34.67606</v>
      </c>
      <c r="I2261">
        <v>135.49619999999999</v>
      </c>
      <c r="J2261" t="s">
        <v>245</v>
      </c>
      <c r="K2261">
        <v>310019720.44831932</v>
      </c>
      <c r="L2261">
        <v>542151925.62326169</v>
      </c>
      <c r="M2261">
        <v>38728041</v>
      </c>
    </row>
    <row r="2262" spans="1:13" x14ac:dyDescent="0.25">
      <c r="A2262" t="s">
        <v>18</v>
      </c>
      <c r="B2262" t="s">
        <v>26</v>
      </c>
      <c r="C2262" t="s">
        <v>97</v>
      </c>
      <c r="D2262" t="s">
        <v>98</v>
      </c>
      <c r="E2262" t="s">
        <v>166</v>
      </c>
      <c r="F2262" t="s">
        <v>167</v>
      </c>
      <c r="G2262" t="s">
        <v>168</v>
      </c>
      <c r="H2262">
        <v>48.928049999999999</v>
      </c>
      <c r="I2262">
        <v>2.35189</v>
      </c>
      <c r="J2262" t="s">
        <v>223</v>
      </c>
      <c r="K2262">
        <v>428572166.97034878</v>
      </c>
      <c r="L2262">
        <v>850532023.40665126</v>
      </c>
      <c r="M2262">
        <v>164584494</v>
      </c>
    </row>
    <row r="2263" spans="1:13" x14ac:dyDescent="0.25">
      <c r="A2263" t="s">
        <v>18</v>
      </c>
      <c r="B2263" t="s">
        <v>26</v>
      </c>
      <c r="C2263" t="s">
        <v>97</v>
      </c>
      <c r="D2263" t="s">
        <v>98</v>
      </c>
      <c r="E2263" t="s">
        <v>166</v>
      </c>
      <c r="F2263" t="s">
        <v>167</v>
      </c>
      <c r="G2263" t="s">
        <v>168</v>
      </c>
      <c r="H2263">
        <v>48.928049999999999</v>
      </c>
      <c r="I2263">
        <v>2.35189</v>
      </c>
      <c r="J2263" t="s">
        <v>224</v>
      </c>
      <c r="K2263">
        <v>486062680.04389411</v>
      </c>
      <c r="L2263">
        <v>994868361.92307365</v>
      </c>
      <c r="M2263">
        <v>186126278</v>
      </c>
    </row>
    <row r="2264" spans="1:13" x14ac:dyDescent="0.25">
      <c r="A2264" t="s">
        <v>18</v>
      </c>
      <c r="B2264" t="s">
        <v>26</v>
      </c>
      <c r="C2264" t="s">
        <v>97</v>
      </c>
      <c r="D2264" t="s">
        <v>98</v>
      </c>
      <c r="E2264" t="s">
        <v>166</v>
      </c>
      <c r="F2264" t="s">
        <v>167</v>
      </c>
      <c r="G2264" t="s">
        <v>168</v>
      </c>
      <c r="H2264">
        <v>48.928049999999999</v>
      </c>
      <c r="I2264">
        <v>2.35189</v>
      </c>
      <c r="J2264" t="s">
        <v>225</v>
      </c>
      <c r="K2264">
        <v>447789873.12690878</v>
      </c>
      <c r="L2264">
        <v>920848013.27588904</v>
      </c>
      <c r="M2264">
        <v>181065920</v>
      </c>
    </row>
    <row r="2265" spans="1:13" x14ac:dyDescent="0.25">
      <c r="A2265" t="s">
        <v>18</v>
      </c>
      <c r="B2265" t="s">
        <v>26</v>
      </c>
      <c r="C2265" t="s">
        <v>97</v>
      </c>
      <c r="D2265" t="s">
        <v>98</v>
      </c>
      <c r="E2265" t="s">
        <v>166</v>
      </c>
      <c r="F2265" t="s">
        <v>167</v>
      </c>
      <c r="G2265" t="s">
        <v>168</v>
      </c>
      <c r="H2265">
        <v>48.928049999999999</v>
      </c>
      <c r="I2265">
        <v>2.35189</v>
      </c>
      <c r="J2265" t="s">
        <v>245</v>
      </c>
      <c r="K2265">
        <v>449010858.35073447</v>
      </c>
      <c r="L2265">
        <v>959215964.78710544</v>
      </c>
      <c r="M2265">
        <v>181049559</v>
      </c>
    </row>
    <row r="2266" spans="1:13" x14ac:dyDescent="0.25">
      <c r="A2266" t="s">
        <v>18</v>
      </c>
      <c r="B2266" t="s">
        <v>26</v>
      </c>
      <c r="C2266" t="s">
        <v>97</v>
      </c>
      <c r="D2266" t="s">
        <v>104</v>
      </c>
      <c r="E2266" t="s">
        <v>238</v>
      </c>
      <c r="F2266" t="s">
        <v>239</v>
      </c>
      <c r="G2266" t="s">
        <v>107</v>
      </c>
      <c r="H2266">
        <v>33.448399999999999</v>
      </c>
      <c r="I2266">
        <v>-112.074</v>
      </c>
      <c r="J2266" t="s">
        <v>223</v>
      </c>
      <c r="K2266">
        <v>4.1752623591839999</v>
      </c>
      <c r="L2266">
        <v>4.1752623591839999</v>
      </c>
      <c r="M2266">
        <v>6713</v>
      </c>
    </row>
    <row r="2267" spans="1:13" x14ac:dyDescent="0.25">
      <c r="A2267" t="s">
        <v>18</v>
      </c>
      <c r="B2267" t="s">
        <v>26</v>
      </c>
      <c r="C2267" t="s">
        <v>97</v>
      </c>
      <c r="D2267" t="s">
        <v>104</v>
      </c>
      <c r="E2267" t="s">
        <v>238</v>
      </c>
      <c r="F2267" t="s">
        <v>239</v>
      </c>
      <c r="G2267" t="s">
        <v>107</v>
      </c>
      <c r="H2267">
        <v>33.448399999999999</v>
      </c>
      <c r="I2267">
        <v>-112.074</v>
      </c>
      <c r="J2267" t="s">
        <v>224</v>
      </c>
      <c r="K2267">
        <v>5.5668322410659998</v>
      </c>
      <c r="L2267">
        <v>5.5668322410659998</v>
      </c>
      <c r="M2267">
        <v>8932</v>
      </c>
    </row>
    <row r="2268" spans="1:13" x14ac:dyDescent="0.25">
      <c r="A2268" t="s">
        <v>18</v>
      </c>
      <c r="B2268" t="s">
        <v>26</v>
      </c>
      <c r="C2268" t="s">
        <v>97</v>
      </c>
      <c r="D2268" t="s">
        <v>104</v>
      </c>
      <c r="E2268" t="s">
        <v>238</v>
      </c>
      <c r="F2268" t="s">
        <v>239</v>
      </c>
      <c r="G2268" t="s">
        <v>107</v>
      </c>
      <c r="H2268">
        <v>33.448399999999999</v>
      </c>
      <c r="I2268">
        <v>-112.074</v>
      </c>
      <c r="J2268" t="s">
        <v>225</v>
      </c>
      <c r="K2268">
        <v>3.0974460724199999</v>
      </c>
      <c r="L2268">
        <v>3.0974460724199999</v>
      </c>
      <c r="M2268">
        <v>4970</v>
      </c>
    </row>
    <row r="2269" spans="1:13" x14ac:dyDescent="0.25">
      <c r="A2269" t="s">
        <v>18</v>
      </c>
      <c r="B2269" t="s">
        <v>26</v>
      </c>
      <c r="C2269" t="s">
        <v>97</v>
      </c>
      <c r="D2269" t="s">
        <v>104</v>
      </c>
      <c r="E2269" t="s">
        <v>238</v>
      </c>
      <c r="F2269" t="s">
        <v>239</v>
      </c>
      <c r="G2269" t="s">
        <v>107</v>
      </c>
      <c r="H2269">
        <v>33.448399999999999</v>
      </c>
      <c r="I2269">
        <v>-112.074</v>
      </c>
      <c r="J2269" t="s">
        <v>245</v>
      </c>
      <c r="K2269">
        <v>2.7820924079039999</v>
      </c>
      <c r="L2269">
        <v>2.7820924079039999</v>
      </c>
      <c r="M2269">
        <v>4464</v>
      </c>
    </row>
    <row r="2270" spans="1:13" x14ac:dyDescent="0.25">
      <c r="A2270" t="s">
        <v>18</v>
      </c>
      <c r="B2270" t="s">
        <v>26</v>
      </c>
      <c r="C2270" t="s">
        <v>97</v>
      </c>
      <c r="D2270" t="s">
        <v>108</v>
      </c>
      <c r="E2270" t="s">
        <v>169</v>
      </c>
      <c r="F2270" t="s">
        <v>170</v>
      </c>
      <c r="G2270" t="s">
        <v>171</v>
      </c>
      <c r="H2270">
        <v>-33.357990000000001</v>
      </c>
      <c r="I2270">
        <v>-70.676259999999999</v>
      </c>
      <c r="J2270" t="s">
        <v>223</v>
      </c>
      <c r="K2270">
        <v>45921827.65843381</v>
      </c>
      <c r="L2270">
        <v>78897190.45730786</v>
      </c>
      <c r="M2270">
        <v>9510982</v>
      </c>
    </row>
    <row r="2271" spans="1:13" x14ac:dyDescent="0.25">
      <c r="A2271" t="s">
        <v>18</v>
      </c>
      <c r="B2271" t="s">
        <v>26</v>
      </c>
      <c r="C2271" t="s">
        <v>97</v>
      </c>
      <c r="D2271" t="s">
        <v>108</v>
      </c>
      <c r="E2271" t="s">
        <v>169</v>
      </c>
      <c r="F2271" t="s">
        <v>170</v>
      </c>
      <c r="G2271" t="s">
        <v>171</v>
      </c>
      <c r="H2271">
        <v>-33.357990000000001</v>
      </c>
      <c r="I2271">
        <v>-70.676259999999999</v>
      </c>
      <c r="J2271" t="s">
        <v>224</v>
      </c>
      <c r="K2271">
        <v>55761791.798363261</v>
      </c>
      <c r="L2271">
        <v>96314956.511140808</v>
      </c>
      <c r="M2271">
        <v>9771191</v>
      </c>
    </row>
    <row r="2272" spans="1:13" x14ac:dyDescent="0.25">
      <c r="A2272" t="s">
        <v>18</v>
      </c>
      <c r="B2272" t="s">
        <v>26</v>
      </c>
      <c r="C2272" t="s">
        <v>97</v>
      </c>
      <c r="D2272" t="s">
        <v>108</v>
      </c>
      <c r="E2272" t="s">
        <v>169</v>
      </c>
      <c r="F2272" t="s">
        <v>170</v>
      </c>
      <c r="G2272" t="s">
        <v>171</v>
      </c>
      <c r="H2272">
        <v>-33.357990000000001</v>
      </c>
      <c r="I2272">
        <v>-70.676259999999999</v>
      </c>
      <c r="J2272" t="s">
        <v>225</v>
      </c>
      <c r="K2272">
        <v>62371704.844518431</v>
      </c>
      <c r="L2272">
        <v>92014748.558225527</v>
      </c>
      <c r="M2272">
        <v>12625151</v>
      </c>
    </row>
    <row r="2273" spans="1:13" x14ac:dyDescent="0.25">
      <c r="A2273" t="s">
        <v>18</v>
      </c>
      <c r="B2273" t="s">
        <v>26</v>
      </c>
      <c r="C2273" t="s">
        <v>97</v>
      </c>
      <c r="D2273" t="s">
        <v>108</v>
      </c>
      <c r="E2273" t="s">
        <v>169</v>
      </c>
      <c r="F2273" t="s">
        <v>170</v>
      </c>
      <c r="G2273" t="s">
        <v>171</v>
      </c>
      <c r="H2273">
        <v>-33.357990000000001</v>
      </c>
      <c r="I2273">
        <v>-70.676259999999999</v>
      </c>
      <c r="J2273" t="s">
        <v>245</v>
      </c>
      <c r="K2273">
        <v>63653076.04380776</v>
      </c>
      <c r="L2273">
        <v>94635831.404049382</v>
      </c>
      <c r="M2273">
        <v>14127225</v>
      </c>
    </row>
    <row r="2274" spans="1:13" x14ac:dyDescent="0.25">
      <c r="A2274" t="s">
        <v>18</v>
      </c>
      <c r="B2274" t="s">
        <v>26</v>
      </c>
      <c r="C2274" t="s">
        <v>97</v>
      </c>
      <c r="D2274" t="s">
        <v>104</v>
      </c>
      <c r="E2274" t="s">
        <v>240</v>
      </c>
      <c r="F2274" t="s">
        <v>241</v>
      </c>
      <c r="G2274" t="s">
        <v>107</v>
      </c>
      <c r="H2274">
        <v>32.715736</v>
      </c>
      <c r="I2274">
        <v>-117.16108699999999</v>
      </c>
      <c r="J2274" t="s">
        <v>223</v>
      </c>
      <c r="K2274">
        <v>2.7293419670699999</v>
      </c>
      <c r="L2274">
        <v>2.7293419670699999</v>
      </c>
      <c r="M2274">
        <v>4387</v>
      </c>
    </row>
    <row r="2275" spans="1:13" x14ac:dyDescent="0.25">
      <c r="A2275" t="s">
        <v>18</v>
      </c>
      <c r="B2275" t="s">
        <v>26</v>
      </c>
      <c r="C2275" t="s">
        <v>97</v>
      </c>
      <c r="D2275" t="s">
        <v>104</v>
      </c>
      <c r="E2275" t="s">
        <v>240</v>
      </c>
      <c r="F2275" t="s">
        <v>241</v>
      </c>
      <c r="G2275" t="s">
        <v>107</v>
      </c>
      <c r="H2275">
        <v>32.715736</v>
      </c>
      <c r="I2275">
        <v>-117.16108699999999</v>
      </c>
      <c r="J2275" t="s">
        <v>224</v>
      </c>
      <c r="K2275">
        <v>5.5644876157199992</v>
      </c>
      <c r="L2275">
        <v>5.5644876157199992</v>
      </c>
      <c r="M2275">
        <v>8931</v>
      </c>
    </row>
    <row r="2276" spans="1:13" x14ac:dyDescent="0.25">
      <c r="A2276" t="s">
        <v>18</v>
      </c>
      <c r="B2276" t="s">
        <v>26</v>
      </c>
      <c r="C2276" t="s">
        <v>97</v>
      </c>
      <c r="D2276" t="s">
        <v>104</v>
      </c>
      <c r="E2276" t="s">
        <v>240</v>
      </c>
      <c r="F2276" t="s">
        <v>241</v>
      </c>
      <c r="G2276" t="s">
        <v>107</v>
      </c>
      <c r="H2276">
        <v>32.715736</v>
      </c>
      <c r="I2276">
        <v>-117.16108699999999</v>
      </c>
      <c r="J2276" t="s">
        <v>225</v>
      </c>
      <c r="K2276">
        <v>3.1092874155539998</v>
      </c>
      <c r="L2276">
        <v>3.1092874155539998</v>
      </c>
      <c r="M2276">
        <v>4989</v>
      </c>
    </row>
    <row r="2277" spans="1:13" x14ac:dyDescent="0.25">
      <c r="A2277" t="s">
        <v>18</v>
      </c>
      <c r="B2277" t="s">
        <v>26</v>
      </c>
      <c r="C2277" t="s">
        <v>97</v>
      </c>
      <c r="D2277" t="s">
        <v>104</v>
      </c>
      <c r="E2277" t="s">
        <v>240</v>
      </c>
      <c r="F2277" t="s">
        <v>241</v>
      </c>
      <c r="G2277" t="s">
        <v>107</v>
      </c>
      <c r="H2277">
        <v>32.715736</v>
      </c>
      <c r="I2277">
        <v>-117.16108699999999</v>
      </c>
      <c r="J2277" t="s">
        <v>245</v>
      </c>
      <c r="K2277">
        <v>2.780845950732</v>
      </c>
      <c r="L2277">
        <v>2.780845950732</v>
      </c>
      <c r="M2277">
        <v>4462</v>
      </c>
    </row>
    <row r="2278" spans="1:13" x14ac:dyDescent="0.25">
      <c r="A2278" t="s">
        <v>18</v>
      </c>
      <c r="B2278" t="s">
        <v>26</v>
      </c>
      <c r="C2278" t="s">
        <v>97</v>
      </c>
      <c r="D2278" t="s">
        <v>104</v>
      </c>
      <c r="E2278" t="s">
        <v>172</v>
      </c>
      <c r="F2278" t="s">
        <v>173</v>
      </c>
      <c r="G2278" t="s">
        <v>107</v>
      </c>
      <c r="H2278">
        <v>47.606209999999997</v>
      </c>
      <c r="I2278">
        <v>-122.33207</v>
      </c>
      <c r="J2278" t="s">
        <v>223</v>
      </c>
      <c r="K2278">
        <v>5341795300.2960625</v>
      </c>
      <c r="L2278">
        <v>11418024870.26318</v>
      </c>
      <c r="M2278">
        <v>592061275</v>
      </c>
    </row>
    <row r="2279" spans="1:13" x14ac:dyDescent="0.25">
      <c r="A2279" t="s">
        <v>18</v>
      </c>
      <c r="B2279" t="s">
        <v>26</v>
      </c>
      <c r="C2279" t="s">
        <v>97</v>
      </c>
      <c r="D2279" t="s">
        <v>104</v>
      </c>
      <c r="E2279" t="s">
        <v>172</v>
      </c>
      <c r="F2279" t="s">
        <v>173</v>
      </c>
      <c r="G2279" t="s">
        <v>107</v>
      </c>
      <c r="H2279">
        <v>47.606209999999997</v>
      </c>
      <c r="I2279">
        <v>-122.33207</v>
      </c>
      <c r="J2279" t="s">
        <v>224</v>
      </c>
      <c r="K2279">
        <v>6093430501.8697538</v>
      </c>
      <c r="L2279">
        <v>13373392002.7029</v>
      </c>
      <c r="M2279">
        <v>675771906</v>
      </c>
    </row>
    <row r="2280" spans="1:13" x14ac:dyDescent="0.25">
      <c r="A2280" t="s">
        <v>18</v>
      </c>
      <c r="B2280" t="s">
        <v>26</v>
      </c>
      <c r="C2280" t="s">
        <v>97</v>
      </c>
      <c r="D2280" t="s">
        <v>104</v>
      </c>
      <c r="E2280" t="s">
        <v>172</v>
      </c>
      <c r="F2280" t="s">
        <v>173</v>
      </c>
      <c r="G2280" t="s">
        <v>107</v>
      </c>
      <c r="H2280">
        <v>47.606209999999997</v>
      </c>
      <c r="I2280">
        <v>-122.33207</v>
      </c>
      <c r="J2280" t="s">
        <v>225</v>
      </c>
      <c r="K2280">
        <v>5624360989.1182642</v>
      </c>
      <c r="L2280">
        <v>12228686370.310181</v>
      </c>
      <c r="M2280">
        <v>606518568</v>
      </c>
    </row>
    <row r="2281" spans="1:13" x14ac:dyDescent="0.25">
      <c r="A2281" t="s">
        <v>18</v>
      </c>
      <c r="B2281" t="s">
        <v>26</v>
      </c>
      <c r="C2281" t="s">
        <v>97</v>
      </c>
      <c r="D2281" t="s">
        <v>104</v>
      </c>
      <c r="E2281" t="s">
        <v>172</v>
      </c>
      <c r="F2281" t="s">
        <v>173</v>
      </c>
      <c r="G2281" t="s">
        <v>107</v>
      </c>
      <c r="H2281">
        <v>47.606209999999997</v>
      </c>
      <c r="I2281">
        <v>-122.33207</v>
      </c>
      <c r="J2281" t="s">
        <v>245</v>
      </c>
      <c r="K2281">
        <v>5511014943.7786322</v>
      </c>
      <c r="L2281">
        <v>12089023182.058001</v>
      </c>
      <c r="M2281">
        <v>601833388</v>
      </c>
    </row>
    <row r="2282" spans="1:13" x14ac:dyDescent="0.25">
      <c r="A2282" t="s">
        <v>18</v>
      </c>
      <c r="B2282" t="s">
        <v>26</v>
      </c>
      <c r="C2282" t="s">
        <v>97</v>
      </c>
      <c r="D2282" t="s">
        <v>136</v>
      </c>
      <c r="E2282" t="s">
        <v>174</v>
      </c>
      <c r="F2282" t="s">
        <v>175</v>
      </c>
      <c r="G2282" t="s">
        <v>176</v>
      </c>
      <c r="H2282">
        <v>1.3520829999999999</v>
      </c>
      <c r="I2282">
        <v>103.81984</v>
      </c>
      <c r="J2282" t="s">
        <v>223</v>
      </c>
      <c r="K2282">
        <v>922164709.06311822</v>
      </c>
      <c r="L2282">
        <v>1725322884.976166</v>
      </c>
      <c r="M2282">
        <v>121788102</v>
      </c>
    </row>
    <row r="2283" spans="1:13" x14ac:dyDescent="0.25">
      <c r="A2283" t="s">
        <v>18</v>
      </c>
      <c r="B2283" t="s">
        <v>26</v>
      </c>
      <c r="C2283" t="s">
        <v>97</v>
      </c>
      <c r="D2283" t="s">
        <v>136</v>
      </c>
      <c r="E2283" t="s">
        <v>174</v>
      </c>
      <c r="F2283" t="s">
        <v>175</v>
      </c>
      <c r="G2283" t="s">
        <v>176</v>
      </c>
      <c r="H2283">
        <v>1.3520829999999999</v>
      </c>
      <c r="I2283">
        <v>103.81984</v>
      </c>
      <c r="J2283" t="s">
        <v>224</v>
      </c>
      <c r="K2283">
        <v>982486355.66479814</v>
      </c>
      <c r="L2283">
        <v>1860667498.8221979</v>
      </c>
      <c r="M2283">
        <v>125788346</v>
      </c>
    </row>
    <row r="2284" spans="1:13" x14ac:dyDescent="0.25">
      <c r="A2284" t="s">
        <v>18</v>
      </c>
      <c r="B2284" t="s">
        <v>26</v>
      </c>
      <c r="C2284" t="s">
        <v>97</v>
      </c>
      <c r="D2284" t="s">
        <v>136</v>
      </c>
      <c r="E2284" t="s">
        <v>174</v>
      </c>
      <c r="F2284" t="s">
        <v>175</v>
      </c>
      <c r="G2284" t="s">
        <v>176</v>
      </c>
      <c r="H2284">
        <v>1.3520829999999999</v>
      </c>
      <c r="I2284">
        <v>103.81984</v>
      </c>
      <c r="J2284" t="s">
        <v>225</v>
      </c>
      <c r="K2284">
        <v>933782758.9227674</v>
      </c>
      <c r="L2284">
        <v>1751244844.717171</v>
      </c>
      <c r="M2284">
        <v>122349097</v>
      </c>
    </row>
    <row r="2285" spans="1:13" x14ac:dyDescent="0.25">
      <c r="A2285" t="s">
        <v>18</v>
      </c>
      <c r="B2285" t="s">
        <v>26</v>
      </c>
      <c r="C2285" t="s">
        <v>97</v>
      </c>
      <c r="D2285" t="s">
        <v>136</v>
      </c>
      <c r="E2285" t="s">
        <v>174</v>
      </c>
      <c r="F2285" t="s">
        <v>175</v>
      </c>
      <c r="G2285" t="s">
        <v>176</v>
      </c>
      <c r="H2285">
        <v>1.3520829999999999</v>
      </c>
      <c r="I2285">
        <v>103.81984</v>
      </c>
      <c r="J2285" t="s">
        <v>245</v>
      </c>
      <c r="K2285">
        <v>1044771666.634361</v>
      </c>
      <c r="L2285">
        <v>2004262468.3401101</v>
      </c>
      <c r="M2285">
        <v>137770836</v>
      </c>
    </row>
    <row r="2286" spans="1:13" x14ac:dyDescent="0.25">
      <c r="A2286" t="s">
        <v>18</v>
      </c>
      <c r="B2286" t="s">
        <v>26</v>
      </c>
      <c r="C2286" t="s">
        <v>97</v>
      </c>
      <c r="D2286" t="s">
        <v>104</v>
      </c>
      <c r="E2286" t="s">
        <v>177</v>
      </c>
      <c r="F2286" t="s">
        <v>178</v>
      </c>
      <c r="G2286" t="s">
        <v>107</v>
      </c>
      <c r="H2286">
        <v>37.339385999999998</v>
      </c>
      <c r="I2286">
        <v>-121.89496</v>
      </c>
      <c r="J2286" t="s">
        <v>223</v>
      </c>
      <c r="K2286">
        <v>3983693019.0129251</v>
      </c>
      <c r="L2286">
        <v>8782187256.2753887</v>
      </c>
      <c r="M2286">
        <v>456678327</v>
      </c>
    </row>
    <row r="2287" spans="1:13" x14ac:dyDescent="0.25">
      <c r="A2287" t="s">
        <v>18</v>
      </c>
      <c r="B2287" t="s">
        <v>26</v>
      </c>
      <c r="C2287" t="s">
        <v>97</v>
      </c>
      <c r="D2287" t="s">
        <v>104</v>
      </c>
      <c r="E2287" t="s">
        <v>177</v>
      </c>
      <c r="F2287" t="s">
        <v>178</v>
      </c>
      <c r="G2287" t="s">
        <v>107</v>
      </c>
      <c r="H2287">
        <v>37.339385999999998</v>
      </c>
      <c r="I2287">
        <v>-121.89496</v>
      </c>
      <c r="J2287" t="s">
        <v>224</v>
      </c>
      <c r="K2287">
        <v>4711868928.5688839</v>
      </c>
      <c r="L2287">
        <v>10655329403.91172</v>
      </c>
      <c r="M2287">
        <v>550239269</v>
      </c>
    </row>
    <row r="2288" spans="1:13" x14ac:dyDescent="0.25">
      <c r="A2288" t="s">
        <v>18</v>
      </c>
      <c r="B2288" t="s">
        <v>26</v>
      </c>
      <c r="C2288" t="s">
        <v>97</v>
      </c>
      <c r="D2288" t="s">
        <v>104</v>
      </c>
      <c r="E2288" t="s">
        <v>177</v>
      </c>
      <c r="F2288" t="s">
        <v>178</v>
      </c>
      <c r="G2288" t="s">
        <v>107</v>
      </c>
      <c r="H2288">
        <v>37.339385999999998</v>
      </c>
      <c r="I2288">
        <v>-121.89496</v>
      </c>
      <c r="J2288" t="s">
        <v>225</v>
      </c>
      <c r="K2288">
        <v>4330253802.0720596</v>
      </c>
      <c r="L2288">
        <v>9636403584.1228542</v>
      </c>
      <c r="M2288">
        <v>519306836</v>
      </c>
    </row>
    <row r="2289" spans="1:13" x14ac:dyDescent="0.25">
      <c r="A2289" t="s">
        <v>18</v>
      </c>
      <c r="B2289" t="s">
        <v>26</v>
      </c>
      <c r="C2289" t="s">
        <v>97</v>
      </c>
      <c r="D2289" t="s">
        <v>104</v>
      </c>
      <c r="E2289" t="s">
        <v>177</v>
      </c>
      <c r="F2289" t="s">
        <v>178</v>
      </c>
      <c r="G2289" t="s">
        <v>107</v>
      </c>
      <c r="H2289">
        <v>37.339385999999998</v>
      </c>
      <c r="I2289">
        <v>-121.89496</v>
      </c>
      <c r="J2289" t="s">
        <v>245</v>
      </c>
      <c r="K2289">
        <v>4543551968.2478495</v>
      </c>
      <c r="L2289">
        <v>10109493791.486931</v>
      </c>
      <c r="M2289">
        <v>551264312</v>
      </c>
    </row>
    <row r="2290" spans="1:13" x14ac:dyDescent="0.25">
      <c r="A2290" t="s">
        <v>18</v>
      </c>
      <c r="B2290" t="s">
        <v>26</v>
      </c>
      <c r="C2290" t="s">
        <v>97</v>
      </c>
      <c r="D2290" t="s">
        <v>98</v>
      </c>
      <c r="E2290" t="s">
        <v>181</v>
      </c>
      <c r="F2290" t="s">
        <v>182</v>
      </c>
      <c r="G2290" t="s">
        <v>183</v>
      </c>
      <c r="H2290">
        <v>59.651943000000003</v>
      </c>
      <c r="I2290">
        <v>17.933056000000001</v>
      </c>
      <c r="J2290" t="s">
        <v>223</v>
      </c>
      <c r="K2290">
        <v>766031190.80986726</v>
      </c>
      <c r="L2290">
        <v>1536045878.9199209</v>
      </c>
      <c r="M2290">
        <v>115223259</v>
      </c>
    </row>
    <row r="2291" spans="1:13" x14ac:dyDescent="0.25">
      <c r="A2291" t="s">
        <v>18</v>
      </c>
      <c r="B2291" t="s">
        <v>26</v>
      </c>
      <c r="C2291" t="s">
        <v>97</v>
      </c>
      <c r="D2291" t="s">
        <v>98</v>
      </c>
      <c r="E2291" t="s">
        <v>181</v>
      </c>
      <c r="F2291" t="s">
        <v>182</v>
      </c>
      <c r="G2291" t="s">
        <v>183</v>
      </c>
      <c r="H2291">
        <v>59.651943000000003</v>
      </c>
      <c r="I2291">
        <v>17.933056000000001</v>
      </c>
      <c r="J2291" t="s">
        <v>224</v>
      </c>
      <c r="K2291">
        <v>859664003.31336677</v>
      </c>
      <c r="L2291">
        <v>1845953194.435302</v>
      </c>
      <c r="M2291">
        <v>131137643</v>
      </c>
    </row>
    <row r="2292" spans="1:13" x14ac:dyDescent="0.25">
      <c r="A2292" t="s">
        <v>18</v>
      </c>
      <c r="B2292" t="s">
        <v>26</v>
      </c>
      <c r="C2292" t="s">
        <v>97</v>
      </c>
      <c r="D2292" t="s">
        <v>98</v>
      </c>
      <c r="E2292" t="s">
        <v>181</v>
      </c>
      <c r="F2292" t="s">
        <v>182</v>
      </c>
      <c r="G2292" t="s">
        <v>183</v>
      </c>
      <c r="H2292">
        <v>59.651943000000003</v>
      </c>
      <c r="I2292">
        <v>17.933056000000001</v>
      </c>
      <c r="J2292" t="s">
        <v>225</v>
      </c>
      <c r="K2292">
        <v>823600839.34685338</v>
      </c>
      <c r="L2292">
        <v>1759381542.6816511</v>
      </c>
      <c r="M2292">
        <v>121814161</v>
      </c>
    </row>
    <row r="2293" spans="1:13" x14ac:dyDescent="0.25">
      <c r="A2293" t="s">
        <v>18</v>
      </c>
      <c r="B2293" t="s">
        <v>26</v>
      </c>
      <c r="C2293" t="s">
        <v>97</v>
      </c>
      <c r="D2293" t="s">
        <v>98</v>
      </c>
      <c r="E2293" t="s">
        <v>181</v>
      </c>
      <c r="F2293" t="s">
        <v>182</v>
      </c>
      <c r="G2293" t="s">
        <v>183</v>
      </c>
      <c r="H2293">
        <v>59.651943000000003</v>
      </c>
      <c r="I2293">
        <v>17.933056000000001</v>
      </c>
      <c r="J2293" t="s">
        <v>245</v>
      </c>
      <c r="K2293">
        <v>912028859.64900172</v>
      </c>
      <c r="L2293">
        <v>2000507505.6505129</v>
      </c>
      <c r="M2293">
        <v>138279720</v>
      </c>
    </row>
    <row r="2294" spans="1:13" x14ac:dyDescent="0.25">
      <c r="A2294" t="s">
        <v>18</v>
      </c>
      <c r="B2294" t="s">
        <v>26</v>
      </c>
      <c r="C2294" t="s">
        <v>97</v>
      </c>
      <c r="D2294" t="s">
        <v>136</v>
      </c>
      <c r="E2294" t="s">
        <v>184</v>
      </c>
      <c r="F2294" t="s">
        <v>185</v>
      </c>
      <c r="G2294" t="s">
        <v>186</v>
      </c>
      <c r="H2294">
        <v>37.566499999999998</v>
      </c>
      <c r="I2294">
        <v>126.97799999999999</v>
      </c>
      <c r="J2294" t="s">
        <v>223</v>
      </c>
      <c r="K2294">
        <v>95039783.569506392</v>
      </c>
      <c r="L2294">
        <v>229706097.4886981</v>
      </c>
      <c r="M2294">
        <v>7631769</v>
      </c>
    </row>
    <row r="2295" spans="1:13" x14ac:dyDescent="0.25">
      <c r="A2295" t="s">
        <v>18</v>
      </c>
      <c r="B2295" t="s">
        <v>26</v>
      </c>
      <c r="C2295" t="s">
        <v>97</v>
      </c>
      <c r="D2295" t="s">
        <v>136</v>
      </c>
      <c r="E2295" t="s">
        <v>184</v>
      </c>
      <c r="F2295" t="s">
        <v>185</v>
      </c>
      <c r="G2295" t="s">
        <v>186</v>
      </c>
      <c r="H2295">
        <v>37.566499999999998</v>
      </c>
      <c r="I2295">
        <v>126.97799999999999</v>
      </c>
      <c r="J2295" t="s">
        <v>224</v>
      </c>
      <c r="K2295">
        <v>107324559.9246535</v>
      </c>
      <c r="L2295">
        <v>240297435.23744991</v>
      </c>
      <c r="M2295">
        <v>8796295</v>
      </c>
    </row>
    <row r="2296" spans="1:13" x14ac:dyDescent="0.25">
      <c r="A2296" t="s">
        <v>18</v>
      </c>
      <c r="B2296" t="s">
        <v>26</v>
      </c>
      <c r="C2296" t="s">
        <v>97</v>
      </c>
      <c r="D2296" t="s">
        <v>136</v>
      </c>
      <c r="E2296" t="s">
        <v>184</v>
      </c>
      <c r="F2296" t="s">
        <v>185</v>
      </c>
      <c r="G2296" t="s">
        <v>186</v>
      </c>
      <c r="H2296">
        <v>37.566499999999998</v>
      </c>
      <c r="I2296">
        <v>126.97799999999999</v>
      </c>
      <c r="J2296" t="s">
        <v>225</v>
      </c>
      <c r="K2296">
        <v>102139244.1432676</v>
      </c>
      <c r="L2296">
        <v>230372405.1589992</v>
      </c>
      <c r="M2296">
        <v>8229389</v>
      </c>
    </row>
    <row r="2297" spans="1:13" x14ac:dyDescent="0.25">
      <c r="A2297" t="s">
        <v>18</v>
      </c>
      <c r="B2297" t="s">
        <v>26</v>
      </c>
      <c r="C2297" t="s">
        <v>97</v>
      </c>
      <c r="D2297" t="s">
        <v>136</v>
      </c>
      <c r="E2297" t="s">
        <v>184</v>
      </c>
      <c r="F2297" t="s">
        <v>185</v>
      </c>
      <c r="G2297" t="s">
        <v>186</v>
      </c>
      <c r="H2297">
        <v>37.566499999999998</v>
      </c>
      <c r="I2297">
        <v>126.97799999999999</v>
      </c>
      <c r="J2297" t="s">
        <v>245</v>
      </c>
      <c r="K2297">
        <v>40466884.241896071</v>
      </c>
      <c r="L2297">
        <v>89059741.834677562</v>
      </c>
      <c r="M2297">
        <v>3246355</v>
      </c>
    </row>
    <row r="2298" spans="1:13" x14ac:dyDescent="0.25">
      <c r="A2298" t="s">
        <v>18</v>
      </c>
      <c r="B2298" t="s">
        <v>26</v>
      </c>
      <c r="C2298" t="s">
        <v>97</v>
      </c>
      <c r="D2298" t="s">
        <v>104</v>
      </c>
      <c r="E2298" t="s">
        <v>242</v>
      </c>
      <c r="F2298" t="s">
        <v>243</v>
      </c>
      <c r="G2298" t="s">
        <v>107</v>
      </c>
      <c r="H2298">
        <v>33.745570999999998</v>
      </c>
      <c r="I2298">
        <v>-117.867836</v>
      </c>
      <c r="J2298" t="s">
        <v>223</v>
      </c>
      <c r="K2298">
        <v>0</v>
      </c>
      <c r="L2298">
        <v>0</v>
      </c>
      <c r="M2298">
        <v>0</v>
      </c>
    </row>
    <row r="2299" spans="1:13" x14ac:dyDescent="0.25">
      <c r="A2299" t="s">
        <v>18</v>
      </c>
      <c r="B2299" t="s">
        <v>26</v>
      </c>
      <c r="C2299" t="s">
        <v>97</v>
      </c>
      <c r="D2299" t="s">
        <v>104</v>
      </c>
      <c r="E2299" t="s">
        <v>242</v>
      </c>
      <c r="F2299" t="s">
        <v>243</v>
      </c>
      <c r="G2299" t="s">
        <v>107</v>
      </c>
      <c r="H2299">
        <v>33.745570999999998</v>
      </c>
      <c r="I2299">
        <v>-117.867836</v>
      </c>
      <c r="J2299" t="s">
        <v>224</v>
      </c>
      <c r="K2299">
        <v>2.0072595796620001</v>
      </c>
      <c r="L2299">
        <v>2.0072595796620001</v>
      </c>
      <c r="M2299">
        <v>3231</v>
      </c>
    </row>
    <row r="2300" spans="1:13" x14ac:dyDescent="0.25">
      <c r="A2300" t="s">
        <v>18</v>
      </c>
      <c r="B2300" t="s">
        <v>26</v>
      </c>
      <c r="C2300" t="s">
        <v>97</v>
      </c>
      <c r="D2300" t="s">
        <v>104</v>
      </c>
      <c r="E2300" t="s">
        <v>242</v>
      </c>
      <c r="F2300" t="s">
        <v>243</v>
      </c>
      <c r="G2300" t="s">
        <v>107</v>
      </c>
      <c r="H2300">
        <v>33.745570999999998</v>
      </c>
      <c r="I2300">
        <v>-117.867836</v>
      </c>
      <c r="J2300" t="s">
        <v>225</v>
      </c>
      <c r="K2300">
        <v>3.097888865442</v>
      </c>
      <c r="L2300">
        <v>3.097888865442</v>
      </c>
      <c r="M2300">
        <v>4986</v>
      </c>
    </row>
    <row r="2301" spans="1:13" x14ac:dyDescent="0.25">
      <c r="A2301" t="s">
        <v>18</v>
      </c>
      <c r="B2301" t="s">
        <v>26</v>
      </c>
      <c r="C2301" t="s">
        <v>97</v>
      </c>
      <c r="D2301" t="s">
        <v>104</v>
      </c>
      <c r="E2301" t="s">
        <v>242</v>
      </c>
      <c r="F2301" t="s">
        <v>243</v>
      </c>
      <c r="G2301" t="s">
        <v>107</v>
      </c>
      <c r="H2301">
        <v>33.745570999999998</v>
      </c>
      <c r="I2301">
        <v>-117.867836</v>
      </c>
      <c r="J2301" t="s">
        <v>245</v>
      </c>
      <c r="K2301">
        <v>2.769052308954</v>
      </c>
      <c r="L2301">
        <v>2.769052308954</v>
      </c>
      <c r="M2301">
        <v>4449</v>
      </c>
    </row>
    <row r="2302" spans="1:13" x14ac:dyDescent="0.25">
      <c r="A2302" t="s">
        <v>18</v>
      </c>
      <c r="B2302" t="s">
        <v>26</v>
      </c>
      <c r="C2302" t="s">
        <v>97</v>
      </c>
      <c r="D2302" t="s">
        <v>108</v>
      </c>
      <c r="E2302" t="s">
        <v>187</v>
      </c>
      <c r="F2302" t="s">
        <v>188</v>
      </c>
      <c r="G2302" t="s">
        <v>135</v>
      </c>
      <c r="H2302">
        <v>-23.566147000000001</v>
      </c>
      <c r="I2302">
        <v>-46.64188</v>
      </c>
      <c r="J2302" t="s">
        <v>223</v>
      </c>
      <c r="K2302">
        <v>211046025.2501691</v>
      </c>
      <c r="L2302">
        <v>413548754.33646369</v>
      </c>
      <c r="M2302">
        <v>80057687</v>
      </c>
    </row>
    <row r="2303" spans="1:13" x14ac:dyDescent="0.25">
      <c r="A2303" t="s">
        <v>18</v>
      </c>
      <c r="B2303" t="s">
        <v>26</v>
      </c>
      <c r="C2303" t="s">
        <v>97</v>
      </c>
      <c r="D2303" t="s">
        <v>108</v>
      </c>
      <c r="E2303" t="s">
        <v>187</v>
      </c>
      <c r="F2303" t="s">
        <v>188</v>
      </c>
      <c r="G2303" t="s">
        <v>135</v>
      </c>
      <c r="H2303">
        <v>-23.566147000000001</v>
      </c>
      <c r="I2303">
        <v>-46.64188</v>
      </c>
      <c r="J2303" t="s">
        <v>224</v>
      </c>
      <c r="K2303">
        <v>284556292.07103717</v>
      </c>
      <c r="L2303">
        <v>608515784.43554151</v>
      </c>
      <c r="M2303">
        <v>90607525</v>
      </c>
    </row>
    <row r="2304" spans="1:13" x14ac:dyDescent="0.25">
      <c r="A2304" t="s">
        <v>18</v>
      </c>
      <c r="B2304" t="s">
        <v>26</v>
      </c>
      <c r="C2304" t="s">
        <v>97</v>
      </c>
      <c r="D2304" t="s">
        <v>108</v>
      </c>
      <c r="E2304" t="s">
        <v>187</v>
      </c>
      <c r="F2304" t="s">
        <v>188</v>
      </c>
      <c r="G2304" t="s">
        <v>135</v>
      </c>
      <c r="H2304">
        <v>-23.566147000000001</v>
      </c>
      <c r="I2304">
        <v>-46.64188</v>
      </c>
      <c r="J2304" t="s">
        <v>225</v>
      </c>
      <c r="K2304">
        <v>266476165.56922179</v>
      </c>
      <c r="L2304">
        <v>595743138.09399605</v>
      </c>
      <c r="M2304">
        <v>89857590</v>
      </c>
    </row>
    <row r="2305" spans="1:13" x14ac:dyDescent="0.25">
      <c r="A2305" t="s">
        <v>18</v>
      </c>
      <c r="B2305" t="s">
        <v>26</v>
      </c>
      <c r="C2305" t="s">
        <v>97</v>
      </c>
      <c r="D2305" t="s">
        <v>108</v>
      </c>
      <c r="E2305" t="s">
        <v>187</v>
      </c>
      <c r="F2305" t="s">
        <v>188</v>
      </c>
      <c r="G2305" t="s">
        <v>135</v>
      </c>
      <c r="H2305">
        <v>-23.566147000000001</v>
      </c>
      <c r="I2305">
        <v>-46.64188</v>
      </c>
      <c r="J2305" t="s">
        <v>245</v>
      </c>
      <c r="K2305">
        <v>291305751.71138662</v>
      </c>
      <c r="L2305">
        <v>653789343.35159087</v>
      </c>
      <c r="M2305">
        <v>103481898</v>
      </c>
    </row>
    <row r="2306" spans="1:13" x14ac:dyDescent="0.25">
      <c r="A2306" t="s">
        <v>18</v>
      </c>
      <c r="B2306" t="s">
        <v>26</v>
      </c>
      <c r="C2306" t="s">
        <v>97</v>
      </c>
      <c r="D2306" t="s">
        <v>104</v>
      </c>
      <c r="E2306" t="s">
        <v>179</v>
      </c>
      <c r="F2306" t="s">
        <v>180</v>
      </c>
      <c r="G2306" t="s">
        <v>107</v>
      </c>
      <c r="H2306">
        <v>38.627003000000002</v>
      </c>
      <c r="I2306">
        <v>-90.199404000000001</v>
      </c>
      <c r="J2306" t="s">
        <v>223</v>
      </c>
      <c r="K2306">
        <v>414577280.23005831</v>
      </c>
      <c r="L2306">
        <v>856331051.82769871</v>
      </c>
      <c r="M2306">
        <v>28770056</v>
      </c>
    </row>
    <row r="2307" spans="1:13" x14ac:dyDescent="0.25">
      <c r="A2307" t="s">
        <v>18</v>
      </c>
      <c r="B2307" t="s">
        <v>26</v>
      </c>
      <c r="C2307" t="s">
        <v>97</v>
      </c>
      <c r="D2307" t="s">
        <v>104</v>
      </c>
      <c r="E2307" t="s">
        <v>179</v>
      </c>
      <c r="F2307" t="s">
        <v>180</v>
      </c>
      <c r="G2307" t="s">
        <v>107</v>
      </c>
      <c r="H2307">
        <v>38.627003000000002</v>
      </c>
      <c r="I2307">
        <v>-90.199404000000001</v>
      </c>
      <c r="J2307" t="s">
        <v>224</v>
      </c>
      <c r="K2307">
        <v>466747949.86811119</v>
      </c>
      <c r="L2307">
        <v>962677506.11902189</v>
      </c>
      <c r="M2307">
        <v>33829420</v>
      </c>
    </row>
    <row r="2308" spans="1:13" x14ac:dyDescent="0.25">
      <c r="A2308" t="s">
        <v>18</v>
      </c>
      <c r="B2308" t="s">
        <v>26</v>
      </c>
      <c r="C2308" t="s">
        <v>97</v>
      </c>
      <c r="D2308" t="s">
        <v>104</v>
      </c>
      <c r="E2308" t="s">
        <v>179</v>
      </c>
      <c r="F2308" t="s">
        <v>180</v>
      </c>
      <c r="G2308" t="s">
        <v>107</v>
      </c>
      <c r="H2308">
        <v>38.627003000000002</v>
      </c>
      <c r="I2308">
        <v>-90.199404000000001</v>
      </c>
      <c r="J2308" t="s">
        <v>225</v>
      </c>
      <c r="K2308">
        <v>425194168.25353718</v>
      </c>
      <c r="L2308">
        <v>880427647.40170872</v>
      </c>
      <c r="M2308">
        <v>31693818</v>
      </c>
    </row>
    <row r="2309" spans="1:13" x14ac:dyDescent="0.25">
      <c r="A2309" t="s">
        <v>18</v>
      </c>
      <c r="B2309" t="s">
        <v>26</v>
      </c>
      <c r="C2309" t="s">
        <v>97</v>
      </c>
      <c r="D2309" t="s">
        <v>104</v>
      </c>
      <c r="E2309" t="s">
        <v>179</v>
      </c>
      <c r="F2309" t="s">
        <v>180</v>
      </c>
      <c r="G2309" t="s">
        <v>107</v>
      </c>
      <c r="H2309">
        <v>38.627003000000002</v>
      </c>
      <c r="I2309">
        <v>-90.199404000000001</v>
      </c>
      <c r="J2309" t="s">
        <v>245</v>
      </c>
      <c r="K2309">
        <v>429202106.29757762</v>
      </c>
      <c r="L2309">
        <v>893278706.38896334</v>
      </c>
      <c r="M2309">
        <v>32646126</v>
      </c>
    </row>
    <row r="2310" spans="1:13" x14ac:dyDescent="0.25">
      <c r="A2310" t="s">
        <v>18</v>
      </c>
      <c r="B2310" t="s">
        <v>26</v>
      </c>
      <c r="C2310" t="s">
        <v>97</v>
      </c>
      <c r="D2310" t="s">
        <v>136</v>
      </c>
      <c r="E2310" t="s">
        <v>189</v>
      </c>
      <c r="F2310" t="s">
        <v>190</v>
      </c>
      <c r="G2310" t="s">
        <v>153</v>
      </c>
      <c r="H2310">
        <v>-33.918503000000001</v>
      </c>
      <c r="I2310">
        <v>151.18892</v>
      </c>
      <c r="J2310" t="s">
        <v>223</v>
      </c>
      <c r="K2310">
        <v>2371252435.94206</v>
      </c>
      <c r="L2310">
        <v>5245841569.4308357</v>
      </c>
      <c r="M2310">
        <v>316311370</v>
      </c>
    </row>
    <row r="2311" spans="1:13" x14ac:dyDescent="0.25">
      <c r="A2311" t="s">
        <v>18</v>
      </c>
      <c r="B2311" t="s">
        <v>26</v>
      </c>
      <c r="C2311" t="s">
        <v>97</v>
      </c>
      <c r="D2311" t="s">
        <v>136</v>
      </c>
      <c r="E2311" t="s">
        <v>189</v>
      </c>
      <c r="F2311" t="s">
        <v>190</v>
      </c>
      <c r="G2311" t="s">
        <v>153</v>
      </c>
      <c r="H2311">
        <v>-33.918503000000001</v>
      </c>
      <c r="I2311">
        <v>151.18892</v>
      </c>
      <c r="J2311" t="s">
        <v>224</v>
      </c>
      <c r="K2311">
        <v>2770981923.493855</v>
      </c>
      <c r="L2311">
        <v>6305598506.6386328</v>
      </c>
      <c r="M2311">
        <v>372589566</v>
      </c>
    </row>
    <row r="2312" spans="1:13" x14ac:dyDescent="0.25">
      <c r="A2312" t="s">
        <v>18</v>
      </c>
      <c r="B2312" t="s">
        <v>26</v>
      </c>
      <c r="C2312" t="s">
        <v>97</v>
      </c>
      <c r="D2312" t="s">
        <v>136</v>
      </c>
      <c r="E2312" t="s">
        <v>189</v>
      </c>
      <c r="F2312" t="s">
        <v>190</v>
      </c>
      <c r="G2312" t="s">
        <v>153</v>
      </c>
      <c r="H2312">
        <v>-33.918503000000001</v>
      </c>
      <c r="I2312">
        <v>151.18892</v>
      </c>
      <c r="J2312" t="s">
        <v>225</v>
      </c>
      <c r="K2312">
        <v>2520596149.8791671</v>
      </c>
      <c r="L2312">
        <v>5628961149.6528721</v>
      </c>
      <c r="M2312">
        <v>342784445</v>
      </c>
    </row>
    <row r="2313" spans="1:13" x14ac:dyDescent="0.25">
      <c r="A2313" t="s">
        <v>18</v>
      </c>
      <c r="B2313" t="s">
        <v>26</v>
      </c>
      <c r="C2313" t="s">
        <v>97</v>
      </c>
      <c r="D2313" t="s">
        <v>136</v>
      </c>
      <c r="E2313" t="s">
        <v>189</v>
      </c>
      <c r="F2313" t="s">
        <v>190</v>
      </c>
      <c r="G2313" t="s">
        <v>153</v>
      </c>
      <c r="H2313">
        <v>-33.918503000000001</v>
      </c>
      <c r="I2313">
        <v>151.18892</v>
      </c>
      <c r="J2313" t="s">
        <v>245</v>
      </c>
      <c r="K2313">
        <v>2801801334.4156241</v>
      </c>
      <c r="L2313">
        <v>6408086372.3408775</v>
      </c>
      <c r="M2313">
        <v>395926504</v>
      </c>
    </row>
    <row r="2314" spans="1:13" x14ac:dyDescent="0.25">
      <c r="A2314" t="s">
        <v>18</v>
      </c>
      <c r="B2314" t="s">
        <v>26</v>
      </c>
      <c r="C2314" t="s">
        <v>97</v>
      </c>
      <c r="D2314" t="s">
        <v>136</v>
      </c>
      <c r="E2314" t="s">
        <v>191</v>
      </c>
      <c r="F2314" t="s">
        <v>192</v>
      </c>
      <c r="G2314" t="s">
        <v>165</v>
      </c>
      <c r="H2314">
        <v>35.689487</v>
      </c>
      <c r="I2314">
        <v>139.69171</v>
      </c>
      <c r="J2314" t="s">
        <v>223</v>
      </c>
      <c r="K2314">
        <v>227465652.46093389</v>
      </c>
      <c r="L2314">
        <v>415861808.99341321</v>
      </c>
      <c r="M2314">
        <v>34553185</v>
      </c>
    </row>
    <row r="2315" spans="1:13" x14ac:dyDescent="0.25">
      <c r="A2315" t="s">
        <v>18</v>
      </c>
      <c r="B2315" t="s">
        <v>26</v>
      </c>
      <c r="C2315" t="s">
        <v>97</v>
      </c>
      <c r="D2315" t="s">
        <v>136</v>
      </c>
      <c r="E2315" t="s">
        <v>191</v>
      </c>
      <c r="F2315" t="s">
        <v>192</v>
      </c>
      <c r="G2315" t="s">
        <v>165</v>
      </c>
      <c r="H2315">
        <v>35.689487</v>
      </c>
      <c r="I2315">
        <v>139.69171</v>
      </c>
      <c r="J2315" t="s">
        <v>224</v>
      </c>
      <c r="K2315">
        <v>269225908.2856465</v>
      </c>
      <c r="L2315">
        <v>524941502.91273952</v>
      </c>
      <c r="M2315">
        <v>47744415</v>
      </c>
    </row>
    <row r="2316" spans="1:13" x14ac:dyDescent="0.25">
      <c r="A2316" t="s">
        <v>18</v>
      </c>
      <c r="B2316" t="s">
        <v>26</v>
      </c>
      <c r="C2316" t="s">
        <v>97</v>
      </c>
      <c r="D2316" t="s">
        <v>136</v>
      </c>
      <c r="E2316" t="s">
        <v>191</v>
      </c>
      <c r="F2316" t="s">
        <v>192</v>
      </c>
      <c r="G2316" t="s">
        <v>165</v>
      </c>
      <c r="H2316">
        <v>35.689487</v>
      </c>
      <c r="I2316">
        <v>139.69171</v>
      </c>
      <c r="J2316" t="s">
        <v>225</v>
      </c>
      <c r="K2316">
        <v>484151928.83337069</v>
      </c>
      <c r="L2316">
        <v>851567635.29491282</v>
      </c>
      <c r="M2316">
        <v>75322951</v>
      </c>
    </row>
    <row r="2317" spans="1:13" x14ac:dyDescent="0.25">
      <c r="A2317" t="s">
        <v>18</v>
      </c>
      <c r="B2317" t="s">
        <v>26</v>
      </c>
      <c r="C2317" t="s">
        <v>97</v>
      </c>
      <c r="D2317" t="s">
        <v>136</v>
      </c>
      <c r="E2317" t="s">
        <v>191</v>
      </c>
      <c r="F2317" t="s">
        <v>192</v>
      </c>
      <c r="G2317" t="s">
        <v>165</v>
      </c>
      <c r="H2317">
        <v>35.689487</v>
      </c>
      <c r="I2317">
        <v>139.69171</v>
      </c>
      <c r="J2317" t="s">
        <v>245</v>
      </c>
      <c r="K2317">
        <v>734121657.16000581</v>
      </c>
      <c r="L2317">
        <v>1311727409.514811</v>
      </c>
      <c r="M2317">
        <v>113855808</v>
      </c>
    </row>
    <row r="2318" spans="1:13" x14ac:dyDescent="0.25">
      <c r="A2318" t="s">
        <v>18</v>
      </c>
      <c r="B2318" t="s">
        <v>26</v>
      </c>
      <c r="C2318" t="s">
        <v>97</v>
      </c>
      <c r="D2318" t="s">
        <v>104</v>
      </c>
      <c r="E2318" t="s">
        <v>193</v>
      </c>
      <c r="F2318" t="s">
        <v>194</v>
      </c>
      <c r="G2318" t="s">
        <v>195</v>
      </c>
      <c r="H2318">
        <v>43.677753000000003</v>
      </c>
      <c r="I2318">
        <v>-79.630840000000006</v>
      </c>
      <c r="J2318" t="s">
        <v>223</v>
      </c>
      <c r="K2318">
        <v>947977329.52194893</v>
      </c>
      <c r="L2318">
        <v>2020309916.927573</v>
      </c>
      <c r="M2318">
        <v>108066085</v>
      </c>
    </row>
    <row r="2319" spans="1:13" x14ac:dyDescent="0.25">
      <c r="A2319" t="s">
        <v>18</v>
      </c>
      <c r="B2319" t="s">
        <v>26</v>
      </c>
      <c r="C2319" t="s">
        <v>97</v>
      </c>
      <c r="D2319" t="s">
        <v>104</v>
      </c>
      <c r="E2319" t="s">
        <v>193</v>
      </c>
      <c r="F2319" t="s">
        <v>194</v>
      </c>
      <c r="G2319" t="s">
        <v>195</v>
      </c>
      <c r="H2319">
        <v>43.677753000000003</v>
      </c>
      <c r="I2319">
        <v>-79.630840000000006</v>
      </c>
      <c r="J2319" t="s">
        <v>224</v>
      </c>
      <c r="K2319">
        <v>1107168990.270191</v>
      </c>
      <c r="L2319">
        <v>2386236580.1448822</v>
      </c>
      <c r="M2319">
        <v>127410652</v>
      </c>
    </row>
    <row r="2320" spans="1:13" x14ac:dyDescent="0.25">
      <c r="A2320" t="s">
        <v>18</v>
      </c>
      <c r="B2320" t="s">
        <v>26</v>
      </c>
      <c r="C2320" t="s">
        <v>97</v>
      </c>
      <c r="D2320" t="s">
        <v>104</v>
      </c>
      <c r="E2320" t="s">
        <v>193</v>
      </c>
      <c r="F2320" t="s">
        <v>194</v>
      </c>
      <c r="G2320" t="s">
        <v>195</v>
      </c>
      <c r="H2320">
        <v>43.677753000000003</v>
      </c>
      <c r="I2320">
        <v>-79.630840000000006</v>
      </c>
      <c r="J2320" t="s">
        <v>225</v>
      </c>
      <c r="K2320">
        <v>994677158.25830412</v>
      </c>
      <c r="L2320">
        <v>1582500368.0090549</v>
      </c>
      <c r="M2320">
        <v>117842304</v>
      </c>
    </row>
    <row r="2321" spans="1:13" x14ac:dyDescent="0.25">
      <c r="A2321" t="s">
        <v>18</v>
      </c>
      <c r="B2321" t="s">
        <v>26</v>
      </c>
      <c r="C2321" t="s">
        <v>97</v>
      </c>
      <c r="D2321" t="s">
        <v>104</v>
      </c>
      <c r="E2321" t="s">
        <v>193</v>
      </c>
      <c r="F2321" t="s">
        <v>194</v>
      </c>
      <c r="G2321" t="s">
        <v>195</v>
      </c>
      <c r="H2321">
        <v>43.677753000000003</v>
      </c>
      <c r="I2321">
        <v>-79.630840000000006</v>
      </c>
      <c r="J2321" t="s">
        <v>245</v>
      </c>
      <c r="K2321">
        <v>1025355259.8137929</v>
      </c>
      <c r="L2321">
        <v>1025831225.548153</v>
      </c>
      <c r="M2321">
        <v>117627006</v>
      </c>
    </row>
    <row r="2322" spans="1:13" x14ac:dyDescent="0.25">
      <c r="A2322" t="s">
        <v>18</v>
      </c>
      <c r="B2322" t="s">
        <v>26</v>
      </c>
      <c r="C2322" t="s">
        <v>97</v>
      </c>
      <c r="D2322" t="s">
        <v>98</v>
      </c>
      <c r="E2322" t="s">
        <v>233</v>
      </c>
      <c r="F2322" t="s">
        <v>234</v>
      </c>
      <c r="G2322" t="s">
        <v>235</v>
      </c>
      <c r="H2322">
        <v>48.268999999999998</v>
      </c>
      <c r="I2322">
        <v>-16.41047</v>
      </c>
      <c r="J2322" t="s">
        <v>223</v>
      </c>
      <c r="K2322">
        <v>49656146.321318157</v>
      </c>
      <c r="L2322">
        <v>105580519.98158079</v>
      </c>
      <c r="M2322">
        <v>7360882</v>
      </c>
    </row>
    <row r="2323" spans="1:13" x14ac:dyDescent="0.25">
      <c r="A2323" t="s">
        <v>18</v>
      </c>
      <c r="B2323" t="s">
        <v>26</v>
      </c>
      <c r="C2323" t="s">
        <v>97</v>
      </c>
      <c r="D2323" t="s">
        <v>98</v>
      </c>
      <c r="E2323" t="s">
        <v>233</v>
      </c>
      <c r="F2323" t="s">
        <v>234</v>
      </c>
      <c r="G2323" t="s">
        <v>235</v>
      </c>
      <c r="H2323">
        <v>48.268999999999998</v>
      </c>
      <c r="I2323">
        <v>-16.41047</v>
      </c>
      <c r="J2323" t="s">
        <v>224</v>
      </c>
      <c r="K2323">
        <v>56255377.645850867</v>
      </c>
      <c r="L2323">
        <v>113574097.58633719</v>
      </c>
      <c r="M2323">
        <v>8078248</v>
      </c>
    </row>
    <row r="2324" spans="1:13" x14ac:dyDescent="0.25">
      <c r="A2324" t="s">
        <v>18</v>
      </c>
      <c r="B2324" t="s">
        <v>26</v>
      </c>
      <c r="C2324" t="s">
        <v>97</v>
      </c>
      <c r="D2324" t="s">
        <v>98</v>
      </c>
      <c r="E2324" t="s">
        <v>233</v>
      </c>
      <c r="F2324" t="s">
        <v>234</v>
      </c>
      <c r="G2324" t="s">
        <v>235</v>
      </c>
      <c r="H2324">
        <v>48.268999999999998</v>
      </c>
      <c r="I2324">
        <v>-16.41047</v>
      </c>
      <c r="J2324" t="s">
        <v>225</v>
      </c>
      <c r="K2324">
        <v>86923559.46073328</v>
      </c>
      <c r="L2324">
        <v>197123139.36093479</v>
      </c>
      <c r="M2324">
        <v>13721708</v>
      </c>
    </row>
    <row r="2325" spans="1:13" x14ac:dyDescent="0.25">
      <c r="A2325" t="s">
        <v>18</v>
      </c>
      <c r="B2325" t="s">
        <v>26</v>
      </c>
      <c r="C2325" t="s">
        <v>97</v>
      </c>
      <c r="D2325" t="s">
        <v>98</v>
      </c>
      <c r="E2325" t="s">
        <v>233</v>
      </c>
      <c r="F2325" t="s">
        <v>234</v>
      </c>
      <c r="G2325" t="s">
        <v>235</v>
      </c>
      <c r="H2325">
        <v>48.268999999999998</v>
      </c>
      <c r="I2325">
        <v>-16.41047</v>
      </c>
      <c r="J2325" t="s">
        <v>245</v>
      </c>
      <c r="K2325">
        <v>203590256.8547703</v>
      </c>
      <c r="L2325">
        <v>390999743.0459438</v>
      </c>
      <c r="M2325">
        <v>33821042</v>
      </c>
    </row>
    <row r="2326" spans="1:13" x14ac:dyDescent="0.25">
      <c r="A2326" t="s">
        <v>18</v>
      </c>
      <c r="B2326" t="s">
        <v>26</v>
      </c>
      <c r="C2326" t="s">
        <v>97</v>
      </c>
      <c r="D2326" t="s">
        <v>98</v>
      </c>
      <c r="E2326" t="s">
        <v>196</v>
      </c>
      <c r="F2326" t="s">
        <v>197</v>
      </c>
      <c r="G2326" t="s">
        <v>198</v>
      </c>
      <c r="H2326">
        <v>52.167236000000003</v>
      </c>
      <c r="I2326">
        <v>20.967891999999999</v>
      </c>
      <c r="J2326" t="s">
        <v>223</v>
      </c>
      <c r="K2326">
        <v>160518318.70977449</v>
      </c>
      <c r="L2326">
        <v>307451821.90400708</v>
      </c>
      <c r="M2326">
        <v>25707904</v>
      </c>
    </row>
    <row r="2327" spans="1:13" x14ac:dyDescent="0.25">
      <c r="A2327" t="s">
        <v>18</v>
      </c>
      <c r="B2327" t="s">
        <v>26</v>
      </c>
      <c r="C2327" t="s">
        <v>97</v>
      </c>
      <c r="D2327" t="s">
        <v>98</v>
      </c>
      <c r="E2327" t="s">
        <v>196</v>
      </c>
      <c r="F2327" t="s">
        <v>197</v>
      </c>
      <c r="G2327" t="s">
        <v>198</v>
      </c>
      <c r="H2327">
        <v>52.167236000000003</v>
      </c>
      <c r="I2327">
        <v>20.967891999999999</v>
      </c>
      <c r="J2327" t="s">
        <v>224</v>
      </c>
      <c r="K2327">
        <v>172709881.45149821</v>
      </c>
      <c r="L2327">
        <v>326005110.69081932</v>
      </c>
      <c r="M2327">
        <v>26924962</v>
      </c>
    </row>
    <row r="2328" spans="1:13" x14ac:dyDescent="0.25">
      <c r="A2328" t="s">
        <v>18</v>
      </c>
      <c r="B2328" t="s">
        <v>26</v>
      </c>
      <c r="C2328" t="s">
        <v>97</v>
      </c>
      <c r="D2328" t="s">
        <v>98</v>
      </c>
      <c r="E2328" t="s">
        <v>196</v>
      </c>
      <c r="F2328" t="s">
        <v>197</v>
      </c>
      <c r="G2328" t="s">
        <v>198</v>
      </c>
      <c r="H2328">
        <v>52.167236000000003</v>
      </c>
      <c r="I2328">
        <v>20.967891999999999</v>
      </c>
      <c r="J2328" t="s">
        <v>225</v>
      </c>
      <c r="K2328">
        <v>165754804.0627239</v>
      </c>
      <c r="L2328">
        <v>351613562.25495613</v>
      </c>
      <c r="M2328">
        <v>22884796</v>
      </c>
    </row>
    <row r="2329" spans="1:13" x14ac:dyDescent="0.25">
      <c r="A2329" t="s">
        <v>18</v>
      </c>
      <c r="B2329" t="s">
        <v>26</v>
      </c>
      <c r="C2329" t="s">
        <v>97</v>
      </c>
      <c r="D2329" t="s">
        <v>98</v>
      </c>
      <c r="E2329" t="s">
        <v>196</v>
      </c>
      <c r="F2329" t="s">
        <v>197</v>
      </c>
      <c r="G2329" t="s">
        <v>198</v>
      </c>
      <c r="H2329">
        <v>52.167236000000003</v>
      </c>
      <c r="I2329">
        <v>20.967891999999999</v>
      </c>
      <c r="J2329" t="s">
        <v>245</v>
      </c>
      <c r="K2329">
        <v>175639979.17672569</v>
      </c>
      <c r="L2329">
        <v>344921294.57356411</v>
      </c>
      <c r="M2329">
        <v>24706321</v>
      </c>
    </row>
    <row r="2330" spans="1:13" x14ac:dyDescent="0.25">
      <c r="A2330" t="s">
        <v>18</v>
      </c>
      <c r="B2330" t="s">
        <v>26</v>
      </c>
      <c r="C2330" t="s">
        <v>199</v>
      </c>
      <c r="D2330" t="s">
        <v>98</v>
      </c>
      <c r="E2330" t="s">
        <v>99</v>
      </c>
      <c r="F2330" t="s">
        <v>100</v>
      </c>
      <c r="G2330" t="s">
        <v>101</v>
      </c>
      <c r="H2330">
        <v>52.370215999999999</v>
      </c>
      <c r="I2330">
        <v>4.895168</v>
      </c>
      <c r="J2330" t="s">
        <v>223</v>
      </c>
      <c r="K2330">
        <v>5.2681771621079996</v>
      </c>
      <c r="L2330">
        <v>5.1548335553219999</v>
      </c>
      <c r="M2330">
        <v>11484</v>
      </c>
    </row>
    <row r="2331" spans="1:13" x14ac:dyDescent="0.25">
      <c r="A2331" t="s">
        <v>18</v>
      </c>
      <c r="B2331" t="s">
        <v>26</v>
      </c>
      <c r="C2331" t="s">
        <v>199</v>
      </c>
      <c r="D2331" t="s">
        <v>98</v>
      </c>
      <c r="E2331" t="s">
        <v>99</v>
      </c>
      <c r="F2331" t="s">
        <v>100</v>
      </c>
      <c r="G2331" t="s">
        <v>101</v>
      </c>
      <c r="H2331">
        <v>52.370215999999999</v>
      </c>
      <c r="I2331">
        <v>4.895168</v>
      </c>
      <c r="J2331" t="s">
        <v>224</v>
      </c>
      <c r="K2331">
        <v>3.4600883725079998</v>
      </c>
      <c r="L2331">
        <v>3.408008861616</v>
      </c>
      <c r="M2331">
        <v>12284</v>
      </c>
    </row>
    <row r="2332" spans="1:13" x14ac:dyDescent="0.25">
      <c r="A2332" t="s">
        <v>18</v>
      </c>
      <c r="B2332" t="s">
        <v>26</v>
      </c>
      <c r="C2332" t="s">
        <v>199</v>
      </c>
      <c r="D2332" t="s">
        <v>98</v>
      </c>
      <c r="E2332" t="s">
        <v>99</v>
      </c>
      <c r="F2332" t="s">
        <v>100</v>
      </c>
      <c r="G2332" t="s">
        <v>101</v>
      </c>
      <c r="H2332">
        <v>52.370215999999999</v>
      </c>
      <c r="I2332">
        <v>4.895168</v>
      </c>
      <c r="J2332" t="s">
        <v>225</v>
      </c>
      <c r="K2332">
        <v>124.92030072294</v>
      </c>
      <c r="L2332">
        <v>124.92030072294</v>
      </c>
      <c r="M2332">
        <v>18967</v>
      </c>
    </row>
    <row r="2333" spans="1:13" x14ac:dyDescent="0.25">
      <c r="A2333" t="s">
        <v>18</v>
      </c>
      <c r="B2333" t="s">
        <v>26</v>
      </c>
      <c r="C2333" t="s">
        <v>199</v>
      </c>
      <c r="D2333" t="s">
        <v>98</v>
      </c>
      <c r="E2333" t="s">
        <v>99</v>
      </c>
      <c r="F2333" t="s">
        <v>100</v>
      </c>
      <c r="G2333" t="s">
        <v>101</v>
      </c>
      <c r="H2333">
        <v>52.370215999999999</v>
      </c>
      <c r="I2333">
        <v>4.895168</v>
      </c>
      <c r="J2333" t="s">
        <v>245</v>
      </c>
      <c r="K2333">
        <v>216.233669838786</v>
      </c>
      <c r="L2333">
        <v>216.233669838786</v>
      </c>
      <c r="M2333">
        <v>4314</v>
      </c>
    </row>
    <row r="2334" spans="1:13" x14ac:dyDescent="0.25">
      <c r="A2334" t="s">
        <v>18</v>
      </c>
      <c r="B2334" t="s">
        <v>26</v>
      </c>
      <c r="C2334" t="s">
        <v>199</v>
      </c>
      <c r="D2334" t="s">
        <v>104</v>
      </c>
      <c r="E2334" t="s">
        <v>105</v>
      </c>
      <c r="F2334" t="s">
        <v>106</v>
      </c>
      <c r="G2334" t="s">
        <v>107</v>
      </c>
      <c r="H2334">
        <v>33.748997000000003</v>
      </c>
      <c r="I2334">
        <v>-84.387985</v>
      </c>
      <c r="J2334" t="s">
        <v>223</v>
      </c>
      <c r="K2334">
        <v>6.4151282685059998</v>
      </c>
      <c r="L2334">
        <v>6.127146886445999</v>
      </c>
      <c r="M2334">
        <v>15214</v>
      </c>
    </row>
    <row r="2335" spans="1:13" x14ac:dyDescent="0.25">
      <c r="A2335" t="s">
        <v>18</v>
      </c>
      <c r="B2335" t="s">
        <v>26</v>
      </c>
      <c r="C2335" t="s">
        <v>199</v>
      </c>
      <c r="D2335" t="s">
        <v>104</v>
      </c>
      <c r="E2335" t="s">
        <v>105</v>
      </c>
      <c r="F2335" t="s">
        <v>106</v>
      </c>
      <c r="G2335" t="s">
        <v>107</v>
      </c>
      <c r="H2335">
        <v>33.748997000000003</v>
      </c>
      <c r="I2335">
        <v>-84.387985</v>
      </c>
      <c r="J2335" t="s">
        <v>224</v>
      </c>
      <c r="K2335">
        <v>5.4414492268199997</v>
      </c>
      <c r="L2335">
        <v>5.3964751439999992</v>
      </c>
      <c r="M2335">
        <v>36418</v>
      </c>
    </row>
    <row r="2336" spans="1:13" x14ac:dyDescent="0.25">
      <c r="A2336" t="s">
        <v>18</v>
      </c>
      <c r="B2336" t="s">
        <v>26</v>
      </c>
      <c r="C2336" t="s">
        <v>199</v>
      </c>
      <c r="D2336" t="s">
        <v>104</v>
      </c>
      <c r="E2336" t="s">
        <v>105</v>
      </c>
      <c r="F2336" t="s">
        <v>106</v>
      </c>
      <c r="G2336" t="s">
        <v>107</v>
      </c>
      <c r="H2336">
        <v>33.748997000000003</v>
      </c>
      <c r="I2336">
        <v>-84.387985</v>
      </c>
      <c r="J2336" t="s">
        <v>225</v>
      </c>
      <c r="K2336">
        <v>488.92989692453398</v>
      </c>
      <c r="L2336">
        <v>488.92989692453398</v>
      </c>
      <c r="M2336">
        <v>13404</v>
      </c>
    </row>
    <row r="2337" spans="1:13" x14ac:dyDescent="0.25">
      <c r="A2337" t="s">
        <v>18</v>
      </c>
      <c r="B2337" t="s">
        <v>26</v>
      </c>
      <c r="C2337" t="s">
        <v>199</v>
      </c>
      <c r="D2337" t="s">
        <v>104</v>
      </c>
      <c r="E2337" t="s">
        <v>105</v>
      </c>
      <c r="F2337" t="s">
        <v>106</v>
      </c>
      <c r="G2337" t="s">
        <v>107</v>
      </c>
      <c r="H2337">
        <v>33.748997000000003</v>
      </c>
      <c r="I2337">
        <v>-84.387985</v>
      </c>
      <c r="J2337" t="s">
        <v>245</v>
      </c>
      <c r="K2337">
        <v>367.508369336832</v>
      </c>
      <c r="L2337">
        <v>367.508369336832</v>
      </c>
      <c r="M2337">
        <v>4070</v>
      </c>
    </row>
    <row r="2338" spans="1:13" x14ac:dyDescent="0.25">
      <c r="A2338" t="s">
        <v>18</v>
      </c>
      <c r="B2338" t="s">
        <v>26</v>
      </c>
      <c r="C2338" t="s">
        <v>199</v>
      </c>
      <c r="D2338" t="s">
        <v>108</v>
      </c>
      <c r="E2338" t="s">
        <v>109</v>
      </c>
      <c r="F2338" t="s">
        <v>110</v>
      </c>
      <c r="G2338" t="s">
        <v>111</v>
      </c>
      <c r="H2338">
        <v>4.6713839999999998</v>
      </c>
      <c r="I2338">
        <v>-74.156030000000001</v>
      </c>
      <c r="J2338" t="s">
        <v>223</v>
      </c>
      <c r="K2338">
        <v>0.65551929305400003</v>
      </c>
      <c r="L2338">
        <v>0.65551929305400003</v>
      </c>
      <c r="M2338">
        <v>950</v>
      </c>
    </row>
    <row r="2339" spans="1:13" x14ac:dyDescent="0.25">
      <c r="A2339" t="s">
        <v>18</v>
      </c>
      <c r="B2339" t="s">
        <v>26</v>
      </c>
      <c r="C2339" t="s">
        <v>199</v>
      </c>
      <c r="D2339" t="s">
        <v>108</v>
      </c>
      <c r="E2339" t="s">
        <v>109</v>
      </c>
      <c r="F2339" t="s">
        <v>110</v>
      </c>
      <c r="G2339" t="s">
        <v>111</v>
      </c>
      <c r="H2339">
        <v>4.6713839999999998</v>
      </c>
      <c r="I2339">
        <v>-74.156030000000001</v>
      </c>
      <c r="J2339" t="s">
        <v>224</v>
      </c>
      <c r="K2339">
        <v>0.54035370186599996</v>
      </c>
      <c r="L2339">
        <v>0.54035370186599996</v>
      </c>
      <c r="M2339">
        <v>784</v>
      </c>
    </row>
    <row r="2340" spans="1:13" x14ac:dyDescent="0.25">
      <c r="A2340" t="s">
        <v>18</v>
      </c>
      <c r="B2340" t="s">
        <v>26</v>
      </c>
      <c r="C2340" t="s">
        <v>199</v>
      </c>
      <c r="D2340" t="s">
        <v>108</v>
      </c>
      <c r="E2340" t="s">
        <v>109</v>
      </c>
      <c r="F2340" t="s">
        <v>110</v>
      </c>
      <c r="G2340" t="s">
        <v>111</v>
      </c>
      <c r="H2340">
        <v>4.6713839999999998</v>
      </c>
      <c r="I2340">
        <v>-74.156030000000001</v>
      </c>
      <c r="J2340" t="s">
        <v>225</v>
      </c>
      <c r="K2340">
        <v>1.023335116296</v>
      </c>
      <c r="L2340">
        <v>1.023335116296</v>
      </c>
      <c r="M2340">
        <v>999</v>
      </c>
    </row>
    <row r="2341" spans="1:13" x14ac:dyDescent="0.25">
      <c r="A2341" t="s">
        <v>18</v>
      </c>
      <c r="B2341" t="s">
        <v>26</v>
      </c>
      <c r="C2341" t="s">
        <v>199</v>
      </c>
      <c r="D2341" t="s">
        <v>108</v>
      </c>
      <c r="E2341" t="s">
        <v>109</v>
      </c>
      <c r="F2341" t="s">
        <v>110</v>
      </c>
      <c r="G2341" t="s">
        <v>111</v>
      </c>
      <c r="H2341">
        <v>4.6713839999999998</v>
      </c>
      <c r="I2341">
        <v>-74.156030000000001</v>
      </c>
      <c r="J2341" t="s">
        <v>245</v>
      </c>
      <c r="K2341">
        <v>0.172230930768</v>
      </c>
      <c r="L2341">
        <v>0.172230930768</v>
      </c>
      <c r="M2341">
        <v>380</v>
      </c>
    </row>
    <row r="2342" spans="1:13" x14ac:dyDescent="0.25">
      <c r="A2342" t="s">
        <v>18</v>
      </c>
      <c r="B2342" t="s">
        <v>26</v>
      </c>
      <c r="C2342" t="s">
        <v>199</v>
      </c>
      <c r="D2342" t="s">
        <v>104</v>
      </c>
      <c r="E2342" t="s">
        <v>112</v>
      </c>
      <c r="F2342" t="s">
        <v>113</v>
      </c>
      <c r="G2342" t="s">
        <v>107</v>
      </c>
      <c r="H2342">
        <v>42.360100000000003</v>
      </c>
      <c r="I2342">
        <v>-71.058899999999994</v>
      </c>
      <c r="J2342" t="s">
        <v>223</v>
      </c>
      <c r="K2342">
        <v>3.036475443564</v>
      </c>
      <c r="L2342">
        <v>2.9020747990619991</v>
      </c>
      <c r="M2342">
        <v>6986</v>
      </c>
    </row>
    <row r="2343" spans="1:13" x14ac:dyDescent="0.25">
      <c r="A2343" t="s">
        <v>18</v>
      </c>
      <c r="B2343" t="s">
        <v>26</v>
      </c>
      <c r="C2343" t="s">
        <v>199</v>
      </c>
      <c r="D2343" t="s">
        <v>104</v>
      </c>
      <c r="E2343" t="s">
        <v>112</v>
      </c>
      <c r="F2343" t="s">
        <v>113</v>
      </c>
      <c r="G2343" t="s">
        <v>107</v>
      </c>
      <c r="H2343">
        <v>42.360100000000003</v>
      </c>
      <c r="I2343">
        <v>-71.058899999999994</v>
      </c>
      <c r="J2343" t="s">
        <v>224</v>
      </c>
      <c r="K2343">
        <v>2.675680015542</v>
      </c>
      <c r="L2343">
        <v>2.62603223682</v>
      </c>
      <c r="M2343">
        <v>4137</v>
      </c>
    </row>
    <row r="2344" spans="1:13" x14ac:dyDescent="0.25">
      <c r="A2344" t="s">
        <v>18</v>
      </c>
      <c r="B2344" t="s">
        <v>26</v>
      </c>
      <c r="C2344" t="s">
        <v>199</v>
      </c>
      <c r="D2344" t="s">
        <v>104</v>
      </c>
      <c r="E2344" t="s">
        <v>112</v>
      </c>
      <c r="F2344" t="s">
        <v>113</v>
      </c>
      <c r="G2344" t="s">
        <v>107</v>
      </c>
      <c r="H2344">
        <v>42.360100000000003</v>
      </c>
      <c r="I2344">
        <v>-71.058899999999994</v>
      </c>
      <c r="J2344" t="s">
        <v>225</v>
      </c>
      <c r="K2344">
        <v>242.625285004446</v>
      </c>
      <c r="L2344">
        <v>242.624209649964</v>
      </c>
      <c r="M2344">
        <v>3055</v>
      </c>
    </row>
    <row r="2345" spans="1:13" x14ac:dyDescent="0.25">
      <c r="A2345" t="s">
        <v>18</v>
      </c>
      <c r="B2345" t="s">
        <v>26</v>
      </c>
      <c r="C2345" t="s">
        <v>199</v>
      </c>
      <c r="D2345" t="s">
        <v>104</v>
      </c>
      <c r="E2345" t="s">
        <v>112</v>
      </c>
      <c r="F2345" t="s">
        <v>113</v>
      </c>
      <c r="G2345" t="s">
        <v>107</v>
      </c>
      <c r="H2345">
        <v>42.360100000000003</v>
      </c>
      <c r="I2345">
        <v>-71.058899999999994</v>
      </c>
      <c r="J2345" t="s">
        <v>245</v>
      </c>
      <c r="K2345">
        <v>188.962235308272</v>
      </c>
      <c r="L2345">
        <v>188.962235308272</v>
      </c>
      <c r="M2345">
        <v>595</v>
      </c>
    </row>
    <row r="2346" spans="1:13" x14ac:dyDescent="0.25">
      <c r="A2346" t="s">
        <v>18</v>
      </c>
      <c r="B2346" t="s">
        <v>26</v>
      </c>
      <c r="C2346" t="s">
        <v>199</v>
      </c>
      <c r="D2346" t="s">
        <v>104</v>
      </c>
      <c r="E2346" t="s">
        <v>114</v>
      </c>
      <c r="F2346" t="s">
        <v>115</v>
      </c>
      <c r="G2346" t="s">
        <v>107</v>
      </c>
      <c r="H2346">
        <v>41.878112999999999</v>
      </c>
      <c r="I2346">
        <v>-87.629800000000003</v>
      </c>
      <c r="J2346" t="s">
        <v>223</v>
      </c>
      <c r="K2346">
        <v>24.61931276292</v>
      </c>
      <c r="L2346">
        <v>24.466327255326</v>
      </c>
      <c r="M2346">
        <v>48696</v>
      </c>
    </row>
    <row r="2347" spans="1:13" x14ac:dyDescent="0.25">
      <c r="A2347" t="s">
        <v>18</v>
      </c>
      <c r="B2347" t="s">
        <v>26</v>
      </c>
      <c r="C2347" t="s">
        <v>199</v>
      </c>
      <c r="D2347" t="s">
        <v>104</v>
      </c>
      <c r="E2347" t="s">
        <v>114</v>
      </c>
      <c r="F2347" t="s">
        <v>115</v>
      </c>
      <c r="G2347" t="s">
        <v>107</v>
      </c>
      <c r="H2347">
        <v>41.878112999999999</v>
      </c>
      <c r="I2347">
        <v>-87.629800000000003</v>
      </c>
      <c r="J2347" t="s">
        <v>224</v>
      </c>
      <c r="K2347">
        <v>31.057251612468001</v>
      </c>
      <c r="L2347">
        <v>30.998925297911999</v>
      </c>
      <c r="M2347">
        <v>60483</v>
      </c>
    </row>
    <row r="2348" spans="1:13" x14ac:dyDescent="0.25">
      <c r="A2348" t="s">
        <v>18</v>
      </c>
      <c r="B2348" t="s">
        <v>26</v>
      </c>
      <c r="C2348" t="s">
        <v>199</v>
      </c>
      <c r="D2348" t="s">
        <v>104</v>
      </c>
      <c r="E2348" t="s">
        <v>114</v>
      </c>
      <c r="F2348" t="s">
        <v>115</v>
      </c>
      <c r="G2348" t="s">
        <v>107</v>
      </c>
      <c r="H2348">
        <v>41.878112999999999</v>
      </c>
      <c r="I2348">
        <v>-87.629800000000003</v>
      </c>
      <c r="J2348" t="s">
        <v>225</v>
      </c>
      <c r="K2348">
        <v>845.92938895519205</v>
      </c>
      <c r="L2348">
        <v>845.92860188281804</v>
      </c>
      <c r="M2348">
        <v>3848464</v>
      </c>
    </row>
    <row r="2349" spans="1:13" x14ac:dyDescent="0.25">
      <c r="A2349" t="s">
        <v>18</v>
      </c>
      <c r="B2349" t="s">
        <v>26</v>
      </c>
      <c r="C2349" t="s">
        <v>199</v>
      </c>
      <c r="D2349" t="s">
        <v>104</v>
      </c>
      <c r="E2349" t="s">
        <v>114</v>
      </c>
      <c r="F2349" t="s">
        <v>115</v>
      </c>
      <c r="G2349" t="s">
        <v>107</v>
      </c>
      <c r="H2349">
        <v>41.878112999999999</v>
      </c>
      <c r="I2349">
        <v>-87.629800000000003</v>
      </c>
      <c r="J2349" t="s">
        <v>245</v>
      </c>
      <c r="K2349">
        <v>849.20343270642593</v>
      </c>
      <c r="L2349">
        <v>849.18661175651994</v>
      </c>
      <c r="M2349">
        <v>51593</v>
      </c>
    </row>
    <row r="2350" spans="1:13" x14ac:dyDescent="0.25">
      <c r="A2350" t="s">
        <v>18</v>
      </c>
      <c r="B2350" t="s">
        <v>26</v>
      </c>
      <c r="C2350" t="s">
        <v>199</v>
      </c>
      <c r="D2350" t="s">
        <v>104</v>
      </c>
      <c r="E2350" t="s">
        <v>116</v>
      </c>
      <c r="F2350" t="s">
        <v>117</v>
      </c>
      <c r="G2350" t="s">
        <v>107</v>
      </c>
      <c r="H2350">
        <v>32.780140000000003</v>
      </c>
      <c r="I2350">
        <v>-96.800449999999998</v>
      </c>
      <c r="J2350" t="s">
        <v>223</v>
      </c>
      <c r="K2350">
        <v>7.9694613989759997</v>
      </c>
      <c r="L2350">
        <v>7.7438972412420002</v>
      </c>
      <c r="M2350">
        <v>18364</v>
      </c>
    </row>
    <row r="2351" spans="1:13" x14ac:dyDescent="0.25">
      <c r="A2351" t="s">
        <v>18</v>
      </c>
      <c r="B2351" t="s">
        <v>26</v>
      </c>
      <c r="C2351" t="s">
        <v>199</v>
      </c>
      <c r="D2351" t="s">
        <v>104</v>
      </c>
      <c r="E2351" t="s">
        <v>116</v>
      </c>
      <c r="F2351" t="s">
        <v>117</v>
      </c>
      <c r="G2351" t="s">
        <v>107</v>
      </c>
      <c r="H2351">
        <v>32.780140000000003</v>
      </c>
      <c r="I2351">
        <v>-96.800449999999998</v>
      </c>
      <c r="J2351" t="s">
        <v>224</v>
      </c>
      <c r="K2351">
        <v>7.382423624376</v>
      </c>
      <c r="L2351">
        <v>7.2984640528859996</v>
      </c>
      <c r="M2351">
        <v>12741</v>
      </c>
    </row>
    <row r="2352" spans="1:13" x14ac:dyDescent="0.25">
      <c r="A2352" t="s">
        <v>18</v>
      </c>
      <c r="B2352" t="s">
        <v>26</v>
      </c>
      <c r="C2352" t="s">
        <v>199</v>
      </c>
      <c r="D2352" t="s">
        <v>104</v>
      </c>
      <c r="E2352" t="s">
        <v>116</v>
      </c>
      <c r="F2352" t="s">
        <v>117</v>
      </c>
      <c r="G2352" t="s">
        <v>107</v>
      </c>
      <c r="H2352">
        <v>32.780140000000003</v>
      </c>
      <c r="I2352">
        <v>-96.800449999999998</v>
      </c>
      <c r="J2352" t="s">
        <v>225</v>
      </c>
      <c r="K2352">
        <v>448.43382037847402</v>
      </c>
      <c r="L2352">
        <v>448.430552835588</v>
      </c>
      <c r="M2352">
        <v>24352</v>
      </c>
    </row>
    <row r="2353" spans="1:13" x14ac:dyDescent="0.25">
      <c r="A2353" t="s">
        <v>18</v>
      </c>
      <c r="B2353" t="s">
        <v>26</v>
      </c>
      <c r="C2353" t="s">
        <v>199</v>
      </c>
      <c r="D2353" t="s">
        <v>104</v>
      </c>
      <c r="E2353" t="s">
        <v>116</v>
      </c>
      <c r="F2353" t="s">
        <v>117</v>
      </c>
      <c r="G2353" t="s">
        <v>107</v>
      </c>
      <c r="H2353">
        <v>32.780140000000003</v>
      </c>
      <c r="I2353">
        <v>-96.800449999999998</v>
      </c>
      <c r="J2353" t="s">
        <v>245</v>
      </c>
      <c r="K2353">
        <v>327.72890715100198</v>
      </c>
      <c r="L2353">
        <v>327.72911662217399</v>
      </c>
      <c r="M2353">
        <v>8183</v>
      </c>
    </row>
    <row r="2354" spans="1:13" x14ac:dyDescent="0.25">
      <c r="A2354" t="s">
        <v>18</v>
      </c>
      <c r="B2354" t="s">
        <v>26</v>
      </c>
      <c r="C2354" t="s">
        <v>199</v>
      </c>
      <c r="D2354" t="s">
        <v>104</v>
      </c>
      <c r="E2354" t="s">
        <v>120</v>
      </c>
      <c r="F2354" t="s">
        <v>121</v>
      </c>
      <c r="G2354" t="s">
        <v>107</v>
      </c>
      <c r="H2354">
        <v>37.431572000000003</v>
      </c>
      <c r="I2354">
        <v>-78.656890000000004</v>
      </c>
      <c r="J2354" t="s">
        <v>223</v>
      </c>
      <c r="K2354">
        <v>11.674179953814001</v>
      </c>
      <c r="L2354">
        <v>7.5245270008859997</v>
      </c>
      <c r="M2354">
        <v>32784</v>
      </c>
    </row>
    <row r="2355" spans="1:13" x14ac:dyDescent="0.25">
      <c r="A2355" t="s">
        <v>18</v>
      </c>
      <c r="B2355" t="s">
        <v>26</v>
      </c>
      <c r="C2355" t="s">
        <v>199</v>
      </c>
      <c r="D2355" t="s">
        <v>104</v>
      </c>
      <c r="E2355" t="s">
        <v>120</v>
      </c>
      <c r="F2355" t="s">
        <v>121</v>
      </c>
      <c r="G2355" t="s">
        <v>107</v>
      </c>
      <c r="H2355">
        <v>37.431572000000003</v>
      </c>
      <c r="I2355">
        <v>-78.656890000000004</v>
      </c>
      <c r="J2355" t="s">
        <v>224</v>
      </c>
      <c r="K2355">
        <v>11.282238651282</v>
      </c>
      <c r="L2355">
        <v>7.8443780736839992</v>
      </c>
      <c r="M2355">
        <v>28180</v>
      </c>
    </row>
    <row r="2356" spans="1:13" x14ac:dyDescent="0.25">
      <c r="A2356" t="s">
        <v>18</v>
      </c>
      <c r="B2356" t="s">
        <v>26</v>
      </c>
      <c r="C2356" t="s">
        <v>199</v>
      </c>
      <c r="D2356" t="s">
        <v>104</v>
      </c>
      <c r="E2356" t="s">
        <v>120</v>
      </c>
      <c r="F2356" t="s">
        <v>121</v>
      </c>
      <c r="G2356" t="s">
        <v>107</v>
      </c>
      <c r="H2356">
        <v>37.431572000000003</v>
      </c>
      <c r="I2356">
        <v>-78.656890000000004</v>
      </c>
      <c r="J2356" t="s">
        <v>225</v>
      </c>
      <c r="K2356">
        <v>535.18458590250009</v>
      </c>
      <c r="L2356">
        <v>532.01196145603797</v>
      </c>
      <c r="M2356">
        <v>3361281</v>
      </c>
    </row>
    <row r="2357" spans="1:13" x14ac:dyDescent="0.25">
      <c r="A2357" t="s">
        <v>18</v>
      </c>
      <c r="B2357" t="s">
        <v>26</v>
      </c>
      <c r="C2357" t="s">
        <v>199</v>
      </c>
      <c r="D2357" t="s">
        <v>104</v>
      </c>
      <c r="E2357" t="s">
        <v>120</v>
      </c>
      <c r="F2357" t="s">
        <v>121</v>
      </c>
      <c r="G2357" t="s">
        <v>107</v>
      </c>
      <c r="H2357">
        <v>37.431572000000003</v>
      </c>
      <c r="I2357">
        <v>-78.656890000000004</v>
      </c>
      <c r="J2357" t="s">
        <v>245</v>
      </c>
      <c r="K2357">
        <v>498.23673842799002</v>
      </c>
      <c r="L2357">
        <v>494.91367427456402</v>
      </c>
      <c r="M2357">
        <v>30936</v>
      </c>
    </row>
    <row r="2358" spans="1:13" x14ac:dyDescent="0.25">
      <c r="A2358" t="s">
        <v>18</v>
      </c>
      <c r="B2358" t="s">
        <v>26</v>
      </c>
      <c r="C2358" t="s">
        <v>199</v>
      </c>
      <c r="D2358" t="s">
        <v>104</v>
      </c>
      <c r="E2358" t="s">
        <v>122</v>
      </c>
      <c r="F2358" t="s">
        <v>123</v>
      </c>
      <c r="G2358" t="s">
        <v>107</v>
      </c>
      <c r="H2358">
        <v>39.856102</v>
      </c>
      <c r="I2358">
        <v>-104.675934</v>
      </c>
      <c r="J2358" t="s">
        <v>223</v>
      </c>
      <c r="K2358">
        <v>2.574578028486</v>
      </c>
      <c r="L2358">
        <v>2.5669748471339999</v>
      </c>
      <c r="M2358">
        <v>4053</v>
      </c>
    </row>
    <row r="2359" spans="1:13" x14ac:dyDescent="0.25">
      <c r="A2359" t="s">
        <v>18</v>
      </c>
      <c r="B2359" t="s">
        <v>26</v>
      </c>
      <c r="C2359" t="s">
        <v>199</v>
      </c>
      <c r="D2359" t="s">
        <v>104</v>
      </c>
      <c r="E2359" t="s">
        <v>122</v>
      </c>
      <c r="F2359" t="s">
        <v>123</v>
      </c>
      <c r="G2359" t="s">
        <v>107</v>
      </c>
      <c r="H2359">
        <v>39.856102</v>
      </c>
      <c r="I2359">
        <v>-104.675934</v>
      </c>
      <c r="J2359" t="s">
        <v>224</v>
      </c>
      <c r="K2359">
        <v>2.0194006117500001</v>
      </c>
      <c r="L2359">
        <v>2.014051837962</v>
      </c>
      <c r="M2359">
        <v>3339</v>
      </c>
    </row>
    <row r="2360" spans="1:13" x14ac:dyDescent="0.25">
      <c r="A2360" t="s">
        <v>18</v>
      </c>
      <c r="B2360" t="s">
        <v>26</v>
      </c>
      <c r="C2360" t="s">
        <v>199</v>
      </c>
      <c r="D2360" t="s">
        <v>104</v>
      </c>
      <c r="E2360" t="s">
        <v>122</v>
      </c>
      <c r="F2360" t="s">
        <v>123</v>
      </c>
      <c r="G2360" t="s">
        <v>107</v>
      </c>
      <c r="H2360">
        <v>39.856102</v>
      </c>
      <c r="I2360">
        <v>-104.675934</v>
      </c>
      <c r="J2360" t="s">
        <v>225</v>
      </c>
      <c r="K2360">
        <v>370.35919213982999</v>
      </c>
      <c r="L2360">
        <v>370.35919213982999</v>
      </c>
      <c r="M2360">
        <v>3380</v>
      </c>
    </row>
    <row r="2361" spans="1:13" x14ac:dyDescent="0.25">
      <c r="A2361" t="s">
        <v>18</v>
      </c>
      <c r="B2361" t="s">
        <v>26</v>
      </c>
      <c r="C2361" t="s">
        <v>199</v>
      </c>
      <c r="D2361" t="s">
        <v>104</v>
      </c>
      <c r="E2361" t="s">
        <v>122</v>
      </c>
      <c r="F2361" t="s">
        <v>123</v>
      </c>
      <c r="G2361" t="s">
        <v>107</v>
      </c>
      <c r="H2361">
        <v>39.856102</v>
      </c>
      <c r="I2361">
        <v>-104.675934</v>
      </c>
      <c r="J2361" t="s">
        <v>245</v>
      </c>
      <c r="K2361">
        <v>330.05534791050599</v>
      </c>
      <c r="L2361">
        <v>330.05534791050599</v>
      </c>
      <c r="M2361">
        <v>826</v>
      </c>
    </row>
    <row r="2362" spans="1:13" x14ac:dyDescent="0.25">
      <c r="A2362" t="s">
        <v>18</v>
      </c>
      <c r="B2362" t="s">
        <v>26</v>
      </c>
      <c r="C2362" t="s">
        <v>199</v>
      </c>
      <c r="D2362" t="s">
        <v>104</v>
      </c>
      <c r="E2362" t="s">
        <v>118</v>
      </c>
      <c r="F2362" t="s">
        <v>119</v>
      </c>
      <c r="G2362" t="s">
        <v>107</v>
      </c>
      <c r="H2362">
        <v>42.331400000000002</v>
      </c>
      <c r="I2362">
        <v>-83.0458</v>
      </c>
      <c r="J2362" t="s">
        <v>223</v>
      </c>
      <c r="K2362">
        <v>0.66225244315199994</v>
      </c>
      <c r="L2362">
        <v>0.66189364599599998</v>
      </c>
      <c r="M2362">
        <v>963</v>
      </c>
    </row>
    <row r="2363" spans="1:13" x14ac:dyDescent="0.25">
      <c r="A2363" t="s">
        <v>18</v>
      </c>
      <c r="B2363" t="s">
        <v>26</v>
      </c>
      <c r="C2363" t="s">
        <v>199</v>
      </c>
      <c r="D2363" t="s">
        <v>104</v>
      </c>
      <c r="E2363" t="s">
        <v>118</v>
      </c>
      <c r="F2363" t="s">
        <v>119</v>
      </c>
      <c r="G2363" t="s">
        <v>107</v>
      </c>
      <c r="H2363">
        <v>42.331400000000002</v>
      </c>
      <c r="I2363">
        <v>-83.0458</v>
      </c>
      <c r="J2363" t="s">
        <v>224</v>
      </c>
      <c r="K2363">
        <v>0.76357427123999999</v>
      </c>
      <c r="L2363">
        <v>0.76357427123999999</v>
      </c>
      <c r="M2363">
        <v>1108</v>
      </c>
    </row>
    <row r="2364" spans="1:13" x14ac:dyDescent="0.25">
      <c r="A2364" t="s">
        <v>18</v>
      </c>
      <c r="B2364" t="s">
        <v>26</v>
      </c>
      <c r="C2364" t="s">
        <v>199</v>
      </c>
      <c r="D2364" t="s">
        <v>104</v>
      </c>
      <c r="E2364" t="s">
        <v>118</v>
      </c>
      <c r="F2364" t="s">
        <v>119</v>
      </c>
      <c r="G2364" t="s">
        <v>107</v>
      </c>
      <c r="H2364">
        <v>42.331400000000002</v>
      </c>
      <c r="I2364">
        <v>-83.0458</v>
      </c>
      <c r="J2364" t="s">
        <v>225</v>
      </c>
      <c r="K2364">
        <v>85.79542350577799</v>
      </c>
      <c r="L2364">
        <v>85.79542350577799</v>
      </c>
      <c r="M2364">
        <v>1079</v>
      </c>
    </row>
    <row r="2365" spans="1:13" x14ac:dyDescent="0.25">
      <c r="A2365" t="s">
        <v>18</v>
      </c>
      <c r="B2365" t="s">
        <v>26</v>
      </c>
      <c r="C2365" t="s">
        <v>199</v>
      </c>
      <c r="D2365" t="s">
        <v>104</v>
      </c>
      <c r="E2365" t="s">
        <v>118</v>
      </c>
      <c r="F2365" t="s">
        <v>119</v>
      </c>
      <c r="G2365" t="s">
        <v>107</v>
      </c>
      <c r="H2365">
        <v>42.331400000000002</v>
      </c>
      <c r="I2365">
        <v>-83.0458</v>
      </c>
      <c r="J2365" t="s">
        <v>245</v>
      </c>
      <c r="K2365">
        <v>97.61717797423799</v>
      </c>
      <c r="L2365">
        <v>97.61717797423799</v>
      </c>
      <c r="M2365">
        <v>166</v>
      </c>
    </row>
    <row r="2366" spans="1:13" x14ac:dyDescent="0.25">
      <c r="A2366" t="s">
        <v>18</v>
      </c>
      <c r="B2366" t="s">
        <v>26</v>
      </c>
      <c r="C2366" t="s">
        <v>199</v>
      </c>
      <c r="D2366" t="s">
        <v>98</v>
      </c>
      <c r="E2366" t="s">
        <v>124</v>
      </c>
      <c r="F2366" t="s">
        <v>125</v>
      </c>
      <c r="G2366" t="s">
        <v>126</v>
      </c>
      <c r="H2366">
        <v>53.349800000000002</v>
      </c>
      <c r="I2366">
        <v>6.2603</v>
      </c>
      <c r="J2366" t="s">
        <v>223</v>
      </c>
      <c r="K2366">
        <v>1.3443548723159999</v>
      </c>
      <c r="L2366">
        <v>1.3443548723159999</v>
      </c>
      <c r="M2366">
        <v>2055</v>
      </c>
    </row>
    <row r="2367" spans="1:13" x14ac:dyDescent="0.25">
      <c r="A2367" t="s">
        <v>18</v>
      </c>
      <c r="B2367" t="s">
        <v>26</v>
      </c>
      <c r="C2367" t="s">
        <v>199</v>
      </c>
      <c r="D2367" t="s">
        <v>98</v>
      </c>
      <c r="E2367" t="s">
        <v>124</v>
      </c>
      <c r="F2367" t="s">
        <v>125</v>
      </c>
      <c r="G2367" t="s">
        <v>126</v>
      </c>
      <c r="H2367">
        <v>53.349800000000002</v>
      </c>
      <c r="I2367">
        <v>6.2603</v>
      </c>
      <c r="J2367" t="s">
        <v>224</v>
      </c>
      <c r="K2367">
        <v>1.587625566E-3</v>
      </c>
      <c r="L2367">
        <v>1.169720208E-3</v>
      </c>
      <c r="M2367">
        <v>4</v>
      </c>
    </row>
    <row r="2368" spans="1:13" x14ac:dyDescent="0.25">
      <c r="A2368" t="s">
        <v>18</v>
      </c>
      <c r="B2368" t="s">
        <v>26</v>
      </c>
      <c r="C2368" t="s">
        <v>199</v>
      </c>
      <c r="D2368" t="s">
        <v>98</v>
      </c>
      <c r="E2368" t="s">
        <v>124</v>
      </c>
      <c r="F2368" t="s">
        <v>125</v>
      </c>
      <c r="G2368" t="s">
        <v>126</v>
      </c>
      <c r="H2368">
        <v>53.349800000000002</v>
      </c>
      <c r="I2368">
        <v>6.2603</v>
      </c>
      <c r="J2368" t="s">
        <v>225</v>
      </c>
      <c r="K2368">
        <v>0</v>
      </c>
      <c r="L2368">
        <v>0</v>
      </c>
      <c r="M2368">
        <v>392</v>
      </c>
    </row>
    <row r="2369" spans="1:13" x14ac:dyDescent="0.25">
      <c r="A2369" t="s">
        <v>18</v>
      </c>
      <c r="B2369" t="s">
        <v>26</v>
      </c>
      <c r="C2369" t="s">
        <v>199</v>
      </c>
      <c r="D2369" t="s">
        <v>98</v>
      </c>
      <c r="E2369" t="s">
        <v>124</v>
      </c>
      <c r="F2369" t="s">
        <v>125</v>
      </c>
      <c r="G2369" t="s">
        <v>126</v>
      </c>
      <c r="H2369">
        <v>53.349800000000002</v>
      </c>
      <c r="I2369">
        <v>6.2603</v>
      </c>
      <c r="J2369" t="s">
        <v>245</v>
      </c>
      <c r="K2369">
        <v>0</v>
      </c>
      <c r="L2369">
        <v>0</v>
      </c>
      <c r="M2369">
        <v>180</v>
      </c>
    </row>
    <row r="2370" spans="1:13" x14ac:dyDescent="0.25">
      <c r="A2370" t="s">
        <v>18</v>
      </c>
      <c r="B2370" t="s">
        <v>26</v>
      </c>
      <c r="C2370" t="s">
        <v>199</v>
      </c>
      <c r="D2370" t="s">
        <v>108</v>
      </c>
      <c r="E2370" t="s">
        <v>127</v>
      </c>
      <c r="F2370" t="s">
        <v>128</v>
      </c>
      <c r="G2370" t="s">
        <v>129</v>
      </c>
      <c r="H2370">
        <v>-34.590249999999997</v>
      </c>
      <c r="I2370">
        <v>-58.467162999999999</v>
      </c>
      <c r="J2370" t="s">
        <v>223</v>
      </c>
      <c r="K2370">
        <v>0.82870010299800001</v>
      </c>
      <c r="L2370">
        <v>0.82870010299800001</v>
      </c>
      <c r="M2370">
        <v>1204</v>
      </c>
    </row>
    <row r="2371" spans="1:13" x14ac:dyDescent="0.25">
      <c r="A2371" t="s">
        <v>18</v>
      </c>
      <c r="B2371" t="s">
        <v>26</v>
      </c>
      <c r="C2371" t="s">
        <v>199</v>
      </c>
      <c r="D2371" t="s">
        <v>108</v>
      </c>
      <c r="E2371" t="s">
        <v>127</v>
      </c>
      <c r="F2371" t="s">
        <v>128</v>
      </c>
      <c r="G2371" t="s">
        <v>129</v>
      </c>
      <c r="H2371">
        <v>-34.590249999999997</v>
      </c>
      <c r="I2371">
        <v>-58.467162999999999</v>
      </c>
      <c r="J2371" t="s">
        <v>224</v>
      </c>
      <c r="K2371">
        <v>0.9695030990639999</v>
      </c>
      <c r="L2371">
        <v>0.9695030990639999</v>
      </c>
      <c r="M2371">
        <v>1408</v>
      </c>
    </row>
    <row r="2372" spans="1:13" x14ac:dyDescent="0.25">
      <c r="A2372" t="s">
        <v>18</v>
      </c>
      <c r="B2372" t="s">
        <v>26</v>
      </c>
      <c r="C2372" t="s">
        <v>199</v>
      </c>
      <c r="D2372" t="s">
        <v>108</v>
      </c>
      <c r="E2372" t="s">
        <v>127</v>
      </c>
      <c r="F2372" t="s">
        <v>128</v>
      </c>
      <c r="G2372" t="s">
        <v>129</v>
      </c>
      <c r="H2372">
        <v>-34.590249999999997</v>
      </c>
      <c r="I2372">
        <v>-58.467162999999999</v>
      </c>
      <c r="J2372" t="s">
        <v>225</v>
      </c>
      <c r="K2372">
        <v>17.073584583264001</v>
      </c>
      <c r="L2372">
        <v>17.073584583264001</v>
      </c>
      <c r="M2372">
        <v>1682</v>
      </c>
    </row>
    <row r="2373" spans="1:13" x14ac:dyDescent="0.25">
      <c r="A2373" t="s">
        <v>18</v>
      </c>
      <c r="B2373" t="s">
        <v>26</v>
      </c>
      <c r="C2373" t="s">
        <v>199</v>
      </c>
      <c r="D2373" t="s">
        <v>108</v>
      </c>
      <c r="E2373" t="s">
        <v>127</v>
      </c>
      <c r="F2373" t="s">
        <v>128</v>
      </c>
      <c r="G2373" t="s">
        <v>129</v>
      </c>
      <c r="H2373">
        <v>-34.590249999999997</v>
      </c>
      <c r="I2373">
        <v>-58.467162999999999</v>
      </c>
      <c r="J2373" t="s">
        <v>245</v>
      </c>
      <c r="K2373">
        <v>3.9147403664040001</v>
      </c>
      <c r="L2373">
        <v>3.9147403664040001</v>
      </c>
      <c r="M2373">
        <v>610</v>
      </c>
    </row>
    <row r="2374" spans="1:13" x14ac:dyDescent="0.25">
      <c r="A2374" t="s">
        <v>18</v>
      </c>
      <c r="B2374" t="s">
        <v>26</v>
      </c>
      <c r="C2374" t="s">
        <v>199</v>
      </c>
      <c r="D2374" t="s">
        <v>98</v>
      </c>
      <c r="E2374" t="s">
        <v>130</v>
      </c>
      <c r="F2374" t="s">
        <v>131</v>
      </c>
      <c r="G2374" t="s">
        <v>132</v>
      </c>
      <c r="H2374">
        <v>50.110923999999997</v>
      </c>
      <c r="I2374">
        <v>8.6821269999999995</v>
      </c>
      <c r="J2374" t="s">
        <v>223</v>
      </c>
      <c r="K2374">
        <v>10.779015270132</v>
      </c>
      <c r="L2374">
        <v>10.221045250097999</v>
      </c>
      <c r="M2374">
        <v>21151</v>
      </c>
    </row>
    <row r="2375" spans="1:13" x14ac:dyDescent="0.25">
      <c r="A2375" t="s">
        <v>18</v>
      </c>
      <c r="B2375" t="s">
        <v>26</v>
      </c>
      <c r="C2375" t="s">
        <v>199</v>
      </c>
      <c r="D2375" t="s">
        <v>98</v>
      </c>
      <c r="E2375" t="s">
        <v>130</v>
      </c>
      <c r="F2375" t="s">
        <v>131</v>
      </c>
      <c r="G2375" t="s">
        <v>132</v>
      </c>
      <c r="H2375">
        <v>50.110923999999997</v>
      </c>
      <c r="I2375">
        <v>8.6821269999999995</v>
      </c>
      <c r="J2375" t="s">
        <v>224</v>
      </c>
      <c r="K2375">
        <v>8.2899481441919995</v>
      </c>
      <c r="L2375">
        <v>8.17348217256</v>
      </c>
      <c r="M2375">
        <v>14057</v>
      </c>
    </row>
    <row r="2376" spans="1:13" x14ac:dyDescent="0.25">
      <c r="A2376" t="s">
        <v>18</v>
      </c>
      <c r="B2376" t="s">
        <v>26</v>
      </c>
      <c r="C2376" t="s">
        <v>199</v>
      </c>
      <c r="D2376" t="s">
        <v>98</v>
      </c>
      <c r="E2376" t="s">
        <v>130</v>
      </c>
      <c r="F2376" t="s">
        <v>131</v>
      </c>
      <c r="G2376" t="s">
        <v>132</v>
      </c>
      <c r="H2376">
        <v>50.110923999999997</v>
      </c>
      <c r="I2376">
        <v>8.6821269999999995</v>
      </c>
      <c r="J2376" t="s">
        <v>225</v>
      </c>
      <c r="K2376">
        <v>446.41056217880401</v>
      </c>
      <c r="L2376">
        <v>446.41056217880401</v>
      </c>
      <c r="M2376">
        <v>16793</v>
      </c>
    </row>
    <row r="2377" spans="1:13" x14ac:dyDescent="0.25">
      <c r="A2377" t="s">
        <v>18</v>
      </c>
      <c r="B2377" t="s">
        <v>26</v>
      </c>
      <c r="C2377" t="s">
        <v>199</v>
      </c>
      <c r="D2377" t="s">
        <v>98</v>
      </c>
      <c r="E2377" t="s">
        <v>130</v>
      </c>
      <c r="F2377" t="s">
        <v>131</v>
      </c>
      <c r="G2377" t="s">
        <v>132</v>
      </c>
      <c r="H2377">
        <v>50.110923999999997</v>
      </c>
      <c r="I2377">
        <v>8.6821269999999995</v>
      </c>
      <c r="J2377" t="s">
        <v>245</v>
      </c>
      <c r="K2377">
        <v>149.85306117010799</v>
      </c>
      <c r="L2377">
        <v>149.85150258015</v>
      </c>
      <c r="M2377">
        <v>7588</v>
      </c>
    </row>
    <row r="2378" spans="1:13" x14ac:dyDescent="0.25">
      <c r="A2378" t="s">
        <v>18</v>
      </c>
      <c r="B2378" t="s">
        <v>26</v>
      </c>
      <c r="C2378" t="s">
        <v>199</v>
      </c>
      <c r="D2378" t="s">
        <v>108</v>
      </c>
      <c r="E2378" t="s">
        <v>133</v>
      </c>
      <c r="F2378" t="s">
        <v>134</v>
      </c>
      <c r="G2378" t="s">
        <v>135</v>
      </c>
      <c r="H2378">
        <v>-22.874300000000002</v>
      </c>
      <c r="I2378">
        <v>-43.266449999999999</v>
      </c>
      <c r="J2378" t="s">
        <v>223</v>
      </c>
      <c r="K2378">
        <v>1.16927430402</v>
      </c>
      <c r="L2378">
        <v>1.16927430402</v>
      </c>
      <c r="M2378">
        <v>1697</v>
      </c>
    </row>
    <row r="2379" spans="1:13" x14ac:dyDescent="0.25">
      <c r="A2379" t="s">
        <v>18</v>
      </c>
      <c r="B2379" t="s">
        <v>26</v>
      </c>
      <c r="C2379" t="s">
        <v>199</v>
      </c>
      <c r="D2379" t="s">
        <v>108</v>
      </c>
      <c r="E2379" t="s">
        <v>133</v>
      </c>
      <c r="F2379" t="s">
        <v>134</v>
      </c>
      <c r="G2379" t="s">
        <v>135</v>
      </c>
      <c r="H2379">
        <v>-22.874300000000002</v>
      </c>
      <c r="I2379">
        <v>-43.266449999999999</v>
      </c>
      <c r="J2379" t="s">
        <v>224</v>
      </c>
      <c r="K2379">
        <v>1.369124319912</v>
      </c>
      <c r="L2379">
        <v>1.369124319912</v>
      </c>
      <c r="M2379">
        <v>1992</v>
      </c>
    </row>
    <row r="2380" spans="1:13" x14ac:dyDescent="0.25">
      <c r="A2380" t="s">
        <v>18</v>
      </c>
      <c r="B2380" t="s">
        <v>26</v>
      </c>
      <c r="C2380" t="s">
        <v>199</v>
      </c>
      <c r="D2380" t="s">
        <v>108</v>
      </c>
      <c r="E2380" t="s">
        <v>133</v>
      </c>
      <c r="F2380" t="s">
        <v>134</v>
      </c>
      <c r="G2380" t="s">
        <v>135</v>
      </c>
      <c r="H2380">
        <v>-22.874300000000002</v>
      </c>
      <c r="I2380">
        <v>-43.266449999999999</v>
      </c>
      <c r="J2380" t="s">
        <v>225</v>
      </c>
      <c r="K2380">
        <v>4.2594998429219997</v>
      </c>
      <c r="L2380">
        <v>4.2594998429219997</v>
      </c>
      <c r="M2380">
        <v>2546</v>
      </c>
    </row>
    <row r="2381" spans="1:13" x14ac:dyDescent="0.25">
      <c r="A2381" t="s">
        <v>18</v>
      </c>
      <c r="B2381" t="s">
        <v>26</v>
      </c>
      <c r="C2381" t="s">
        <v>199</v>
      </c>
      <c r="D2381" t="s">
        <v>108</v>
      </c>
      <c r="E2381" t="s">
        <v>133</v>
      </c>
      <c r="F2381" t="s">
        <v>134</v>
      </c>
      <c r="G2381" t="s">
        <v>135</v>
      </c>
      <c r="H2381">
        <v>-22.874300000000002</v>
      </c>
      <c r="I2381">
        <v>-43.266449999999999</v>
      </c>
      <c r="J2381" t="s">
        <v>245</v>
      </c>
      <c r="K2381">
        <v>1.8545353925400001</v>
      </c>
      <c r="L2381">
        <v>1.8545353925400001</v>
      </c>
      <c r="M2381">
        <v>1245</v>
      </c>
    </row>
    <row r="2382" spans="1:13" x14ac:dyDescent="0.25">
      <c r="A2382" t="s">
        <v>18</v>
      </c>
      <c r="B2382" t="s">
        <v>26</v>
      </c>
      <c r="C2382" t="s">
        <v>199</v>
      </c>
      <c r="D2382" t="s">
        <v>136</v>
      </c>
      <c r="E2382" t="s">
        <v>137</v>
      </c>
      <c r="F2382" t="s">
        <v>138</v>
      </c>
      <c r="G2382" t="s">
        <v>139</v>
      </c>
      <c r="H2382">
        <v>22.266999999999999</v>
      </c>
      <c r="I2382">
        <v>114.188</v>
      </c>
      <c r="J2382" t="s">
        <v>223</v>
      </c>
      <c r="K2382">
        <v>0.46436440477199997</v>
      </c>
      <c r="L2382">
        <v>0.45511241567999999</v>
      </c>
      <c r="M2382">
        <v>770</v>
      </c>
    </row>
    <row r="2383" spans="1:13" x14ac:dyDescent="0.25">
      <c r="A2383" t="s">
        <v>18</v>
      </c>
      <c r="B2383" t="s">
        <v>26</v>
      </c>
      <c r="C2383" t="s">
        <v>199</v>
      </c>
      <c r="D2383" t="s">
        <v>136</v>
      </c>
      <c r="E2383" t="s">
        <v>137</v>
      </c>
      <c r="F2383" t="s">
        <v>138</v>
      </c>
      <c r="G2383" t="s">
        <v>139</v>
      </c>
      <c r="H2383">
        <v>22.266999999999999</v>
      </c>
      <c r="I2383">
        <v>114.188</v>
      </c>
      <c r="J2383" t="s">
        <v>224</v>
      </c>
      <c r="K2383">
        <v>0.51783555087599997</v>
      </c>
      <c r="L2383">
        <v>0.4927757472</v>
      </c>
      <c r="M2383">
        <v>900</v>
      </c>
    </row>
    <row r="2384" spans="1:13" x14ac:dyDescent="0.25">
      <c r="A2384" t="s">
        <v>18</v>
      </c>
      <c r="B2384" t="s">
        <v>26</v>
      </c>
      <c r="C2384" t="s">
        <v>199</v>
      </c>
      <c r="D2384" t="s">
        <v>136</v>
      </c>
      <c r="E2384" t="s">
        <v>137</v>
      </c>
      <c r="F2384" t="s">
        <v>138</v>
      </c>
      <c r="G2384" t="s">
        <v>139</v>
      </c>
      <c r="H2384">
        <v>22.266999999999999</v>
      </c>
      <c r="I2384">
        <v>114.188</v>
      </c>
      <c r="J2384" t="s">
        <v>225</v>
      </c>
      <c r="K2384">
        <v>35.684746677210001</v>
      </c>
      <c r="L2384">
        <v>35.684746677210001</v>
      </c>
      <c r="M2384">
        <v>900</v>
      </c>
    </row>
    <row r="2385" spans="1:13" x14ac:dyDescent="0.25">
      <c r="A2385" t="s">
        <v>18</v>
      </c>
      <c r="B2385" t="s">
        <v>26</v>
      </c>
      <c r="C2385" t="s">
        <v>199</v>
      </c>
      <c r="D2385" t="s">
        <v>136</v>
      </c>
      <c r="E2385" t="s">
        <v>137</v>
      </c>
      <c r="F2385" t="s">
        <v>138</v>
      </c>
      <c r="G2385" t="s">
        <v>139</v>
      </c>
      <c r="H2385">
        <v>22.266999999999999</v>
      </c>
      <c r="I2385">
        <v>114.188</v>
      </c>
      <c r="J2385" t="s">
        <v>245</v>
      </c>
      <c r="K2385">
        <v>24.259705720854001</v>
      </c>
      <c r="L2385">
        <v>24.259705720854001</v>
      </c>
      <c r="M2385">
        <v>275</v>
      </c>
    </row>
    <row r="2386" spans="1:13" x14ac:dyDescent="0.25">
      <c r="A2386" t="s">
        <v>18</v>
      </c>
      <c r="B2386" t="s">
        <v>26</v>
      </c>
      <c r="C2386" t="s">
        <v>199</v>
      </c>
      <c r="D2386" t="s">
        <v>98</v>
      </c>
      <c r="E2386" t="s">
        <v>226</v>
      </c>
      <c r="F2386" t="s">
        <v>227</v>
      </c>
      <c r="G2386" t="s">
        <v>228</v>
      </c>
      <c r="H2386">
        <v>26.137899999999998</v>
      </c>
      <c r="I2386">
        <v>28.197790000000001</v>
      </c>
      <c r="J2386" t="s">
        <v>223</v>
      </c>
      <c r="K2386">
        <v>0.46174808909399989</v>
      </c>
      <c r="L2386">
        <v>0.461529285048</v>
      </c>
      <c r="M2386">
        <v>668</v>
      </c>
    </row>
    <row r="2387" spans="1:13" x14ac:dyDescent="0.25">
      <c r="A2387" t="s">
        <v>18</v>
      </c>
      <c r="B2387" t="s">
        <v>26</v>
      </c>
      <c r="C2387" t="s">
        <v>199</v>
      </c>
      <c r="D2387" t="s">
        <v>98</v>
      </c>
      <c r="E2387" t="s">
        <v>226</v>
      </c>
      <c r="F2387" t="s">
        <v>227</v>
      </c>
      <c r="G2387" t="s">
        <v>228</v>
      </c>
      <c r="H2387">
        <v>26.137899999999998</v>
      </c>
      <c r="I2387">
        <v>28.197790000000001</v>
      </c>
      <c r="J2387" t="s">
        <v>224</v>
      </c>
      <c r="K2387">
        <v>3.537042066581999</v>
      </c>
      <c r="L2387">
        <v>3.537042066581999</v>
      </c>
      <c r="M2387">
        <v>5124</v>
      </c>
    </row>
    <row r="2388" spans="1:13" x14ac:dyDescent="0.25">
      <c r="A2388" t="s">
        <v>18</v>
      </c>
      <c r="B2388" t="s">
        <v>26</v>
      </c>
      <c r="C2388" t="s">
        <v>199</v>
      </c>
      <c r="D2388" t="s">
        <v>98</v>
      </c>
      <c r="E2388" t="s">
        <v>226</v>
      </c>
      <c r="F2388" t="s">
        <v>227</v>
      </c>
      <c r="G2388" t="s">
        <v>228</v>
      </c>
      <c r="H2388">
        <v>26.137899999999998</v>
      </c>
      <c r="I2388">
        <v>28.197790000000001</v>
      </c>
      <c r="J2388" t="s">
        <v>225</v>
      </c>
      <c r="K2388">
        <v>59.52452076942</v>
      </c>
      <c r="L2388">
        <v>59.52452076942</v>
      </c>
      <c r="M2388">
        <v>4670</v>
      </c>
    </row>
    <row r="2389" spans="1:13" x14ac:dyDescent="0.25">
      <c r="A2389" t="s">
        <v>18</v>
      </c>
      <c r="B2389" t="s">
        <v>26</v>
      </c>
      <c r="C2389" t="s">
        <v>199</v>
      </c>
      <c r="D2389" t="s">
        <v>98</v>
      </c>
      <c r="E2389" t="s">
        <v>226</v>
      </c>
      <c r="F2389" t="s">
        <v>227</v>
      </c>
      <c r="G2389" t="s">
        <v>228</v>
      </c>
      <c r="H2389">
        <v>26.137899999999998</v>
      </c>
      <c r="I2389">
        <v>28.197790000000001</v>
      </c>
      <c r="J2389" t="s">
        <v>245</v>
      </c>
      <c r="K2389">
        <v>20.739441050766001</v>
      </c>
      <c r="L2389">
        <v>20.739441050766001</v>
      </c>
      <c r="M2389">
        <v>1598</v>
      </c>
    </row>
    <row r="2390" spans="1:13" x14ac:dyDescent="0.25">
      <c r="A2390" t="s">
        <v>18</v>
      </c>
      <c r="B2390" t="s">
        <v>26</v>
      </c>
      <c r="C2390" t="s">
        <v>199</v>
      </c>
      <c r="D2390" t="s">
        <v>104</v>
      </c>
      <c r="E2390" t="s">
        <v>140</v>
      </c>
      <c r="F2390" t="s">
        <v>141</v>
      </c>
      <c r="G2390" t="s">
        <v>107</v>
      </c>
      <c r="H2390">
        <v>34.052235000000003</v>
      </c>
      <c r="I2390">
        <v>-118.24368</v>
      </c>
      <c r="J2390" t="s">
        <v>223</v>
      </c>
      <c r="K2390">
        <v>11.622629305782</v>
      </c>
      <c r="L2390">
        <v>11.20254938814</v>
      </c>
      <c r="M2390">
        <v>20035</v>
      </c>
    </row>
    <row r="2391" spans="1:13" x14ac:dyDescent="0.25">
      <c r="A2391" t="s">
        <v>18</v>
      </c>
      <c r="B2391" t="s">
        <v>26</v>
      </c>
      <c r="C2391" t="s">
        <v>199</v>
      </c>
      <c r="D2391" t="s">
        <v>104</v>
      </c>
      <c r="E2391" t="s">
        <v>140</v>
      </c>
      <c r="F2391" t="s">
        <v>141</v>
      </c>
      <c r="G2391" t="s">
        <v>107</v>
      </c>
      <c r="H2391">
        <v>34.052235000000003</v>
      </c>
      <c r="I2391">
        <v>-118.24368</v>
      </c>
      <c r="J2391" t="s">
        <v>224</v>
      </c>
      <c r="K2391">
        <v>13.969444766214</v>
      </c>
      <c r="L2391">
        <v>13.800983279556</v>
      </c>
      <c r="M2391">
        <v>23152</v>
      </c>
    </row>
    <row r="2392" spans="1:13" x14ac:dyDescent="0.25">
      <c r="A2392" t="s">
        <v>18</v>
      </c>
      <c r="B2392" t="s">
        <v>26</v>
      </c>
      <c r="C2392" t="s">
        <v>199</v>
      </c>
      <c r="D2392" t="s">
        <v>104</v>
      </c>
      <c r="E2392" t="s">
        <v>140</v>
      </c>
      <c r="F2392" t="s">
        <v>141</v>
      </c>
      <c r="G2392" t="s">
        <v>107</v>
      </c>
      <c r="H2392">
        <v>34.052235000000003</v>
      </c>
      <c r="I2392">
        <v>-118.24368</v>
      </c>
      <c r="J2392" t="s">
        <v>225</v>
      </c>
      <c r="K2392">
        <v>377.48416428697197</v>
      </c>
      <c r="L2392">
        <v>377.48144634666602</v>
      </c>
      <c r="M2392">
        <v>17933</v>
      </c>
    </row>
    <row r="2393" spans="1:13" x14ac:dyDescent="0.25">
      <c r="A2393" t="s">
        <v>18</v>
      </c>
      <c r="B2393" t="s">
        <v>26</v>
      </c>
      <c r="C2393" t="s">
        <v>199</v>
      </c>
      <c r="D2393" t="s">
        <v>104</v>
      </c>
      <c r="E2393" t="s">
        <v>140</v>
      </c>
      <c r="F2393" t="s">
        <v>141</v>
      </c>
      <c r="G2393" t="s">
        <v>107</v>
      </c>
      <c r="H2393">
        <v>34.052235000000003</v>
      </c>
      <c r="I2393">
        <v>-118.24368</v>
      </c>
      <c r="J2393" t="s">
        <v>245</v>
      </c>
      <c r="K2393">
        <v>285.67716598444798</v>
      </c>
      <c r="L2393">
        <v>285.67560739448999</v>
      </c>
      <c r="M2393">
        <v>5147</v>
      </c>
    </row>
    <row r="2394" spans="1:13" x14ac:dyDescent="0.25">
      <c r="A2394" t="s">
        <v>18</v>
      </c>
      <c r="B2394" t="s">
        <v>26</v>
      </c>
      <c r="C2394" t="s">
        <v>199</v>
      </c>
      <c r="D2394" t="s">
        <v>108</v>
      </c>
      <c r="E2394" t="s">
        <v>142</v>
      </c>
      <c r="F2394" t="s">
        <v>143</v>
      </c>
      <c r="G2394" t="s">
        <v>144</v>
      </c>
      <c r="H2394">
        <v>-12.094823</v>
      </c>
      <c r="I2394">
        <v>-76.973529999999997</v>
      </c>
      <c r="J2394" t="s">
        <v>223</v>
      </c>
      <c r="K2394">
        <v>1.6609197364799999</v>
      </c>
      <c r="L2394">
        <v>1.6609197364799999</v>
      </c>
      <c r="M2394">
        <v>2409</v>
      </c>
    </row>
    <row r="2395" spans="1:13" x14ac:dyDescent="0.25">
      <c r="A2395" t="s">
        <v>18</v>
      </c>
      <c r="B2395" t="s">
        <v>26</v>
      </c>
      <c r="C2395" t="s">
        <v>199</v>
      </c>
      <c r="D2395" t="s">
        <v>108</v>
      </c>
      <c r="E2395" t="s">
        <v>142</v>
      </c>
      <c r="F2395" t="s">
        <v>143</v>
      </c>
      <c r="G2395" t="s">
        <v>144</v>
      </c>
      <c r="H2395">
        <v>-12.094823</v>
      </c>
      <c r="I2395">
        <v>-76.973529999999997</v>
      </c>
      <c r="J2395" t="s">
        <v>224</v>
      </c>
      <c r="K2395">
        <v>4.3889499162599996</v>
      </c>
      <c r="L2395">
        <v>4.3889499162599996</v>
      </c>
      <c r="M2395">
        <v>6366</v>
      </c>
    </row>
    <row r="2396" spans="1:13" x14ac:dyDescent="0.25">
      <c r="A2396" t="s">
        <v>18</v>
      </c>
      <c r="B2396" t="s">
        <v>26</v>
      </c>
      <c r="C2396" t="s">
        <v>199</v>
      </c>
      <c r="D2396" t="s">
        <v>108</v>
      </c>
      <c r="E2396" t="s">
        <v>142</v>
      </c>
      <c r="F2396" t="s">
        <v>143</v>
      </c>
      <c r="G2396" t="s">
        <v>144</v>
      </c>
      <c r="H2396">
        <v>-12.094823</v>
      </c>
      <c r="I2396">
        <v>-76.973529999999997</v>
      </c>
      <c r="J2396" t="s">
        <v>225</v>
      </c>
      <c r="K2396">
        <v>7.8369003676379991</v>
      </c>
      <c r="L2396">
        <v>7.8369003676379991</v>
      </c>
      <c r="M2396">
        <v>2929</v>
      </c>
    </row>
    <row r="2397" spans="1:13" x14ac:dyDescent="0.25">
      <c r="A2397" t="s">
        <v>18</v>
      </c>
      <c r="B2397" t="s">
        <v>26</v>
      </c>
      <c r="C2397" t="s">
        <v>199</v>
      </c>
      <c r="D2397" t="s">
        <v>108</v>
      </c>
      <c r="E2397" t="s">
        <v>142</v>
      </c>
      <c r="F2397" t="s">
        <v>143</v>
      </c>
      <c r="G2397" t="s">
        <v>144</v>
      </c>
      <c r="H2397">
        <v>-12.094823</v>
      </c>
      <c r="I2397">
        <v>-76.973529999999997</v>
      </c>
      <c r="J2397" t="s">
        <v>245</v>
      </c>
      <c r="K2397">
        <v>7.1455293576059997</v>
      </c>
      <c r="L2397">
        <v>7.1455293576059997</v>
      </c>
      <c r="M2397">
        <v>1248</v>
      </c>
    </row>
    <row r="2398" spans="1:13" x14ac:dyDescent="0.25">
      <c r="A2398" t="s">
        <v>18</v>
      </c>
      <c r="B2398" t="s">
        <v>26</v>
      </c>
      <c r="C2398" t="s">
        <v>199</v>
      </c>
      <c r="D2398" t="s">
        <v>98</v>
      </c>
      <c r="E2398" t="s">
        <v>145</v>
      </c>
      <c r="F2398" t="s">
        <v>146</v>
      </c>
      <c r="G2398" t="s">
        <v>147</v>
      </c>
      <c r="H2398">
        <v>51.508513999999998</v>
      </c>
      <c r="I2398">
        <v>-1.0756999999999999E-2</v>
      </c>
      <c r="J2398" t="s">
        <v>223</v>
      </c>
      <c r="K2398">
        <v>26.635950843966</v>
      </c>
      <c r="L2398">
        <v>25.704864965243999</v>
      </c>
      <c r="M2398">
        <v>44309</v>
      </c>
    </row>
    <row r="2399" spans="1:13" x14ac:dyDescent="0.25">
      <c r="A2399" t="s">
        <v>18</v>
      </c>
      <c r="B2399" t="s">
        <v>26</v>
      </c>
      <c r="C2399" t="s">
        <v>199</v>
      </c>
      <c r="D2399" t="s">
        <v>98</v>
      </c>
      <c r="E2399" t="s">
        <v>145</v>
      </c>
      <c r="F2399" t="s">
        <v>146</v>
      </c>
      <c r="G2399" t="s">
        <v>147</v>
      </c>
      <c r="H2399">
        <v>51.508513999999998</v>
      </c>
      <c r="I2399">
        <v>-1.0756999999999999E-2</v>
      </c>
      <c r="J2399" t="s">
        <v>224</v>
      </c>
      <c r="K2399">
        <v>28.574376329934001</v>
      </c>
      <c r="L2399">
        <v>27.603216127242</v>
      </c>
      <c r="M2399">
        <v>49179</v>
      </c>
    </row>
    <row r="2400" spans="1:13" x14ac:dyDescent="0.25">
      <c r="A2400" t="s">
        <v>18</v>
      </c>
      <c r="B2400" t="s">
        <v>26</v>
      </c>
      <c r="C2400" t="s">
        <v>199</v>
      </c>
      <c r="D2400" t="s">
        <v>98</v>
      </c>
      <c r="E2400" t="s">
        <v>145</v>
      </c>
      <c r="F2400" t="s">
        <v>146</v>
      </c>
      <c r="G2400" t="s">
        <v>147</v>
      </c>
      <c r="H2400">
        <v>51.508513999999998</v>
      </c>
      <c r="I2400">
        <v>-1.0756999999999999E-2</v>
      </c>
      <c r="J2400" t="s">
        <v>225</v>
      </c>
      <c r="K2400">
        <v>726.98952856133394</v>
      </c>
      <c r="L2400">
        <v>726.97852717685998</v>
      </c>
      <c r="M2400">
        <v>47897</v>
      </c>
    </row>
    <row r="2401" spans="1:13" x14ac:dyDescent="0.25">
      <c r="A2401" t="s">
        <v>18</v>
      </c>
      <c r="B2401" t="s">
        <v>26</v>
      </c>
      <c r="C2401" t="s">
        <v>199</v>
      </c>
      <c r="D2401" t="s">
        <v>98</v>
      </c>
      <c r="E2401" t="s">
        <v>145</v>
      </c>
      <c r="F2401" t="s">
        <v>146</v>
      </c>
      <c r="G2401" t="s">
        <v>147</v>
      </c>
      <c r="H2401">
        <v>51.508513999999998</v>
      </c>
      <c r="I2401">
        <v>-1.0756999999999999E-2</v>
      </c>
      <c r="J2401" t="s">
        <v>245</v>
      </c>
      <c r="K2401">
        <v>603.15212639354399</v>
      </c>
      <c r="L2401">
        <v>603.15212639354399</v>
      </c>
      <c r="M2401">
        <v>14727</v>
      </c>
    </row>
    <row r="2402" spans="1:13" x14ac:dyDescent="0.25">
      <c r="A2402" t="s">
        <v>18</v>
      </c>
      <c r="B2402" t="s">
        <v>26</v>
      </c>
      <c r="C2402" t="s">
        <v>199</v>
      </c>
      <c r="D2402" t="s">
        <v>98</v>
      </c>
      <c r="E2402" t="s">
        <v>148</v>
      </c>
      <c r="F2402" t="s">
        <v>149</v>
      </c>
      <c r="G2402" t="s">
        <v>150</v>
      </c>
      <c r="H2402">
        <v>40.416800000000002</v>
      </c>
      <c r="I2402">
        <v>-3.7038000000000002</v>
      </c>
      <c r="J2402" t="s">
        <v>223</v>
      </c>
      <c r="K2402">
        <v>6.3215568737819998</v>
      </c>
      <c r="L2402">
        <v>6.2378886953580004</v>
      </c>
      <c r="M2402">
        <v>10259</v>
      </c>
    </row>
    <row r="2403" spans="1:13" x14ac:dyDescent="0.25">
      <c r="A2403" t="s">
        <v>18</v>
      </c>
      <c r="B2403" t="s">
        <v>26</v>
      </c>
      <c r="C2403" t="s">
        <v>199</v>
      </c>
      <c r="D2403" t="s">
        <v>98</v>
      </c>
      <c r="E2403" t="s">
        <v>148</v>
      </c>
      <c r="F2403" t="s">
        <v>149</v>
      </c>
      <c r="G2403" t="s">
        <v>150</v>
      </c>
      <c r="H2403">
        <v>40.416800000000002</v>
      </c>
      <c r="I2403">
        <v>-3.7038000000000002</v>
      </c>
      <c r="J2403" t="s">
        <v>224</v>
      </c>
      <c r="K2403">
        <v>5.1516334165259998</v>
      </c>
      <c r="L2403">
        <v>5.1428833286579998</v>
      </c>
      <c r="M2403">
        <v>7824</v>
      </c>
    </row>
    <row r="2404" spans="1:13" x14ac:dyDescent="0.25">
      <c r="A2404" t="s">
        <v>18</v>
      </c>
      <c r="B2404" t="s">
        <v>26</v>
      </c>
      <c r="C2404" t="s">
        <v>199</v>
      </c>
      <c r="D2404" t="s">
        <v>98</v>
      </c>
      <c r="E2404" t="s">
        <v>148</v>
      </c>
      <c r="F2404" t="s">
        <v>149</v>
      </c>
      <c r="G2404" t="s">
        <v>150</v>
      </c>
      <c r="H2404">
        <v>40.416800000000002</v>
      </c>
      <c r="I2404">
        <v>-3.7038000000000002</v>
      </c>
      <c r="J2404" t="s">
        <v>225</v>
      </c>
      <c r="K2404">
        <v>139.96662434057399</v>
      </c>
      <c r="L2404">
        <v>139.96662434057399</v>
      </c>
      <c r="M2404">
        <v>8776</v>
      </c>
    </row>
    <row r="2405" spans="1:13" x14ac:dyDescent="0.25">
      <c r="A2405" t="s">
        <v>18</v>
      </c>
      <c r="B2405" t="s">
        <v>26</v>
      </c>
      <c r="C2405" t="s">
        <v>199</v>
      </c>
      <c r="D2405" t="s">
        <v>98</v>
      </c>
      <c r="E2405" t="s">
        <v>148</v>
      </c>
      <c r="F2405" t="s">
        <v>149</v>
      </c>
      <c r="G2405" t="s">
        <v>150</v>
      </c>
      <c r="H2405">
        <v>40.416800000000002</v>
      </c>
      <c r="I2405">
        <v>-3.7038000000000002</v>
      </c>
      <c r="J2405" t="s">
        <v>245</v>
      </c>
      <c r="K2405">
        <v>59.213517261173997</v>
      </c>
      <c r="L2405">
        <v>59.213517261173997</v>
      </c>
      <c r="M2405">
        <v>5031</v>
      </c>
    </row>
    <row r="2406" spans="1:13" x14ac:dyDescent="0.25">
      <c r="A2406" t="s">
        <v>18</v>
      </c>
      <c r="B2406" t="s">
        <v>26</v>
      </c>
      <c r="C2406" t="s">
        <v>199</v>
      </c>
      <c r="D2406" t="s">
        <v>98</v>
      </c>
      <c r="E2406" t="s">
        <v>214</v>
      </c>
      <c r="F2406" t="s">
        <v>215</v>
      </c>
      <c r="G2406" t="s">
        <v>147</v>
      </c>
      <c r="H2406">
        <v>53.480800000000002</v>
      </c>
      <c r="I2406">
        <v>2.2425999999999999</v>
      </c>
      <c r="J2406" t="s">
        <v>223</v>
      </c>
      <c r="K2406">
        <v>0</v>
      </c>
      <c r="L2406">
        <v>0</v>
      </c>
      <c r="M2406">
        <v>0</v>
      </c>
    </row>
    <row r="2407" spans="1:13" x14ac:dyDescent="0.25">
      <c r="A2407" t="s">
        <v>18</v>
      </c>
      <c r="B2407" t="s">
        <v>26</v>
      </c>
      <c r="C2407" t="s">
        <v>199</v>
      </c>
      <c r="D2407" t="s">
        <v>98</v>
      </c>
      <c r="E2407" t="s">
        <v>214</v>
      </c>
      <c r="F2407" t="s">
        <v>215</v>
      </c>
      <c r="G2407" t="s">
        <v>147</v>
      </c>
      <c r="H2407">
        <v>53.480800000000002</v>
      </c>
      <c r="I2407">
        <v>2.2425999999999999</v>
      </c>
      <c r="J2407" t="s">
        <v>224</v>
      </c>
      <c r="K2407">
        <v>8.8807481040000004E-3</v>
      </c>
      <c r="L2407">
        <v>8.8807481040000004E-3</v>
      </c>
      <c r="M2407">
        <v>15</v>
      </c>
    </row>
    <row r="2408" spans="1:13" x14ac:dyDescent="0.25">
      <c r="A2408" t="s">
        <v>18</v>
      </c>
      <c r="B2408" t="s">
        <v>26</v>
      </c>
      <c r="C2408" t="s">
        <v>199</v>
      </c>
      <c r="D2408" t="s">
        <v>98</v>
      </c>
      <c r="E2408" t="s">
        <v>214</v>
      </c>
      <c r="F2408" t="s">
        <v>215</v>
      </c>
      <c r="G2408" t="s">
        <v>147</v>
      </c>
      <c r="H2408">
        <v>53.480800000000002</v>
      </c>
      <c r="I2408">
        <v>2.2425999999999999</v>
      </c>
      <c r="J2408" t="s">
        <v>225</v>
      </c>
      <c r="K2408">
        <v>0</v>
      </c>
      <c r="L2408">
        <v>0</v>
      </c>
      <c r="M2408">
        <v>379</v>
      </c>
    </row>
    <row r="2409" spans="1:13" x14ac:dyDescent="0.25">
      <c r="A2409" t="s">
        <v>18</v>
      </c>
      <c r="B2409" t="s">
        <v>26</v>
      </c>
      <c r="C2409" t="s">
        <v>199</v>
      </c>
      <c r="D2409" t="s">
        <v>98</v>
      </c>
      <c r="E2409" t="s">
        <v>214</v>
      </c>
      <c r="F2409" t="s">
        <v>215</v>
      </c>
      <c r="G2409" t="s">
        <v>147</v>
      </c>
      <c r="H2409">
        <v>53.480800000000002</v>
      </c>
      <c r="I2409">
        <v>2.2425999999999999</v>
      </c>
      <c r="J2409" t="s">
        <v>245</v>
      </c>
      <c r="K2409">
        <v>4.0686145710000003E-2</v>
      </c>
      <c r="L2409">
        <v>4.0686145710000003E-2</v>
      </c>
      <c r="M2409">
        <v>913</v>
      </c>
    </row>
    <row r="2410" spans="1:13" x14ac:dyDescent="0.25">
      <c r="A2410" t="s">
        <v>18</v>
      </c>
      <c r="B2410" t="s">
        <v>26</v>
      </c>
      <c r="C2410" t="s">
        <v>199</v>
      </c>
      <c r="D2410" t="s">
        <v>136</v>
      </c>
      <c r="E2410" t="s">
        <v>151</v>
      </c>
      <c r="F2410" t="s">
        <v>152</v>
      </c>
      <c r="G2410" t="s">
        <v>153</v>
      </c>
      <c r="H2410">
        <v>-37.668999999999997</v>
      </c>
      <c r="I2410">
        <v>144.84100000000001</v>
      </c>
      <c r="J2410" t="s">
        <v>223</v>
      </c>
      <c r="K2410">
        <v>1.267661461728</v>
      </c>
      <c r="L2410">
        <v>1.1656220393279999</v>
      </c>
      <c r="M2410">
        <v>2536</v>
      </c>
    </row>
    <row r="2411" spans="1:13" x14ac:dyDescent="0.25">
      <c r="A2411" t="s">
        <v>18</v>
      </c>
      <c r="B2411" t="s">
        <v>26</v>
      </c>
      <c r="C2411" t="s">
        <v>199</v>
      </c>
      <c r="D2411" t="s">
        <v>136</v>
      </c>
      <c r="E2411" t="s">
        <v>151</v>
      </c>
      <c r="F2411" t="s">
        <v>152</v>
      </c>
      <c r="G2411" t="s">
        <v>153</v>
      </c>
      <c r="H2411">
        <v>-37.668999999999997</v>
      </c>
      <c r="I2411">
        <v>144.84100000000001</v>
      </c>
      <c r="J2411" t="s">
        <v>224</v>
      </c>
      <c r="K2411">
        <v>1.2671626714619999</v>
      </c>
      <c r="L2411">
        <v>1.2633227123040001</v>
      </c>
      <c r="M2411">
        <v>2265</v>
      </c>
    </row>
    <row r="2412" spans="1:13" x14ac:dyDescent="0.25">
      <c r="A2412" t="s">
        <v>18</v>
      </c>
      <c r="B2412" t="s">
        <v>26</v>
      </c>
      <c r="C2412" t="s">
        <v>199</v>
      </c>
      <c r="D2412" t="s">
        <v>136</v>
      </c>
      <c r="E2412" t="s">
        <v>151</v>
      </c>
      <c r="F2412" t="s">
        <v>152</v>
      </c>
      <c r="G2412" t="s">
        <v>153</v>
      </c>
      <c r="H2412">
        <v>-37.668999999999997</v>
      </c>
      <c r="I2412">
        <v>144.84100000000001</v>
      </c>
      <c r="J2412" t="s">
        <v>225</v>
      </c>
      <c r="K2412">
        <v>238.71656330478601</v>
      </c>
      <c r="L2412">
        <v>238.71656330478601</v>
      </c>
      <c r="M2412">
        <v>1954</v>
      </c>
    </row>
    <row r="2413" spans="1:13" x14ac:dyDescent="0.25">
      <c r="A2413" t="s">
        <v>18</v>
      </c>
      <c r="B2413" t="s">
        <v>26</v>
      </c>
      <c r="C2413" t="s">
        <v>199</v>
      </c>
      <c r="D2413" t="s">
        <v>136</v>
      </c>
      <c r="E2413" t="s">
        <v>151</v>
      </c>
      <c r="F2413" t="s">
        <v>152</v>
      </c>
      <c r="G2413" t="s">
        <v>153</v>
      </c>
      <c r="H2413">
        <v>-37.668999999999997</v>
      </c>
      <c r="I2413">
        <v>144.84100000000001</v>
      </c>
      <c r="J2413" t="s">
        <v>245</v>
      </c>
      <c r="K2413">
        <v>271.26706957232398</v>
      </c>
      <c r="L2413">
        <v>271.26706957232398</v>
      </c>
      <c r="M2413">
        <v>624</v>
      </c>
    </row>
    <row r="2414" spans="1:13" x14ac:dyDescent="0.25">
      <c r="A2414" t="s">
        <v>18</v>
      </c>
      <c r="B2414" t="s">
        <v>26</v>
      </c>
      <c r="C2414" t="s">
        <v>199</v>
      </c>
      <c r="D2414" t="s">
        <v>104</v>
      </c>
      <c r="E2414" t="s">
        <v>229</v>
      </c>
      <c r="F2414" t="s">
        <v>230</v>
      </c>
      <c r="G2414" t="s">
        <v>107</v>
      </c>
      <c r="H2414">
        <v>26.103300000000001</v>
      </c>
      <c r="I2414">
        <v>98.141900000000007</v>
      </c>
      <c r="J2414" t="s">
        <v>223</v>
      </c>
      <c r="K2414">
        <v>7.1427595679999997E-2</v>
      </c>
      <c r="L2414">
        <v>7.1427595679999997E-2</v>
      </c>
      <c r="M2414">
        <v>104</v>
      </c>
    </row>
    <row r="2415" spans="1:13" x14ac:dyDescent="0.25">
      <c r="A2415" t="s">
        <v>18</v>
      </c>
      <c r="B2415" t="s">
        <v>26</v>
      </c>
      <c r="C2415" t="s">
        <v>199</v>
      </c>
      <c r="D2415" t="s">
        <v>104</v>
      </c>
      <c r="E2415" t="s">
        <v>229</v>
      </c>
      <c r="F2415" t="s">
        <v>230</v>
      </c>
      <c r="G2415" t="s">
        <v>107</v>
      </c>
      <c r="H2415">
        <v>26.103300000000001</v>
      </c>
      <c r="I2415">
        <v>98.141900000000007</v>
      </c>
      <c r="J2415" t="s">
        <v>224</v>
      </c>
      <c r="K2415">
        <v>0.74216465828400002</v>
      </c>
      <c r="L2415">
        <v>0.74216465828400002</v>
      </c>
      <c r="M2415">
        <v>1077</v>
      </c>
    </row>
    <row r="2416" spans="1:13" x14ac:dyDescent="0.25">
      <c r="A2416" t="s">
        <v>18</v>
      </c>
      <c r="B2416" t="s">
        <v>26</v>
      </c>
      <c r="C2416" t="s">
        <v>199</v>
      </c>
      <c r="D2416" t="s">
        <v>104</v>
      </c>
      <c r="E2416" t="s">
        <v>229</v>
      </c>
      <c r="F2416" t="s">
        <v>230</v>
      </c>
      <c r="G2416" t="s">
        <v>107</v>
      </c>
      <c r="H2416">
        <v>26.103300000000001</v>
      </c>
      <c r="I2416">
        <v>98.141900000000007</v>
      </c>
      <c r="J2416" t="s">
        <v>225</v>
      </c>
      <c r="K2416">
        <v>10.327957469712</v>
      </c>
      <c r="L2416">
        <v>10.327957469712</v>
      </c>
      <c r="M2416">
        <v>1310</v>
      </c>
    </row>
    <row r="2417" spans="1:13" x14ac:dyDescent="0.25">
      <c r="A2417" t="s">
        <v>18</v>
      </c>
      <c r="B2417" t="s">
        <v>26</v>
      </c>
      <c r="C2417" t="s">
        <v>199</v>
      </c>
      <c r="D2417" t="s">
        <v>104</v>
      </c>
      <c r="E2417" t="s">
        <v>229</v>
      </c>
      <c r="F2417" t="s">
        <v>230</v>
      </c>
      <c r="G2417" t="s">
        <v>107</v>
      </c>
      <c r="H2417">
        <v>26.103300000000001</v>
      </c>
      <c r="I2417">
        <v>98.141900000000007</v>
      </c>
      <c r="J2417" t="s">
        <v>245</v>
      </c>
      <c r="K2417">
        <v>11.426530068251999</v>
      </c>
      <c r="L2417">
        <v>11.426530068251999</v>
      </c>
      <c r="M2417">
        <v>508</v>
      </c>
    </row>
    <row r="2418" spans="1:13" x14ac:dyDescent="0.25">
      <c r="A2418" t="s">
        <v>18</v>
      </c>
      <c r="B2418" t="s">
        <v>26</v>
      </c>
      <c r="C2418" t="s">
        <v>199</v>
      </c>
      <c r="D2418" t="s">
        <v>104</v>
      </c>
      <c r="E2418" t="s">
        <v>154</v>
      </c>
      <c r="F2418" t="s">
        <v>155</v>
      </c>
      <c r="G2418" t="s">
        <v>107</v>
      </c>
      <c r="H2418">
        <v>25.789097000000002</v>
      </c>
      <c r="I2418">
        <v>-80.204040000000006</v>
      </c>
      <c r="J2418" t="s">
        <v>223</v>
      </c>
      <c r="K2418">
        <v>9.4899918968039998</v>
      </c>
      <c r="L2418">
        <v>9.1917205026659996</v>
      </c>
      <c r="M2418">
        <v>15237</v>
      </c>
    </row>
    <row r="2419" spans="1:13" x14ac:dyDescent="0.25">
      <c r="A2419" t="s">
        <v>18</v>
      </c>
      <c r="B2419" t="s">
        <v>26</v>
      </c>
      <c r="C2419" t="s">
        <v>199</v>
      </c>
      <c r="D2419" t="s">
        <v>104</v>
      </c>
      <c r="E2419" t="s">
        <v>154</v>
      </c>
      <c r="F2419" t="s">
        <v>155</v>
      </c>
      <c r="G2419" t="s">
        <v>107</v>
      </c>
      <c r="H2419">
        <v>25.789097000000002</v>
      </c>
      <c r="I2419">
        <v>-80.204040000000006</v>
      </c>
      <c r="J2419" t="s">
        <v>224</v>
      </c>
      <c r="K2419">
        <v>9.7663517767620007</v>
      </c>
      <c r="L2419">
        <v>8.3097628726799986</v>
      </c>
      <c r="M2419">
        <v>18992</v>
      </c>
    </row>
    <row r="2420" spans="1:13" x14ac:dyDescent="0.25">
      <c r="A2420" t="s">
        <v>18</v>
      </c>
      <c r="B2420" t="s">
        <v>26</v>
      </c>
      <c r="C2420" t="s">
        <v>199</v>
      </c>
      <c r="D2420" t="s">
        <v>104</v>
      </c>
      <c r="E2420" t="s">
        <v>154</v>
      </c>
      <c r="F2420" t="s">
        <v>155</v>
      </c>
      <c r="G2420" t="s">
        <v>107</v>
      </c>
      <c r="H2420">
        <v>25.789097000000002</v>
      </c>
      <c r="I2420">
        <v>-80.204040000000006</v>
      </c>
      <c r="J2420" t="s">
        <v>225</v>
      </c>
      <c r="K2420">
        <v>269.06322233472599</v>
      </c>
      <c r="L2420">
        <v>269.06364127707002</v>
      </c>
      <c r="M2420">
        <v>9478</v>
      </c>
    </row>
    <row r="2421" spans="1:13" x14ac:dyDescent="0.25">
      <c r="A2421" t="s">
        <v>18</v>
      </c>
      <c r="B2421" t="s">
        <v>26</v>
      </c>
      <c r="C2421" t="s">
        <v>199</v>
      </c>
      <c r="D2421" t="s">
        <v>104</v>
      </c>
      <c r="E2421" t="s">
        <v>154</v>
      </c>
      <c r="F2421" t="s">
        <v>155</v>
      </c>
      <c r="G2421" t="s">
        <v>107</v>
      </c>
      <c r="H2421">
        <v>25.789097000000002</v>
      </c>
      <c r="I2421">
        <v>-80.204040000000006</v>
      </c>
      <c r="J2421" t="s">
        <v>245</v>
      </c>
      <c r="K2421">
        <v>222.04583015375999</v>
      </c>
      <c r="L2421">
        <v>222.04448103497401</v>
      </c>
      <c r="M2421">
        <v>4268</v>
      </c>
    </row>
    <row r="2422" spans="1:13" x14ac:dyDescent="0.25">
      <c r="A2422" t="s">
        <v>18</v>
      </c>
      <c r="B2422" t="s">
        <v>26</v>
      </c>
      <c r="C2422" t="s">
        <v>199</v>
      </c>
      <c r="D2422" t="s">
        <v>98</v>
      </c>
      <c r="E2422" t="s">
        <v>156</v>
      </c>
      <c r="F2422" t="s">
        <v>157</v>
      </c>
      <c r="G2422" t="s">
        <v>158</v>
      </c>
      <c r="H2422">
        <v>45.630099999999999</v>
      </c>
      <c r="I2422">
        <v>8.7255000000000003</v>
      </c>
      <c r="J2422" t="s">
        <v>223</v>
      </c>
      <c r="K2422">
        <v>3.9857635375439999</v>
      </c>
      <c r="L2422">
        <v>3.9511842023880002</v>
      </c>
      <c r="M2422">
        <v>6353</v>
      </c>
    </row>
    <row r="2423" spans="1:13" x14ac:dyDescent="0.25">
      <c r="A2423" t="s">
        <v>18</v>
      </c>
      <c r="B2423" t="s">
        <v>26</v>
      </c>
      <c r="C2423" t="s">
        <v>199</v>
      </c>
      <c r="D2423" t="s">
        <v>98</v>
      </c>
      <c r="E2423" t="s">
        <v>156</v>
      </c>
      <c r="F2423" t="s">
        <v>157</v>
      </c>
      <c r="G2423" t="s">
        <v>158</v>
      </c>
      <c r="H2423">
        <v>45.630099999999999</v>
      </c>
      <c r="I2423">
        <v>8.7255000000000003</v>
      </c>
      <c r="J2423" t="s">
        <v>224</v>
      </c>
      <c r="K2423">
        <v>2.5428027034739999</v>
      </c>
      <c r="L2423">
        <v>2.5357460137440002</v>
      </c>
      <c r="M2423">
        <v>4097</v>
      </c>
    </row>
    <row r="2424" spans="1:13" x14ac:dyDescent="0.25">
      <c r="A2424" t="s">
        <v>18</v>
      </c>
      <c r="B2424" t="s">
        <v>26</v>
      </c>
      <c r="C2424" t="s">
        <v>199</v>
      </c>
      <c r="D2424" t="s">
        <v>98</v>
      </c>
      <c r="E2424" t="s">
        <v>156</v>
      </c>
      <c r="F2424" t="s">
        <v>157</v>
      </c>
      <c r="G2424" t="s">
        <v>158</v>
      </c>
      <c r="H2424">
        <v>45.630099999999999</v>
      </c>
      <c r="I2424">
        <v>8.7255000000000003</v>
      </c>
      <c r="J2424" t="s">
        <v>225</v>
      </c>
      <c r="K2424">
        <v>119.902550494902</v>
      </c>
      <c r="L2424">
        <v>119.902550494902</v>
      </c>
      <c r="M2424">
        <v>5226</v>
      </c>
    </row>
    <row r="2425" spans="1:13" x14ac:dyDescent="0.25">
      <c r="A2425" t="s">
        <v>18</v>
      </c>
      <c r="B2425" t="s">
        <v>26</v>
      </c>
      <c r="C2425" t="s">
        <v>199</v>
      </c>
      <c r="D2425" t="s">
        <v>98</v>
      </c>
      <c r="E2425" t="s">
        <v>156</v>
      </c>
      <c r="F2425" t="s">
        <v>157</v>
      </c>
      <c r="G2425" t="s">
        <v>158</v>
      </c>
      <c r="H2425">
        <v>45.630099999999999</v>
      </c>
      <c r="I2425">
        <v>8.7255000000000003</v>
      </c>
      <c r="J2425" t="s">
        <v>245</v>
      </c>
      <c r="K2425">
        <v>52.489189840061997</v>
      </c>
      <c r="L2425">
        <v>52.486282131317999</v>
      </c>
      <c r="M2425">
        <v>3247</v>
      </c>
    </row>
    <row r="2426" spans="1:13" x14ac:dyDescent="0.25">
      <c r="A2426" t="s">
        <v>18</v>
      </c>
      <c r="B2426" t="s">
        <v>26</v>
      </c>
      <c r="C2426" t="s">
        <v>199</v>
      </c>
      <c r="D2426" t="s">
        <v>104</v>
      </c>
      <c r="E2426" t="s">
        <v>159</v>
      </c>
      <c r="F2426" t="s">
        <v>160</v>
      </c>
      <c r="G2426" t="s">
        <v>107</v>
      </c>
      <c r="H2426">
        <v>44.986656000000004</v>
      </c>
      <c r="I2426">
        <v>-93.258133000000001</v>
      </c>
      <c r="J2426" t="s">
        <v>223</v>
      </c>
      <c r="K2426">
        <v>9.4865553251999996E-2</v>
      </c>
      <c r="L2426">
        <v>9.4865553251999996E-2</v>
      </c>
      <c r="M2426">
        <v>138</v>
      </c>
    </row>
    <row r="2427" spans="1:13" x14ac:dyDescent="0.25">
      <c r="A2427" t="s">
        <v>18</v>
      </c>
      <c r="B2427" t="s">
        <v>26</v>
      </c>
      <c r="C2427" t="s">
        <v>199</v>
      </c>
      <c r="D2427" t="s">
        <v>104</v>
      </c>
      <c r="E2427" t="s">
        <v>159</v>
      </c>
      <c r="F2427" t="s">
        <v>160</v>
      </c>
      <c r="G2427" t="s">
        <v>107</v>
      </c>
      <c r="H2427">
        <v>44.986656000000004</v>
      </c>
      <c r="I2427">
        <v>-93.258133000000001</v>
      </c>
      <c r="J2427" t="s">
        <v>224</v>
      </c>
      <c r="K2427">
        <v>0.61476781722599994</v>
      </c>
      <c r="L2427">
        <v>0.61004330900999992</v>
      </c>
      <c r="M2427">
        <v>903</v>
      </c>
    </row>
    <row r="2428" spans="1:13" x14ac:dyDescent="0.25">
      <c r="A2428" t="s">
        <v>18</v>
      </c>
      <c r="B2428" t="s">
        <v>26</v>
      </c>
      <c r="C2428" t="s">
        <v>199</v>
      </c>
      <c r="D2428" t="s">
        <v>104</v>
      </c>
      <c r="E2428" t="s">
        <v>159</v>
      </c>
      <c r="F2428" t="s">
        <v>160</v>
      </c>
      <c r="G2428" t="s">
        <v>107</v>
      </c>
      <c r="H2428">
        <v>44.986656000000004</v>
      </c>
      <c r="I2428">
        <v>-93.258133000000001</v>
      </c>
      <c r="J2428" t="s">
        <v>225</v>
      </c>
      <c r="K2428">
        <v>111.58039045459201</v>
      </c>
      <c r="L2428">
        <v>111.58039045459201</v>
      </c>
      <c r="M2428">
        <v>776</v>
      </c>
    </row>
    <row r="2429" spans="1:13" x14ac:dyDescent="0.25">
      <c r="A2429" t="s">
        <v>18</v>
      </c>
      <c r="B2429" t="s">
        <v>26</v>
      </c>
      <c r="C2429" t="s">
        <v>199</v>
      </c>
      <c r="D2429" t="s">
        <v>104</v>
      </c>
      <c r="E2429" t="s">
        <v>159</v>
      </c>
      <c r="F2429" t="s">
        <v>160</v>
      </c>
      <c r="G2429" t="s">
        <v>107</v>
      </c>
      <c r="H2429">
        <v>44.986656000000004</v>
      </c>
      <c r="I2429">
        <v>-93.258133000000001</v>
      </c>
      <c r="J2429" t="s">
        <v>245</v>
      </c>
      <c r="K2429">
        <v>87.447636707802005</v>
      </c>
      <c r="L2429">
        <v>87.447636707802005</v>
      </c>
      <c r="M2429">
        <v>141</v>
      </c>
    </row>
    <row r="2430" spans="1:13" x14ac:dyDescent="0.25">
      <c r="A2430" t="s">
        <v>18</v>
      </c>
      <c r="B2430" t="s">
        <v>26</v>
      </c>
      <c r="C2430" t="s">
        <v>199</v>
      </c>
      <c r="D2430" t="s">
        <v>104</v>
      </c>
      <c r="E2430" t="s">
        <v>161</v>
      </c>
      <c r="F2430" t="s">
        <v>162</v>
      </c>
      <c r="G2430" t="s">
        <v>107</v>
      </c>
      <c r="H2430">
        <v>40.705629999999999</v>
      </c>
      <c r="I2430">
        <v>-73.978003999999999</v>
      </c>
      <c r="J2430" t="s">
        <v>223</v>
      </c>
      <c r="K2430">
        <v>14.227248818688</v>
      </c>
      <c r="L2430">
        <v>13.661428814634</v>
      </c>
      <c r="M2430">
        <v>40925</v>
      </c>
    </row>
    <row r="2431" spans="1:13" x14ac:dyDescent="0.25">
      <c r="A2431" t="s">
        <v>18</v>
      </c>
      <c r="B2431" t="s">
        <v>26</v>
      </c>
      <c r="C2431" t="s">
        <v>199</v>
      </c>
      <c r="D2431" t="s">
        <v>104</v>
      </c>
      <c r="E2431" t="s">
        <v>161</v>
      </c>
      <c r="F2431" t="s">
        <v>162</v>
      </c>
      <c r="G2431" t="s">
        <v>107</v>
      </c>
      <c r="H2431">
        <v>40.705629999999999</v>
      </c>
      <c r="I2431">
        <v>-73.978003999999999</v>
      </c>
      <c r="J2431" t="s">
        <v>224</v>
      </c>
      <c r="K2431">
        <v>13.045680008652001</v>
      </c>
      <c r="L2431">
        <v>12.390786018156</v>
      </c>
      <c r="M2431">
        <v>26083</v>
      </c>
    </row>
    <row r="2432" spans="1:13" x14ac:dyDescent="0.25">
      <c r="A2432" t="s">
        <v>18</v>
      </c>
      <c r="B2432" t="s">
        <v>26</v>
      </c>
      <c r="C2432" t="s">
        <v>199</v>
      </c>
      <c r="D2432" t="s">
        <v>104</v>
      </c>
      <c r="E2432" t="s">
        <v>161</v>
      </c>
      <c r="F2432" t="s">
        <v>162</v>
      </c>
      <c r="G2432" t="s">
        <v>107</v>
      </c>
      <c r="H2432">
        <v>40.705629999999999</v>
      </c>
      <c r="I2432">
        <v>-73.978003999999999</v>
      </c>
      <c r="J2432" t="s">
        <v>225</v>
      </c>
      <c r="K2432">
        <v>556.56064510249792</v>
      </c>
      <c r="L2432">
        <v>556.52675640001803</v>
      </c>
      <c r="M2432">
        <v>24968</v>
      </c>
    </row>
    <row r="2433" spans="1:13" x14ac:dyDescent="0.25">
      <c r="A2433" t="s">
        <v>18</v>
      </c>
      <c r="B2433" t="s">
        <v>26</v>
      </c>
      <c r="C2433" t="s">
        <v>199</v>
      </c>
      <c r="D2433" t="s">
        <v>104</v>
      </c>
      <c r="E2433" t="s">
        <v>161</v>
      </c>
      <c r="F2433" t="s">
        <v>162</v>
      </c>
      <c r="G2433" t="s">
        <v>107</v>
      </c>
      <c r="H2433">
        <v>40.705629999999999</v>
      </c>
      <c r="I2433">
        <v>-73.978003999999999</v>
      </c>
      <c r="J2433" t="s">
        <v>245</v>
      </c>
      <c r="K2433">
        <v>374.23782154275602</v>
      </c>
      <c r="L2433">
        <v>374.22687200758202</v>
      </c>
      <c r="M2433">
        <v>3934</v>
      </c>
    </row>
    <row r="2434" spans="1:13" x14ac:dyDescent="0.25">
      <c r="A2434" t="s">
        <v>18</v>
      </c>
      <c r="B2434" t="s">
        <v>26</v>
      </c>
      <c r="C2434" t="s">
        <v>199</v>
      </c>
      <c r="D2434" t="s">
        <v>136</v>
      </c>
      <c r="E2434" t="s">
        <v>163</v>
      </c>
      <c r="F2434" t="s">
        <v>164</v>
      </c>
      <c r="G2434" t="s">
        <v>165</v>
      </c>
      <c r="H2434">
        <v>34.67606</v>
      </c>
      <c r="I2434">
        <v>135.49619999999999</v>
      </c>
      <c r="J2434" t="s">
        <v>223</v>
      </c>
      <c r="K2434">
        <v>0.99991997241599995</v>
      </c>
      <c r="L2434">
        <v>0.99991997241599995</v>
      </c>
      <c r="M2434">
        <v>1450</v>
      </c>
    </row>
    <row r="2435" spans="1:13" x14ac:dyDescent="0.25">
      <c r="A2435" t="s">
        <v>18</v>
      </c>
      <c r="B2435" t="s">
        <v>26</v>
      </c>
      <c r="C2435" t="s">
        <v>199</v>
      </c>
      <c r="D2435" t="s">
        <v>136</v>
      </c>
      <c r="E2435" t="s">
        <v>163</v>
      </c>
      <c r="F2435" t="s">
        <v>164</v>
      </c>
      <c r="G2435" t="s">
        <v>165</v>
      </c>
      <c r="H2435">
        <v>34.67606</v>
      </c>
      <c r="I2435">
        <v>135.49619999999999</v>
      </c>
      <c r="J2435" t="s">
        <v>224</v>
      </c>
      <c r="K2435">
        <v>1.6576884881039999</v>
      </c>
      <c r="L2435">
        <v>1.6559722762739999</v>
      </c>
      <c r="M2435">
        <v>2411</v>
      </c>
    </row>
    <row r="2436" spans="1:13" x14ac:dyDescent="0.25">
      <c r="A2436" t="s">
        <v>18</v>
      </c>
      <c r="B2436" t="s">
        <v>26</v>
      </c>
      <c r="C2436" t="s">
        <v>199</v>
      </c>
      <c r="D2436" t="s">
        <v>136</v>
      </c>
      <c r="E2436" t="s">
        <v>163</v>
      </c>
      <c r="F2436" t="s">
        <v>164</v>
      </c>
      <c r="G2436" t="s">
        <v>165</v>
      </c>
      <c r="H2436">
        <v>34.67606</v>
      </c>
      <c r="I2436">
        <v>135.49619999999999</v>
      </c>
      <c r="J2436" t="s">
        <v>225</v>
      </c>
      <c r="K2436">
        <v>59.606623098984002</v>
      </c>
      <c r="L2436">
        <v>59.606623098984002</v>
      </c>
      <c r="M2436">
        <v>2783</v>
      </c>
    </row>
    <row r="2437" spans="1:13" x14ac:dyDescent="0.25">
      <c r="A2437" t="s">
        <v>18</v>
      </c>
      <c r="B2437" t="s">
        <v>26</v>
      </c>
      <c r="C2437" t="s">
        <v>199</v>
      </c>
      <c r="D2437" t="s">
        <v>136</v>
      </c>
      <c r="E2437" t="s">
        <v>163</v>
      </c>
      <c r="F2437" t="s">
        <v>164</v>
      </c>
      <c r="G2437" t="s">
        <v>165</v>
      </c>
      <c r="H2437">
        <v>34.67606</v>
      </c>
      <c r="I2437">
        <v>135.49619999999999</v>
      </c>
      <c r="J2437" t="s">
        <v>245</v>
      </c>
      <c r="K2437">
        <v>30.016344768402</v>
      </c>
      <c r="L2437">
        <v>30.016344768402</v>
      </c>
      <c r="M2437">
        <v>379</v>
      </c>
    </row>
    <row r="2438" spans="1:13" x14ac:dyDescent="0.25">
      <c r="A2438" t="s">
        <v>18</v>
      </c>
      <c r="B2438" t="s">
        <v>26</v>
      </c>
      <c r="C2438" t="s">
        <v>199</v>
      </c>
      <c r="D2438" t="s">
        <v>98</v>
      </c>
      <c r="E2438" t="s">
        <v>166</v>
      </c>
      <c r="F2438" t="s">
        <v>167</v>
      </c>
      <c r="G2438" t="s">
        <v>168</v>
      </c>
      <c r="H2438">
        <v>48.928049999999999</v>
      </c>
      <c r="I2438">
        <v>2.35189</v>
      </c>
      <c r="J2438" t="s">
        <v>223</v>
      </c>
      <c r="K2438">
        <v>3.213222448362</v>
      </c>
      <c r="L2438">
        <v>3.1579334657999998</v>
      </c>
      <c r="M2438">
        <v>5168</v>
      </c>
    </row>
    <row r="2439" spans="1:13" x14ac:dyDescent="0.25">
      <c r="A2439" t="s">
        <v>18</v>
      </c>
      <c r="B2439" t="s">
        <v>26</v>
      </c>
      <c r="C2439" t="s">
        <v>199</v>
      </c>
      <c r="D2439" t="s">
        <v>98</v>
      </c>
      <c r="E2439" t="s">
        <v>166</v>
      </c>
      <c r="F2439" t="s">
        <v>167</v>
      </c>
      <c r="G2439" t="s">
        <v>168</v>
      </c>
      <c r="H2439">
        <v>48.928049999999999</v>
      </c>
      <c r="I2439">
        <v>2.35189</v>
      </c>
      <c r="J2439" t="s">
        <v>224</v>
      </c>
      <c r="K2439">
        <v>3.4887019272059998</v>
      </c>
      <c r="L2439">
        <v>3.3816424555800002</v>
      </c>
      <c r="M2439">
        <v>7679</v>
      </c>
    </row>
    <row r="2440" spans="1:13" x14ac:dyDescent="0.25">
      <c r="A2440" t="s">
        <v>18</v>
      </c>
      <c r="B2440" t="s">
        <v>26</v>
      </c>
      <c r="C2440" t="s">
        <v>199</v>
      </c>
      <c r="D2440" t="s">
        <v>98</v>
      </c>
      <c r="E2440" t="s">
        <v>166</v>
      </c>
      <c r="F2440" t="s">
        <v>167</v>
      </c>
      <c r="G2440" t="s">
        <v>168</v>
      </c>
      <c r="H2440">
        <v>48.928049999999999</v>
      </c>
      <c r="I2440">
        <v>2.35189</v>
      </c>
      <c r="J2440" t="s">
        <v>225</v>
      </c>
      <c r="K2440">
        <v>76.463234953524008</v>
      </c>
      <c r="L2440">
        <v>76.463863367039991</v>
      </c>
      <c r="M2440">
        <v>8636</v>
      </c>
    </row>
    <row r="2441" spans="1:13" x14ac:dyDescent="0.25">
      <c r="A2441" t="s">
        <v>18</v>
      </c>
      <c r="B2441" t="s">
        <v>26</v>
      </c>
      <c r="C2441" t="s">
        <v>199</v>
      </c>
      <c r="D2441" t="s">
        <v>98</v>
      </c>
      <c r="E2441" t="s">
        <v>166</v>
      </c>
      <c r="F2441" t="s">
        <v>167</v>
      </c>
      <c r="G2441" t="s">
        <v>168</v>
      </c>
      <c r="H2441">
        <v>48.928049999999999</v>
      </c>
      <c r="I2441">
        <v>2.35189</v>
      </c>
      <c r="J2441" t="s">
        <v>245</v>
      </c>
      <c r="K2441">
        <v>102.706739482776</v>
      </c>
      <c r="L2441">
        <v>102.706739482776</v>
      </c>
      <c r="M2441">
        <v>3170</v>
      </c>
    </row>
    <row r="2442" spans="1:13" x14ac:dyDescent="0.25">
      <c r="A2442" t="s">
        <v>18</v>
      </c>
      <c r="B2442" t="s">
        <v>26</v>
      </c>
      <c r="C2442" t="s">
        <v>199</v>
      </c>
      <c r="D2442" t="s">
        <v>108</v>
      </c>
      <c r="E2442" t="s">
        <v>169</v>
      </c>
      <c r="F2442" t="s">
        <v>170</v>
      </c>
      <c r="G2442" t="s">
        <v>171</v>
      </c>
      <c r="H2442">
        <v>-33.357990000000001</v>
      </c>
      <c r="I2442">
        <v>-70.676259999999999</v>
      </c>
      <c r="J2442" t="s">
        <v>223</v>
      </c>
      <c r="K2442">
        <v>0.69407961746400004</v>
      </c>
      <c r="L2442">
        <v>0.69407961746400004</v>
      </c>
      <c r="M2442">
        <v>1007</v>
      </c>
    </row>
    <row r="2443" spans="1:13" x14ac:dyDescent="0.25">
      <c r="A2443" t="s">
        <v>18</v>
      </c>
      <c r="B2443" t="s">
        <v>26</v>
      </c>
      <c r="C2443" t="s">
        <v>199</v>
      </c>
      <c r="D2443" t="s">
        <v>108</v>
      </c>
      <c r="E2443" t="s">
        <v>169</v>
      </c>
      <c r="F2443" t="s">
        <v>170</v>
      </c>
      <c r="G2443" t="s">
        <v>171</v>
      </c>
      <c r="H2443">
        <v>-33.357990000000001</v>
      </c>
      <c r="I2443">
        <v>-70.676259999999999</v>
      </c>
      <c r="J2443" t="s">
        <v>224</v>
      </c>
      <c r="K2443">
        <v>0.65343184023599998</v>
      </c>
      <c r="L2443">
        <v>0.65343184023599998</v>
      </c>
      <c r="M2443">
        <v>948</v>
      </c>
    </row>
    <row r="2444" spans="1:13" x14ac:dyDescent="0.25">
      <c r="A2444" t="s">
        <v>18</v>
      </c>
      <c r="B2444" t="s">
        <v>26</v>
      </c>
      <c r="C2444" t="s">
        <v>199</v>
      </c>
      <c r="D2444" t="s">
        <v>108</v>
      </c>
      <c r="E2444" t="s">
        <v>169</v>
      </c>
      <c r="F2444" t="s">
        <v>170</v>
      </c>
      <c r="G2444" t="s">
        <v>171</v>
      </c>
      <c r="H2444">
        <v>-33.357990000000001</v>
      </c>
      <c r="I2444">
        <v>-70.676259999999999</v>
      </c>
      <c r="J2444" t="s">
        <v>225</v>
      </c>
      <c r="K2444">
        <v>0.96379241716200004</v>
      </c>
      <c r="L2444">
        <v>0.96379241716200004</v>
      </c>
      <c r="M2444">
        <v>898</v>
      </c>
    </row>
    <row r="2445" spans="1:13" x14ac:dyDescent="0.25">
      <c r="A2445" t="s">
        <v>18</v>
      </c>
      <c r="B2445" t="s">
        <v>26</v>
      </c>
      <c r="C2445" t="s">
        <v>199</v>
      </c>
      <c r="D2445" t="s">
        <v>108</v>
      </c>
      <c r="E2445" t="s">
        <v>169</v>
      </c>
      <c r="F2445" t="s">
        <v>170</v>
      </c>
      <c r="G2445" t="s">
        <v>171</v>
      </c>
      <c r="H2445">
        <v>-33.357990000000001</v>
      </c>
      <c r="I2445">
        <v>-70.676259999999999</v>
      </c>
      <c r="J2445" t="s">
        <v>245</v>
      </c>
      <c r="K2445">
        <v>0.35881582174799997</v>
      </c>
      <c r="L2445">
        <v>0.35881582174799997</v>
      </c>
      <c r="M2445">
        <v>344</v>
      </c>
    </row>
    <row r="2446" spans="1:13" x14ac:dyDescent="0.25">
      <c r="A2446" t="s">
        <v>18</v>
      </c>
      <c r="B2446" t="s">
        <v>26</v>
      </c>
      <c r="C2446" t="s">
        <v>199</v>
      </c>
      <c r="D2446" t="s">
        <v>104</v>
      </c>
      <c r="E2446" t="s">
        <v>172</v>
      </c>
      <c r="F2446" t="s">
        <v>173</v>
      </c>
      <c r="G2446" t="s">
        <v>107</v>
      </c>
      <c r="H2446">
        <v>47.606209999999997</v>
      </c>
      <c r="I2446">
        <v>-122.33207</v>
      </c>
      <c r="J2446" t="s">
        <v>223</v>
      </c>
      <c r="K2446">
        <v>4.0397106602220001</v>
      </c>
      <c r="L2446">
        <v>3.9257904892200002</v>
      </c>
      <c r="M2446">
        <v>6552</v>
      </c>
    </row>
    <row r="2447" spans="1:13" x14ac:dyDescent="0.25">
      <c r="A2447" t="s">
        <v>18</v>
      </c>
      <c r="B2447" t="s">
        <v>26</v>
      </c>
      <c r="C2447" t="s">
        <v>199</v>
      </c>
      <c r="D2447" t="s">
        <v>104</v>
      </c>
      <c r="E2447" t="s">
        <v>172</v>
      </c>
      <c r="F2447" t="s">
        <v>173</v>
      </c>
      <c r="G2447" t="s">
        <v>107</v>
      </c>
      <c r="H2447">
        <v>47.606209999999997</v>
      </c>
      <c r="I2447">
        <v>-122.33207</v>
      </c>
      <c r="J2447" t="s">
        <v>224</v>
      </c>
      <c r="K2447">
        <v>4.5361925953859998</v>
      </c>
      <c r="L2447">
        <v>4.5171359036639993</v>
      </c>
      <c r="M2447">
        <v>7422</v>
      </c>
    </row>
    <row r="2448" spans="1:13" x14ac:dyDescent="0.25">
      <c r="A2448" t="s">
        <v>18</v>
      </c>
      <c r="B2448" t="s">
        <v>26</v>
      </c>
      <c r="C2448" t="s">
        <v>199</v>
      </c>
      <c r="D2448" t="s">
        <v>104</v>
      </c>
      <c r="E2448" t="s">
        <v>172</v>
      </c>
      <c r="F2448" t="s">
        <v>173</v>
      </c>
      <c r="G2448" t="s">
        <v>107</v>
      </c>
      <c r="H2448">
        <v>47.606209999999997</v>
      </c>
      <c r="I2448">
        <v>-122.33207</v>
      </c>
      <c r="J2448" t="s">
        <v>225</v>
      </c>
      <c r="K2448">
        <v>476.74985238622799</v>
      </c>
      <c r="L2448">
        <v>476.74985238622799</v>
      </c>
      <c r="M2448">
        <v>13436</v>
      </c>
    </row>
    <row r="2449" spans="1:13" x14ac:dyDescent="0.25">
      <c r="A2449" t="s">
        <v>18</v>
      </c>
      <c r="B2449" t="s">
        <v>26</v>
      </c>
      <c r="C2449" t="s">
        <v>199</v>
      </c>
      <c r="D2449" t="s">
        <v>104</v>
      </c>
      <c r="E2449" t="s">
        <v>172</v>
      </c>
      <c r="F2449" t="s">
        <v>173</v>
      </c>
      <c r="G2449" t="s">
        <v>107</v>
      </c>
      <c r="H2449">
        <v>47.606209999999997</v>
      </c>
      <c r="I2449">
        <v>-122.33207</v>
      </c>
      <c r="J2449" t="s">
        <v>245</v>
      </c>
      <c r="K2449">
        <v>411.43789615903199</v>
      </c>
      <c r="L2449">
        <v>411.436337569074</v>
      </c>
      <c r="M2449">
        <v>2784</v>
      </c>
    </row>
    <row r="2450" spans="1:13" x14ac:dyDescent="0.25">
      <c r="A2450" t="s">
        <v>18</v>
      </c>
      <c r="B2450" t="s">
        <v>26</v>
      </c>
      <c r="C2450" t="s">
        <v>199</v>
      </c>
      <c r="D2450" t="s">
        <v>136</v>
      </c>
      <c r="E2450" t="s">
        <v>174</v>
      </c>
      <c r="F2450" t="s">
        <v>175</v>
      </c>
      <c r="G2450" t="s">
        <v>176</v>
      </c>
      <c r="H2450">
        <v>1.3520829999999999</v>
      </c>
      <c r="I2450">
        <v>103.81984</v>
      </c>
      <c r="J2450" t="s">
        <v>223</v>
      </c>
      <c r="K2450">
        <v>5.3078003971680001</v>
      </c>
      <c r="L2450">
        <v>5.214484101</v>
      </c>
      <c r="M2450">
        <v>9272</v>
      </c>
    </row>
    <row r="2451" spans="1:13" x14ac:dyDescent="0.25">
      <c r="A2451" t="s">
        <v>18</v>
      </c>
      <c r="B2451" t="s">
        <v>26</v>
      </c>
      <c r="C2451" t="s">
        <v>199</v>
      </c>
      <c r="D2451" t="s">
        <v>136</v>
      </c>
      <c r="E2451" t="s">
        <v>174</v>
      </c>
      <c r="F2451" t="s">
        <v>175</v>
      </c>
      <c r="G2451" t="s">
        <v>176</v>
      </c>
      <c r="H2451">
        <v>1.3520829999999999</v>
      </c>
      <c r="I2451">
        <v>103.81984</v>
      </c>
      <c r="J2451" t="s">
        <v>224</v>
      </c>
      <c r="K2451">
        <v>4.8458926122299992</v>
      </c>
      <c r="L2451">
        <v>4.4820505193400004</v>
      </c>
      <c r="M2451">
        <v>9498</v>
      </c>
    </row>
    <row r="2452" spans="1:13" x14ac:dyDescent="0.25">
      <c r="A2452" t="s">
        <v>18</v>
      </c>
      <c r="B2452" t="s">
        <v>26</v>
      </c>
      <c r="C2452" t="s">
        <v>199</v>
      </c>
      <c r="D2452" t="s">
        <v>136</v>
      </c>
      <c r="E2452" t="s">
        <v>174</v>
      </c>
      <c r="F2452" t="s">
        <v>175</v>
      </c>
      <c r="G2452" t="s">
        <v>176</v>
      </c>
      <c r="H2452">
        <v>1.3520829999999999</v>
      </c>
      <c r="I2452">
        <v>103.81984</v>
      </c>
      <c r="J2452" t="s">
        <v>225</v>
      </c>
      <c r="K2452">
        <v>184.84951046379001</v>
      </c>
      <c r="L2452">
        <v>184.84951046379001</v>
      </c>
      <c r="M2452">
        <v>10563</v>
      </c>
    </row>
    <row r="2453" spans="1:13" x14ac:dyDescent="0.25">
      <c r="A2453" t="s">
        <v>18</v>
      </c>
      <c r="B2453" t="s">
        <v>26</v>
      </c>
      <c r="C2453" t="s">
        <v>199</v>
      </c>
      <c r="D2453" t="s">
        <v>136</v>
      </c>
      <c r="E2453" t="s">
        <v>174</v>
      </c>
      <c r="F2453" t="s">
        <v>175</v>
      </c>
      <c r="G2453" t="s">
        <v>176</v>
      </c>
      <c r="H2453">
        <v>1.3520829999999999</v>
      </c>
      <c r="I2453">
        <v>103.81984</v>
      </c>
      <c r="J2453" t="s">
        <v>245</v>
      </c>
      <c r="K2453">
        <v>155.815911105672</v>
      </c>
      <c r="L2453">
        <v>155.81435251571401</v>
      </c>
      <c r="M2453">
        <v>7061</v>
      </c>
    </row>
    <row r="2454" spans="1:13" x14ac:dyDescent="0.25">
      <c r="A2454" t="s">
        <v>18</v>
      </c>
      <c r="B2454" t="s">
        <v>26</v>
      </c>
      <c r="C2454" t="s">
        <v>199</v>
      </c>
      <c r="D2454" t="s">
        <v>104</v>
      </c>
      <c r="E2454" t="s">
        <v>177</v>
      </c>
      <c r="F2454" t="s">
        <v>178</v>
      </c>
      <c r="G2454" t="s">
        <v>107</v>
      </c>
      <c r="H2454">
        <v>37.339385999999998</v>
      </c>
      <c r="I2454">
        <v>-121.89496</v>
      </c>
      <c r="J2454" t="s">
        <v>223</v>
      </c>
      <c r="K2454">
        <v>3.639092895828</v>
      </c>
      <c r="L2454">
        <v>3.4034357533559998</v>
      </c>
      <c r="M2454">
        <v>11763</v>
      </c>
    </row>
    <row r="2455" spans="1:13" x14ac:dyDescent="0.25">
      <c r="A2455" t="s">
        <v>18</v>
      </c>
      <c r="B2455" t="s">
        <v>26</v>
      </c>
      <c r="C2455" t="s">
        <v>199</v>
      </c>
      <c r="D2455" t="s">
        <v>104</v>
      </c>
      <c r="E2455" t="s">
        <v>177</v>
      </c>
      <c r="F2455" t="s">
        <v>178</v>
      </c>
      <c r="G2455" t="s">
        <v>107</v>
      </c>
      <c r="H2455">
        <v>37.339385999999998</v>
      </c>
      <c r="I2455">
        <v>-121.89496</v>
      </c>
      <c r="J2455" t="s">
        <v>224</v>
      </c>
      <c r="K2455">
        <v>8.6218655860860007</v>
      </c>
      <c r="L2455">
        <v>8.011725837378</v>
      </c>
      <c r="M2455">
        <v>73425</v>
      </c>
    </row>
    <row r="2456" spans="1:13" x14ac:dyDescent="0.25">
      <c r="A2456" t="s">
        <v>18</v>
      </c>
      <c r="B2456" t="s">
        <v>26</v>
      </c>
      <c r="C2456" t="s">
        <v>199</v>
      </c>
      <c r="D2456" t="s">
        <v>104</v>
      </c>
      <c r="E2456" t="s">
        <v>177</v>
      </c>
      <c r="F2456" t="s">
        <v>178</v>
      </c>
      <c r="G2456" t="s">
        <v>107</v>
      </c>
      <c r="H2456">
        <v>37.339385999999998</v>
      </c>
      <c r="I2456">
        <v>-121.89496</v>
      </c>
      <c r="J2456" t="s">
        <v>225</v>
      </c>
      <c r="K2456">
        <v>909.78115067798399</v>
      </c>
      <c r="L2456">
        <v>909.77979222632393</v>
      </c>
      <c r="M2456">
        <v>67128</v>
      </c>
    </row>
    <row r="2457" spans="1:13" x14ac:dyDescent="0.25">
      <c r="A2457" t="s">
        <v>18</v>
      </c>
      <c r="B2457" t="s">
        <v>26</v>
      </c>
      <c r="C2457" t="s">
        <v>199</v>
      </c>
      <c r="D2457" t="s">
        <v>104</v>
      </c>
      <c r="E2457" t="s">
        <v>177</v>
      </c>
      <c r="F2457" t="s">
        <v>178</v>
      </c>
      <c r="G2457" t="s">
        <v>107</v>
      </c>
      <c r="H2457">
        <v>37.339385999999998</v>
      </c>
      <c r="I2457">
        <v>-121.89496</v>
      </c>
      <c r="J2457" t="s">
        <v>245</v>
      </c>
      <c r="K2457">
        <v>974.94382447459191</v>
      </c>
      <c r="L2457">
        <v>974.94118223426403</v>
      </c>
      <c r="M2457">
        <v>50547</v>
      </c>
    </row>
    <row r="2458" spans="1:13" x14ac:dyDescent="0.25">
      <c r="A2458" t="s">
        <v>18</v>
      </c>
      <c r="B2458" t="s">
        <v>26</v>
      </c>
      <c r="C2458" t="s">
        <v>199</v>
      </c>
      <c r="D2458" t="s">
        <v>98</v>
      </c>
      <c r="E2458" t="s">
        <v>181</v>
      </c>
      <c r="F2458" t="s">
        <v>182</v>
      </c>
      <c r="G2458" t="s">
        <v>183</v>
      </c>
      <c r="H2458">
        <v>59.651943000000003</v>
      </c>
      <c r="I2458">
        <v>17.933056000000001</v>
      </c>
      <c r="J2458" t="s">
        <v>223</v>
      </c>
      <c r="K2458">
        <v>6.1907213871479998</v>
      </c>
      <c r="L2458">
        <v>6.0899325698639997</v>
      </c>
      <c r="M2458">
        <v>9704</v>
      </c>
    </row>
    <row r="2459" spans="1:13" x14ac:dyDescent="0.25">
      <c r="A2459" t="s">
        <v>18</v>
      </c>
      <c r="B2459" t="s">
        <v>26</v>
      </c>
      <c r="C2459" t="s">
        <v>199</v>
      </c>
      <c r="D2459" t="s">
        <v>98</v>
      </c>
      <c r="E2459" t="s">
        <v>181</v>
      </c>
      <c r="F2459" t="s">
        <v>182</v>
      </c>
      <c r="G2459" t="s">
        <v>183</v>
      </c>
      <c r="H2459">
        <v>59.651943000000003</v>
      </c>
      <c r="I2459">
        <v>17.933056000000001</v>
      </c>
      <c r="J2459" t="s">
        <v>224</v>
      </c>
      <c r="K2459">
        <v>4.742604658686</v>
      </c>
      <c r="L2459">
        <v>4.709143194438</v>
      </c>
      <c r="M2459">
        <v>8240</v>
      </c>
    </row>
    <row r="2460" spans="1:13" x14ac:dyDescent="0.25">
      <c r="A2460" t="s">
        <v>18</v>
      </c>
      <c r="B2460" t="s">
        <v>26</v>
      </c>
      <c r="C2460" t="s">
        <v>199</v>
      </c>
      <c r="D2460" t="s">
        <v>98</v>
      </c>
      <c r="E2460" t="s">
        <v>181</v>
      </c>
      <c r="F2460" t="s">
        <v>182</v>
      </c>
      <c r="G2460" t="s">
        <v>183</v>
      </c>
      <c r="H2460">
        <v>59.651943000000003</v>
      </c>
      <c r="I2460">
        <v>17.933056000000001</v>
      </c>
      <c r="J2460" t="s">
        <v>225</v>
      </c>
      <c r="K2460">
        <v>268.18396294231201</v>
      </c>
      <c r="L2460">
        <v>268.18333141783802</v>
      </c>
      <c r="M2460">
        <v>13323</v>
      </c>
    </row>
    <row r="2461" spans="1:13" x14ac:dyDescent="0.25">
      <c r="A2461" t="s">
        <v>18</v>
      </c>
      <c r="B2461" t="s">
        <v>26</v>
      </c>
      <c r="C2461" t="s">
        <v>199</v>
      </c>
      <c r="D2461" t="s">
        <v>98</v>
      </c>
      <c r="E2461" t="s">
        <v>181</v>
      </c>
      <c r="F2461" t="s">
        <v>182</v>
      </c>
      <c r="G2461" t="s">
        <v>183</v>
      </c>
      <c r="H2461">
        <v>59.651943000000003</v>
      </c>
      <c r="I2461">
        <v>17.933056000000001</v>
      </c>
      <c r="J2461" t="s">
        <v>245</v>
      </c>
      <c r="K2461">
        <v>167.558635834086</v>
      </c>
      <c r="L2461">
        <v>167.558635834086</v>
      </c>
      <c r="M2461">
        <v>8826</v>
      </c>
    </row>
    <row r="2462" spans="1:13" x14ac:dyDescent="0.25">
      <c r="A2462" t="s">
        <v>18</v>
      </c>
      <c r="B2462" t="s">
        <v>26</v>
      </c>
      <c r="C2462" t="s">
        <v>199</v>
      </c>
      <c r="D2462" t="s">
        <v>136</v>
      </c>
      <c r="E2462" t="s">
        <v>184</v>
      </c>
      <c r="F2462" t="s">
        <v>185</v>
      </c>
      <c r="G2462" t="s">
        <v>186</v>
      </c>
      <c r="H2462">
        <v>37.566499999999998</v>
      </c>
      <c r="I2462">
        <v>126.97799999999999</v>
      </c>
      <c r="J2462" t="s">
        <v>223</v>
      </c>
      <c r="K2462">
        <v>1.2454627024260001</v>
      </c>
      <c r="L2462">
        <v>1.2442069123799999</v>
      </c>
      <c r="M2462">
        <v>1814</v>
      </c>
    </row>
    <row r="2463" spans="1:13" x14ac:dyDescent="0.25">
      <c r="A2463" t="s">
        <v>18</v>
      </c>
      <c r="B2463" t="s">
        <v>26</v>
      </c>
      <c r="C2463" t="s">
        <v>199</v>
      </c>
      <c r="D2463" t="s">
        <v>136</v>
      </c>
      <c r="E2463" t="s">
        <v>184</v>
      </c>
      <c r="F2463" t="s">
        <v>185</v>
      </c>
      <c r="G2463" t="s">
        <v>186</v>
      </c>
      <c r="H2463">
        <v>37.566499999999998</v>
      </c>
      <c r="I2463">
        <v>126.97799999999999</v>
      </c>
      <c r="J2463" t="s">
        <v>224</v>
      </c>
      <c r="K2463">
        <v>1.304838446814</v>
      </c>
      <c r="L2463">
        <v>1.2770845535099999</v>
      </c>
      <c r="M2463">
        <v>2380</v>
      </c>
    </row>
    <row r="2464" spans="1:13" x14ac:dyDescent="0.25">
      <c r="A2464" t="s">
        <v>18</v>
      </c>
      <c r="B2464" t="s">
        <v>26</v>
      </c>
      <c r="C2464" t="s">
        <v>199</v>
      </c>
      <c r="D2464" t="s">
        <v>136</v>
      </c>
      <c r="E2464" t="s">
        <v>184</v>
      </c>
      <c r="F2464" t="s">
        <v>185</v>
      </c>
      <c r="G2464" t="s">
        <v>186</v>
      </c>
      <c r="H2464">
        <v>37.566499999999998</v>
      </c>
      <c r="I2464">
        <v>126.97799999999999</v>
      </c>
      <c r="J2464" t="s">
        <v>225</v>
      </c>
      <c r="K2464">
        <v>55.096928606855997</v>
      </c>
      <c r="L2464">
        <v>55.097237628683999</v>
      </c>
      <c r="M2464">
        <v>2393</v>
      </c>
    </row>
    <row r="2465" spans="1:13" x14ac:dyDescent="0.25">
      <c r="A2465" t="s">
        <v>18</v>
      </c>
      <c r="B2465" t="s">
        <v>26</v>
      </c>
      <c r="C2465" t="s">
        <v>199</v>
      </c>
      <c r="D2465" t="s">
        <v>136</v>
      </c>
      <c r="E2465" t="s">
        <v>184</v>
      </c>
      <c r="F2465" t="s">
        <v>185</v>
      </c>
      <c r="G2465" t="s">
        <v>186</v>
      </c>
      <c r="H2465">
        <v>37.566499999999998</v>
      </c>
      <c r="I2465">
        <v>126.97799999999999</v>
      </c>
      <c r="J2465" t="s">
        <v>245</v>
      </c>
      <c r="K2465">
        <v>22.008080390292001</v>
      </c>
      <c r="L2465">
        <v>22.008080390292001</v>
      </c>
      <c r="M2465">
        <v>967</v>
      </c>
    </row>
    <row r="2466" spans="1:13" x14ac:dyDescent="0.25">
      <c r="A2466" t="s">
        <v>18</v>
      </c>
      <c r="B2466" t="s">
        <v>26</v>
      </c>
      <c r="C2466" t="s">
        <v>199</v>
      </c>
      <c r="D2466" t="s">
        <v>108</v>
      </c>
      <c r="E2466" t="s">
        <v>187</v>
      </c>
      <c r="F2466" t="s">
        <v>188</v>
      </c>
      <c r="G2466" t="s">
        <v>135</v>
      </c>
      <c r="H2466">
        <v>-23.566147000000001</v>
      </c>
      <c r="I2466">
        <v>-46.64188</v>
      </c>
      <c r="J2466" t="s">
        <v>223</v>
      </c>
      <c r="K2466">
        <v>3.2943085316460001</v>
      </c>
      <c r="L2466">
        <v>3.2872870994399999</v>
      </c>
      <c r="M2466">
        <v>4805</v>
      </c>
    </row>
    <row r="2467" spans="1:13" x14ac:dyDescent="0.25">
      <c r="A2467" t="s">
        <v>18</v>
      </c>
      <c r="B2467" t="s">
        <v>26</v>
      </c>
      <c r="C2467" t="s">
        <v>199</v>
      </c>
      <c r="D2467" t="s">
        <v>108</v>
      </c>
      <c r="E2467" t="s">
        <v>187</v>
      </c>
      <c r="F2467" t="s">
        <v>188</v>
      </c>
      <c r="G2467" t="s">
        <v>135</v>
      </c>
      <c r="H2467">
        <v>-23.566147000000001</v>
      </c>
      <c r="I2467">
        <v>-46.64188</v>
      </c>
      <c r="J2467" t="s">
        <v>224</v>
      </c>
      <c r="K2467">
        <v>3.4012166033160001</v>
      </c>
      <c r="L2467">
        <v>3.4004990090040002</v>
      </c>
      <c r="M2467">
        <v>4943</v>
      </c>
    </row>
    <row r="2468" spans="1:13" x14ac:dyDescent="0.25">
      <c r="A2468" t="s">
        <v>18</v>
      </c>
      <c r="B2468" t="s">
        <v>26</v>
      </c>
      <c r="C2468" t="s">
        <v>199</v>
      </c>
      <c r="D2468" t="s">
        <v>108</v>
      </c>
      <c r="E2468" t="s">
        <v>187</v>
      </c>
      <c r="F2468" t="s">
        <v>188</v>
      </c>
      <c r="G2468" t="s">
        <v>135</v>
      </c>
      <c r="H2468">
        <v>-23.566147000000001</v>
      </c>
      <c r="I2468">
        <v>-46.64188</v>
      </c>
      <c r="J2468" t="s">
        <v>225</v>
      </c>
      <c r="K2468">
        <v>87.728165271479995</v>
      </c>
      <c r="L2468">
        <v>87.728165271479995</v>
      </c>
      <c r="M2468">
        <v>8504</v>
      </c>
    </row>
    <row r="2469" spans="1:13" x14ac:dyDescent="0.25">
      <c r="A2469" t="s">
        <v>18</v>
      </c>
      <c r="B2469" t="s">
        <v>26</v>
      </c>
      <c r="C2469" t="s">
        <v>199</v>
      </c>
      <c r="D2469" t="s">
        <v>108</v>
      </c>
      <c r="E2469" t="s">
        <v>187</v>
      </c>
      <c r="F2469" t="s">
        <v>188</v>
      </c>
      <c r="G2469" t="s">
        <v>135</v>
      </c>
      <c r="H2469">
        <v>-23.566147000000001</v>
      </c>
      <c r="I2469">
        <v>-46.64188</v>
      </c>
      <c r="J2469" t="s">
        <v>245</v>
      </c>
      <c r="K2469">
        <v>21.394097571467999</v>
      </c>
      <c r="L2469">
        <v>21.394097571467999</v>
      </c>
      <c r="M2469">
        <v>4831</v>
      </c>
    </row>
    <row r="2470" spans="1:13" x14ac:dyDescent="0.25">
      <c r="A2470" t="s">
        <v>18</v>
      </c>
      <c r="B2470" t="s">
        <v>26</v>
      </c>
      <c r="C2470" t="s">
        <v>199</v>
      </c>
      <c r="D2470" t="s">
        <v>104</v>
      </c>
      <c r="E2470" t="s">
        <v>179</v>
      </c>
      <c r="F2470" t="s">
        <v>180</v>
      </c>
      <c r="G2470" t="s">
        <v>107</v>
      </c>
      <c r="H2470">
        <v>38.627003000000002</v>
      </c>
      <c r="I2470">
        <v>-90.199404000000001</v>
      </c>
      <c r="J2470" t="s">
        <v>223</v>
      </c>
      <c r="K2470">
        <v>0.105322520076</v>
      </c>
      <c r="L2470">
        <v>0.105322520076</v>
      </c>
      <c r="M2470">
        <v>153</v>
      </c>
    </row>
    <row r="2471" spans="1:13" x14ac:dyDescent="0.25">
      <c r="A2471" t="s">
        <v>18</v>
      </c>
      <c r="B2471" t="s">
        <v>26</v>
      </c>
      <c r="C2471" t="s">
        <v>199</v>
      </c>
      <c r="D2471" t="s">
        <v>104</v>
      </c>
      <c r="E2471" t="s">
        <v>179</v>
      </c>
      <c r="F2471" t="s">
        <v>180</v>
      </c>
      <c r="G2471" t="s">
        <v>107</v>
      </c>
      <c r="H2471">
        <v>38.627003000000002</v>
      </c>
      <c r="I2471">
        <v>-90.199404000000001</v>
      </c>
      <c r="J2471" t="s">
        <v>224</v>
      </c>
      <c r="K2471">
        <v>0.13603182348000001</v>
      </c>
      <c r="L2471">
        <v>0.13583687011199999</v>
      </c>
      <c r="M2471">
        <v>198</v>
      </c>
    </row>
    <row r="2472" spans="1:13" x14ac:dyDescent="0.25">
      <c r="A2472" t="s">
        <v>18</v>
      </c>
      <c r="B2472" t="s">
        <v>26</v>
      </c>
      <c r="C2472" t="s">
        <v>199</v>
      </c>
      <c r="D2472" t="s">
        <v>104</v>
      </c>
      <c r="E2472" t="s">
        <v>179</v>
      </c>
      <c r="F2472" t="s">
        <v>180</v>
      </c>
      <c r="G2472" t="s">
        <v>107</v>
      </c>
      <c r="H2472">
        <v>38.627003000000002</v>
      </c>
      <c r="I2472">
        <v>-90.199404000000001</v>
      </c>
      <c r="J2472" t="s">
        <v>225</v>
      </c>
      <c r="K2472">
        <v>28.580090122794001</v>
      </c>
      <c r="L2472">
        <v>28.580090122794001</v>
      </c>
      <c r="M2472">
        <v>183</v>
      </c>
    </row>
    <row r="2473" spans="1:13" x14ac:dyDescent="0.25">
      <c r="A2473" t="s">
        <v>18</v>
      </c>
      <c r="B2473" t="s">
        <v>26</v>
      </c>
      <c r="C2473" t="s">
        <v>199</v>
      </c>
      <c r="D2473" t="s">
        <v>104</v>
      </c>
      <c r="E2473" t="s">
        <v>179</v>
      </c>
      <c r="F2473" t="s">
        <v>180</v>
      </c>
      <c r="G2473" t="s">
        <v>107</v>
      </c>
      <c r="H2473">
        <v>38.627003000000002</v>
      </c>
      <c r="I2473">
        <v>-90.199404000000001</v>
      </c>
      <c r="J2473" t="s">
        <v>245</v>
      </c>
      <c r="K2473">
        <v>28.969290671328</v>
      </c>
      <c r="L2473">
        <v>28.969290671328</v>
      </c>
      <c r="M2473">
        <v>32</v>
      </c>
    </row>
    <row r="2474" spans="1:13" x14ac:dyDescent="0.25">
      <c r="A2474" t="s">
        <v>18</v>
      </c>
      <c r="B2474" t="s">
        <v>26</v>
      </c>
      <c r="C2474" t="s">
        <v>199</v>
      </c>
      <c r="D2474" t="s">
        <v>136</v>
      </c>
      <c r="E2474" t="s">
        <v>189</v>
      </c>
      <c r="F2474" t="s">
        <v>190</v>
      </c>
      <c r="G2474" t="s">
        <v>153</v>
      </c>
      <c r="H2474">
        <v>-33.918503000000001</v>
      </c>
      <c r="I2474">
        <v>151.18892</v>
      </c>
      <c r="J2474" t="s">
        <v>223</v>
      </c>
      <c r="K2474">
        <v>4.3428569255459992</v>
      </c>
      <c r="L2474">
        <v>4.2730802115779998</v>
      </c>
      <c r="M2474">
        <v>6651</v>
      </c>
    </row>
    <row r="2475" spans="1:13" x14ac:dyDescent="0.25">
      <c r="A2475" t="s">
        <v>18</v>
      </c>
      <c r="B2475" t="s">
        <v>26</v>
      </c>
      <c r="C2475" t="s">
        <v>199</v>
      </c>
      <c r="D2475" t="s">
        <v>136</v>
      </c>
      <c r="E2475" t="s">
        <v>189</v>
      </c>
      <c r="F2475" t="s">
        <v>190</v>
      </c>
      <c r="G2475" t="s">
        <v>153</v>
      </c>
      <c r="H2475">
        <v>-33.918503000000001</v>
      </c>
      <c r="I2475">
        <v>151.18892</v>
      </c>
      <c r="J2475" t="s">
        <v>224</v>
      </c>
      <c r="K2475">
        <v>3.3024633895500002</v>
      </c>
      <c r="L2475">
        <v>3.2216292938639999</v>
      </c>
      <c r="M2475">
        <v>5091</v>
      </c>
    </row>
    <row r="2476" spans="1:13" x14ac:dyDescent="0.25">
      <c r="A2476" t="s">
        <v>18</v>
      </c>
      <c r="B2476" t="s">
        <v>26</v>
      </c>
      <c r="C2476" t="s">
        <v>199</v>
      </c>
      <c r="D2476" t="s">
        <v>136</v>
      </c>
      <c r="E2476" t="s">
        <v>189</v>
      </c>
      <c r="F2476" t="s">
        <v>190</v>
      </c>
      <c r="G2476" t="s">
        <v>153</v>
      </c>
      <c r="H2476">
        <v>-33.918503000000001</v>
      </c>
      <c r="I2476">
        <v>151.18892</v>
      </c>
      <c r="J2476" t="s">
        <v>225</v>
      </c>
      <c r="K2476">
        <v>259.33917440183399</v>
      </c>
      <c r="L2476">
        <v>259.33761581187599</v>
      </c>
      <c r="M2476">
        <v>4950</v>
      </c>
    </row>
    <row r="2477" spans="1:13" x14ac:dyDescent="0.25">
      <c r="A2477" t="s">
        <v>18</v>
      </c>
      <c r="B2477" t="s">
        <v>26</v>
      </c>
      <c r="C2477" t="s">
        <v>199</v>
      </c>
      <c r="D2477" t="s">
        <v>136</v>
      </c>
      <c r="E2477" t="s">
        <v>189</v>
      </c>
      <c r="F2477" t="s">
        <v>190</v>
      </c>
      <c r="G2477" t="s">
        <v>153</v>
      </c>
      <c r="H2477">
        <v>-33.918503000000001</v>
      </c>
      <c r="I2477">
        <v>151.18892</v>
      </c>
      <c r="J2477" t="s">
        <v>245</v>
      </c>
      <c r="K2477">
        <v>205.056472684374</v>
      </c>
      <c r="L2477">
        <v>205.056472684374</v>
      </c>
      <c r="M2477">
        <v>720</v>
      </c>
    </row>
    <row r="2478" spans="1:13" x14ac:dyDescent="0.25">
      <c r="A2478" t="s">
        <v>18</v>
      </c>
      <c r="B2478" t="s">
        <v>26</v>
      </c>
      <c r="C2478" t="s">
        <v>199</v>
      </c>
      <c r="D2478" t="s">
        <v>136</v>
      </c>
      <c r="E2478" t="s">
        <v>191</v>
      </c>
      <c r="F2478" t="s">
        <v>192</v>
      </c>
      <c r="G2478" t="s">
        <v>165</v>
      </c>
      <c r="H2478">
        <v>35.689487</v>
      </c>
      <c r="I2478">
        <v>139.69171</v>
      </c>
      <c r="J2478" t="s">
        <v>223</v>
      </c>
      <c r="K2478">
        <v>4.8656430475860004</v>
      </c>
      <c r="L2478">
        <v>4.8323340202800003</v>
      </c>
      <c r="M2478">
        <v>7264</v>
      </c>
    </row>
    <row r="2479" spans="1:13" x14ac:dyDescent="0.25">
      <c r="A2479" t="s">
        <v>18</v>
      </c>
      <c r="B2479" t="s">
        <v>26</v>
      </c>
      <c r="C2479" t="s">
        <v>199</v>
      </c>
      <c r="D2479" t="s">
        <v>136</v>
      </c>
      <c r="E2479" t="s">
        <v>191</v>
      </c>
      <c r="F2479" t="s">
        <v>192</v>
      </c>
      <c r="G2479" t="s">
        <v>165</v>
      </c>
      <c r="H2479">
        <v>35.689487</v>
      </c>
      <c r="I2479">
        <v>139.69171</v>
      </c>
      <c r="J2479" t="s">
        <v>224</v>
      </c>
      <c r="K2479">
        <v>5.4789404186640001</v>
      </c>
      <c r="L2479">
        <v>5.4538609122539992</v>
      </c>
      <c r="M2479">
        <v>8079</v>
      </c>
    </row>
    <row r="2480" spans="1:13" x14ac:dyDescent="0.25">
      <c r="A2480" t="s">
        <v>18</v>
      </c>
      <c r="B2480" t="s">
        <v>26</v>
      </c>
      <c r="C2480" t="s">
        <v>199</v>
      </c>
      <c r="D2480" t="s">
        <v>136</v>
      </c>
      <c r="E2480" t="s">
        <v>191</v>
      </c>
      <c r="F2480" t="s">
        <v>192</v>
      </c>
      <c r="G2480" t="s">
        <v>165</v>
      </c>
      <c r="H2480">
        <v>35.689487</v>
      </c>
      <c r="I2480">
        <v>139.69171</v>
      </c>
      <c r="J2480" t="s">
        <v>225</v>
      </c>
      <c r="K2480">
        <v>60.521046686658003</v>
      </c>
      <c r="L2480">
        <v>60.521046686658003</v>
      </c>
      <c r="M2480">
        <v>7075</v>
      </c>
    </row>
    <row r="2481" spans="1:13" x14ac:dyDescent="0.25">
      <c r="A2481" t="s">
        <v>18</v>
      </c>
      <c r="B2481" t="s">
        <v>26</v>
      </c>
      <c r="C2481" t="s">
        <v>199</v>
      </c>
      <c r="D2481" t="s">
        <v>136</v>
      </c>
      <c r="E2481" t="s">
        <v>191</v>
      </c>
      <c r="F2481" t="s">
        <v>192</v>
      </c>
      <c r="G2481" t="s">
        <v>165</v>
      </c>
      <c r="H2481">
        <v>35.689487</v>
      </c>
      <c r="I2481">
        <v>139.69171</v>
      </c>
      <c r="J2481" t="s">
        <v>245</v>
      </c>
      <c r="K2481">
        <v>56.752219583327999</v>
      </c>
      <c r="L2481">
        <v>56.750993865875998</v>
      </c>
      <c r="M2481">
        <v>1678</v>
      </c>
    </row>
    <row r="2482" spans="1:13" x14ac:dyDescent="0.25">
      <c r="A2482" t="s">
        <v>18</v>
      </c>
      <c r="B2482" t="s">
        <v>26</v>
      </c>
      <c r="C2482" t="s">
        <v>199</v>
      </c>
      <c r="D2482" t="s">
        <v>104</v>
      </c>
      <c r="E2482" t="s">
        <v>193</v>
      </c>
      <c r="F2482" t="s">
        <v>194</v>
      </c>
      <c r="G2482" t="s">
        <v>195</v>
      </c>
      <c r="H2482">
        <v>43.677753000000003</v>
      </c>
      <c r="I2482">
        <v>-79.630840000000006</v>
      </c>
      <c r="J2482" t="s">
        <v>223</v>
      </c>
      <c r="K2482">
        <v>1.29412223349</v>
      </c>
      <c r="L2482">
        <v>1.201717448016</v>
      </c>
      <c r="M2482">
        <v>2342</v>
      </c>
    </row>
    <row r="2483" spans="1:13" x14ac:dyDescent="0.25">
      <c r="A2483" t="s">
        <v>18</v>
      </c>
      <c r="B2483" t="s">
        <v>26</v>
      </c>
      <c r="C2483" t="s">
        <v>199</v>
      </c>
      <c r="D2483" t="s">
        <v>104</v>
      </c>
      <c r="E2483" t="s">
        <v>193</v>
      </c>
      <c r="F2483" t="s">
        <v>194</v>
      </c>
      <c r="G2483" t="s">
        <v>195</v>
      </c>
      <c r="H2483">
        <v>43.677753000000003</v>
      </c>
      <c r="I2483">
        <v>-79.630840000000006</v>
      </c>
      <c r="J2483" t="s">
        <v>224</v>
      </c>
      <c r="K2483">
        <v>1.27271365752</v>
      </c>
      <c r="L2483">
        <v>1.2643991037719999</v>
      </c>
      <c r="M2483">
        <v>2197</v>
      </c>
    </row>
    <row r="2484" spans="1:13" x14ac:dyDescent="0.25">
      <c r="A2484" t="s">
        <v>18</v>
      </c>
      <c r="B2484" t="s">
        <v>26</v>
      </c>
      <c r="C2484" t="s">
        <v>199</v>
      </c>
      <c r="D2484" t="s">
        <v>104</v>
      </c>
      <c r="E2484" t="s">
        <v>193</v>
      </c>
      <c r="F2484" t="s">
        <v>194</v>
      </c>
      <c r="G2484" t="s">
        <v>195</v>
      </c>
      <c r="H2484">
        <v>43.677753000000003</v>
      </c>
      <c r="I2484">
        <v>-79.630840000000006</v>
      </c>
      <c r="J2484" t="s">
        <v>225</v>
      </c>
      <c r="K2484">
        <v>213.90851701589401</v>
      </c>
      <c r="L2484">
        <v>213.90851701589401</v>
      </c>
      <c r="M2484">
        <v>5190</v>
      </c>
    </row>
    <row r="2485" spans="1:13" x14ac:dyDescent="0.25">
      <c r="A2485" t="s">
        <v>18</v>
      </c>
      <c r="B2485" t="s">
        <v>26</v>
      </c>
      <c r="C2485" t="s">
        <v>199</v>
      </c>
      <c r="D2485" t="s">
        <v>104</v>
      </c>
      <c r="E2485" t="s">
        <v>193</v>
      </c>
      <c r="F2485" t="s">
        <v>194</v>
      </c>
      <c r="G2485" t="s">
        <v>195</v>
      </c>
      <c r="H2485">
        <v>43.677753000000003</v>
      </c>
      <c r="I2485">
        <v>-79.630840000000006</v>
      </c>
      <c r="J2485" t="s">
        <v>245</v>
      </c>
      <c r="K2485">
        <v>152.36998899891</v>
      </c>
      <c r="L2485">
        <v>152.36998899891</v>
      </c>
      <c r="M2485">
        <v>1298</v>
      </c>
    </row>
    <row r="2486" spans="1:13" x14ac:dyDescent="0.25">
      <c r="A2486" t="s">
        <v>18</v>
      </c>
      <c r="B2486" t="s">
        <v>26</v>
      </c>
      <c r="C2486" t="s">
        <v>199</v>
      </c>
      <c r="D2486" t="s">
        <v>98</v>
      </c>
      <c r="E2486" t="s">
        <v>233</v>
      </c>
      <c r="F2486" t="s">
        <v>234</v>
      </c>
      <c r="G2486" t="s">
        <v>235</v>
      </c>
      <c r="H2486">
        <v>48.268999999999998</v>
      </c>
      <c r="I2486">
        <v>-16.41047</v>
      </c>
      <c r="J2486" t="s">
        <v>223</v>
      </c>
      <c r="K2486">
        <v>5.7165927222E-2</v>
      </c>
      <c r="L2486">
        <v>5.6741799948E-2</v>
      </c>
      <c r="M2486">
        <v>139</v>
      </c>
    </row>
    <row r="2487" spans="1:13" x14ac:dyDescent="0.25">
      <c r="A2487" t="s">
        <v>18</v>
      </c>
      <c r="B2487" t="s">
        <v>26</v>
      </c>
      <c r="C2487" t="s">
        <v>199</v>
      </c>
      <c r="D2487" t="s">
        <v>98</v>
      </c>
      <c r="E2487" t="s">
        <v>233</v>
      </c>
      <c r="F2487" t="s">
        <v>234</v>
      </c>
      <c r="G2487" t="s">
        <v>235</v>
      </c>
      <c r="H2487">
        <v>48.268999999999998</v>
      </c>
      <c r="I2487">
        <v>-16.41047</v>
      </c>
      <c r="J2487" t="s">
        <v>224</v>
      </c>
      <c r="K2487">
        <v>1.0163323498379999</v>
      </c>
      <c r="L2487">
        <v>1.001459896626</v>
      </c>
      <c r="M2487">
        <v>1576</v>
      </c>
    </row>
    <row r="2488" spans="1:13" x14ac:dyDescent="0.25">
      <c r="A2488" t="s">
        <v>18</v>
      </c>
      <c r="B2488" t="s">
        <v>26</v>
      </c>
      <c r="C2488" t="s">
        <v>199</v>
      </c>
      <c r="D2488" t="s">
        <v>98</v>
      </c>
      <c r="E2488" t="s">
        <v>233</v>
      </c>
      <c r="F2488" t="s">
        <v>234</v>
      </c>
      <c r="G2488" t="s">
        <v>235</v>
      </c>
      <c r="H2488">
        <v>48.268999999999998</v>
      </c>
      <c r="I2488">
        <v>-16.41047</v>
      </c>
      <c r="J2488" t="s">
        <v>225</v>
      </c>
      <c r="K2488">
        <v>64.109540887601995</v>
      </c>
      <c r="L2488">
        <v>64.109540887601995</v>
      </c>
      <c r="M2488">
        <v>2573</v>
      </c>
    </row>
    <row r="2489" spans="1:13" x14ac:dyDescent="0.25">
      <c r="A2489" t="s">
        <v>18</v>
      </c>
      <c r="B2489" t="s">
        <v>26</v>
      </c>
      <c r="C2489" t="s">
        <v>199</v>
      </c>
      <c r="D2489" t="s">
        <v>98</v>
      </c>
      <c r="E2489" t="s">
        <v>233</v>
      </c>
      <c r="F2489" t="s">
        <v>234</v>
      </c>
      <c r="G2489" t="s">
        <v>235</v>
      </c>
      <c r="H2489">
        <v>48.268999999999998</v>
      </c>
      <c r="I2489">
        <v>-16.41047</v>
      </c>
      <c r="J2489" t="s">
        <v>245</v>
      </c>
      <c r="K2489">
        <v>14.116700926158</v>
      </c>
      <c r="L2489">
        <v>14.116700926158</v>
      </c>
      <c r="M2489">
        <v>2311</v>
      </c>
    </row>
    <row r="2490" spans="1:13" x14ac:dyDescent="0.25">
      <c r="A2490" t="s">
        <v>18</v>
      </c>
      <c r="B2490" t="s">
        <v>26</v>
      </c>
      <c r="C2490" t="s">
        <v>199</v>
      </c>
      <c r="D2490" t="s">
        <v>98</v>
      </c>
      <c r="E2490" t="s">
        <v>196</v>
      </c>
      <c r="F2490" t="s">
        <v>197</v>
      </c>
      <c r="G2490" t="s">
        <v>198</v>
      </c>
      <c r="H2490">
        <v>52.167236000000003</v>
      </c>
      <c r="I2490">
        <v>20.967891999999999</v>
      </c>
      <c r="J2490" t="s">
        <v>223</v>
      </c>
      <c r="K2490">
        <v>2.494414862742</v>
      </c>
      <c r="L2490">
        <v>2.4927525741840002</v>
      </c>
      <c r="M2490">
        <v>3625</v>
      </c>
    </row>
    <row r="2491" spans="1:13" x14ac:dyDescent="0.25">
      <c r="A2491" t="s">
        <v>18</v>
      </c>
      <c r="B2491" t="s">
        <v>26</v>
      </c>
      <c r="C2491" t="s">
        <v>199</v>
      </c>
      <c r="D2491" t="s">
        <v>98</v>
      </c>
      <c r="E2491" t="s">
        <v>196</v>
      </c>
      <c r="F2491" t="s">
        <v>197</v>
      </c>
      <c r="G2491" t="s">
        <v>198</v>
      </c>
      <c r="H2491">
        <v>52.167236000000003</v>
      </c>
      <c r="I2491">
        <v>20.967891999999999</v>
      </c>
      <c r="J2491" t="s">
        <v>224</v>
      </c>
      <c r="K2491">
        <v>2.4681106758659999</v>
      </c>
      <c r="L2491">
        <v>2.4447121237620002</v>
      </c>
      <c r="M2491">
        <v>3674</v>
      </c>
    </row>
    <row r="2492" spans="1:13" x14ac:dyDescent="0.25">
      <c r="A2492" t="s">
        <v>18</v>
      </c>
      <c r="B2492" t="s">
        <v>26</v>
      </c>
      <c r="C2492" t="s">
        <v>199</v>
      </c>
      <c r="D2492" t="s">
        <v>98</v>
      </c>
      <c r="E2492" t="s">
        <v>196</v>
      </c>
      <c r="F2492" t="s">
        <v>197</v>
      </c>
      <c r="G2492" t="s">
        <v>198</v>
      </c>
      <c r="H2492">
        <v>52.167236000000003</v>
      </c>
      <c r="I2492">
        <v>20.967891999999999</v>
      </c>
      <c r="J2492" t="s">
        <v>225</v>
      </c>
      <c r="K2492">
        <v>38.969026517249993</v>
      </c>
      <c r="L2492">
        <v>38.969335539078003</v>
      </c>
      <c r="M2492">
        <v>4468</v>
      </c>
    </row>
    <row r="2493" spans="1:13" x14ac:dyDescent="0.25">
      <c r="A2493" t="s">
        <v>18</v>
      </c>
      <c r="B2493" t="s">
        <v>26</v>
      </c>
      <c r="C2493" t="s">
        <v>199</v>
      </c>
      <c r="D2493" t="s">
        <v>98</v>
      </c>
      <c r="E2493" t="s">
        <v>196</v>
      </c>
      <c r="F2493" t="s">
        <v>197</v>
      </c>
      <c r="G2493" t="s">
        <v>198</v>
      </c>
      <c r="H2493">
        <v>52.167236000000003</v>
      </c>
      <c r="I2493">
        <v>20.967891999999999</v>
      </c>
      <c r="J2493" t="s">
        <v>245</v>
      </c>
      <c r="K2493">
        <v>54.324360556038002</v>
      </c>
      <c r="L2493">
        <v>54.324360556038002</v>
      </c>
      <c r="M2493">
        <v>2235</v>
      </c>
    </row>
    <row r="2494" spans="1:13" x14ac:dyDescent="0.25">
      <c r="A2494" t="s">
        <v>18</v>
      </c>
      <c r="B2494" t="s">
        <v>26</v>
      </c>
      <c r="C2494" t="s">
        <v>200</v>
      </c>
      <c r="D2494" t="s">
        <v>98</v>
      </c>
      <c r="E2494" t="s">
        <v>99</v>
      </c>
      <c r="F2494" t="s">
        <v>100</v>
      </c>
      <c r="G2494" t="s">
        <v>101</v>
      </c>
      <c r="H2494">
        <v>52.370215999999999</v>
      </c>
      <c r="I2494">
        <v>4.895168</v>
      </c>
      <c r="J2494" t="s">
        <v>223</v>
      </c>
      <c r="K2494">
        <v>699735.52283392055</v>
      </c>
      <c r="L2494">
        <v>718618.54982194188</v>
      </c>
      <c r="M2494">
        <v>57894</v>
      </c>
    </row>
    <row r="2495" spans="1:13" x14ac:dyDescent="0.25">
      <c r="A2495" t="s">
        <v>18</v>
      </c>
      <c r="B2495" t="s">
        <v>26</v>
      </c>
      <c r="C2495" t="s">
        <v>200</v>
      </c>
      <c r="D2495" t="s">
        <v>98</v>
      </c>
      <c r="E2495" t="s">
        <v>99</v>
      </c>
      <c r="F2495" t="s">
        <v>100</v>
      </c>
      <c r="G2495" t="s">
        <v>101</v>
      </c>
      <c r="H2495">
        <v>52.370215999999999</v>
      </c>
      <c r="I2495">
        <v>4.895168</v>
      </c>
      <c r="J2495" t="s">
        <v>224</v>
      </c>
      <c r="K2495">
        <v>1643594.5738418391</v>
      </c>
      <c r="L2495">
        <v>1701377.218748654</v>
      </c>
      <c r="M2495">
        <v>182155</v>
      </c>
    </row>
    <row r="2496" spans="1:13" x14ac:dyDescent="0.25">
      <c r="A2496" t="s">
        <v>18</v>
      </c>
      <c r="B2496" t="s">
        <v>26</v>
      </c>
      <c r="C2496" t="s">
        <v>200</v>
      </c>
      <c r="D2496" t="s">
        <v>98</v>
      </c>
      <c r="E2496" t="s">
        <v>99</v>
      </c>
      <c r="F2496" t="s">
        <v>100</v>
      </c>
      <c r="G2496" t="s">
        <v>101</v>
      </c>
      <c r="H2496">
        <v>52.370215999999999</v>
      </c>
      <c r="I2496">
        <v>4.895168</v>
      </c>
      <c r="J2496" t="s">
        <v>225</v>
      </c>
      <c r="K2496">
        <v>2220759.4607521272</v>
      </c>
      <c r="L2496">
        <v>2587304.9131627828</v>
      </c>
      <c r="M2496">
        <v>143836</v>
      </c>
    </row>
    <row r="2497" spans="1:13" x14ac:dyDescent="0.25">
      <c r="A2497" t="s">
        <v>18</v>
      </c>
      <c r="B2497" t="s">
        <v>26</v>
      </c>
      <c r="C2497" t="s">
        <v>200</v>
      </c>
      <c r="D2497" t="s">
        <v>98</v>
      </c>
      <c r="E2497" t="s">
        <v>99</v>
      </c>
      <c r="F2497" t="s">
        <v>100</v>
      </c>
      <c r="G2497" t="s">
        <v>101</v>
      </c>
      <c r="H2497">
        <v>52.370215999999999</v>
      </c>
      <c r="I2497">
        <v>4.895168</v>
      </c>
      <c r="J2497" t="s">
        <v>245</v>
      </c>
      <c r="K2497">
        <v>3488024.1537340009</v>
      </c>
      <c r="L2497">
        <v>3613737.0223403219</v>
      </c>
      <c r="M2497">
        <v>223828</v>
      </c>
    </row>
    <row r="2498" spans="1:13" x14ac:dyDescent="0.25">
      <c r="A2498" t="s">
        <v>18</v>
      </c>
      <c r="B2498" t="s">
        <v>26</v>
      </c>
      <c r="C2498" t="s">
        <v>200</v>
      </c>
      <c r="D2498" t="s">
        <v>104</v>
      </c>
      <c r="E2498" t="s">
        <v>105</v>
      </c>
      <c r="F2498" t="s">
        <v>106</v>
      </c>
      <c r="G2498" t="s">
        <v>107</v>
      </c>
      <c r="H2498">
        <v>33.748997000000003</v>
      </c>
      <c r="I2498">
        <v>-84.387985</v>
      </c>
      <c r="J2498" t="s">
        <v>223</v>
      </c>
      <c r="K2498">
        <v>24222690.45742118</v>
      </c>
      <c r="L2498">
        <v>25129709.603079669</v>
      </c>
      <c r="M2498">
        <v>333583</v>
      </c>
    </row>
    <row r="2499" spans="1:13" x14ac:dyDescent="0.25">
      <c r="A2499" t="s">
        <v>18</v>
      </c>
      <c r="B2499" t="s">
        <v>26</v>
      </c>
      <c r="C2499" t="s">
        <v>200</v>
      </c>
      <c r="D2499" t="s">
        <v>104</v>
      </c>
      <c r="E2499" t="s">
        <v>105</v>
      </c>
      <c r="F2499" t="s">
        <v>106</v>
      </c>
      <c r="G2499" t="s">
        <v>107</v>
      </c>
      <c r="H2499">
        <v>33.748997000000003</v>
      </c>
      <c r="I2499">
        <v>-84.387985</v>
      </c>
      <c r="J2499" t="s">
        <v>224</v>
      </c>
      <c r="K2499">
        <v>57271588.685917273</v>
      </c>
      <c r="L2499">
        <v>59127392.257709943</v>
      </c>
      <c r="M2499">
        <v>2927115</v>
      </c>
    </row>
    <row r="2500" spans="1:13" x14ac:dyDescent="0.25">
      <c r="A2500" t="s">
        <v>18</v>
      </c>
      <c r="B2500" t="s">
        <v>26</v>
      </c>
      <c r="C2500" t="s">
        <v>200</v>
      </c>
      <c r="D2500" t="s">
        <v>104</v>
      </c>
      <c r="E2500" t="s">
        <v>105</v>
      </c>
      <c r="F2500" t="s">
        <v>106</v>
      </c>
      <c r="G2500" t="s">
        <v>107</v>
      </c>
      <c r="H2500">
        <v>33.748997000000003</v>
      </c>
      <c r="I2500">
        <v>-84.387985</v>
      </c>
      <c r="J2500" t="s">
        <v>225</v>
      </c>
      <c r="K2500">
        <v>96794907.2928828</v>
      </c>
      <c r="L2500">
        <v>121176773.9760922</v>
      </c>
      <c r="M2500">
        <v>3320038</v>
      </c>
    </row>
    <row r="2501" spans="1:13" x14ac:dyDescent="0.25">
      <c r="A2501" t="s">
        <v>18</v>
      </c>
      <c r="B2501" t="s">
        <v>26</v>
      </c>
      <c r="C2501" t="s">
        <v>200</v>
      </c>
      <c r="D2501" t="s">
        <v>104</v>
      </c>
      <c r="E2501" t="s">
        <v>105</v>
      </c>
      <c r="F2501" t="s">
        <v>106</v>
      </c>
      <c r="G2501" t="s">
        <v>107</v>
      </c>
      <c r="H2501">
        <v>33.748997000000003</v>
      </c>
      <c r="I2501">
        <v>-84.387985</v>
      </c>
      <c r="J2501" t="s">
        <v>245</v>
      </c>
      <c r="K2501">
        <v>120159879.2715712</v>
      </c>
      <c r="L2501">
        <v>125609011.7997237</v>
      </c>
      <c r="M2501">
        <v>3078149</v>
      </c>
    </row>
    <row r="2502" spans="1:13" x14ac:dyDescent="0.25">
      <c r="A2502" t="s">
        <v>18</v>
      </c>
      <c r="B2502" t="s">
        <v>26</v>
      </c>
      <c r="C2502" t="s">
        <v>200</v>
      </c>
      <c r="D2502" t="s">
        <v>108</v>
      </c>
      <c r="E2502" t="s">
        <v>109</v>
      </c>
      <c r="F2502" t="s">
        <v>110</v>
      </c>
      <c r="G2502" t="s">
        <v>111</v>
      </c>
      <c r="H2502">
        <v>4.6713839999999998</v>
      </c>
      <c r="I2502">
        <v>-74.156030000000001</v>
      </c>
      <c r="J2502" t="s">
        <v>223</v>
      </c>
      <c r="K2502">
        <v>3286.149557944565</v>
      </c>
      <c r="L2502">
        <v>3286.149557944565</v>
      </c>
      <c r="M2502">
        <v>480</v>
      </c>
    </row>
    <row r="2503" spans="1:13" x14ac:dyDescent="0.25">
      <c r="A2503" t="s">
        <v>18</v>
      </c>
      <c r="B2503" t="s">
        <v>26</v>
      </c>
      <c r="C2503" t="s">
        <v>200</v>
      </c>
      <c r="D2503" t="s">
        <v>108</v>
      </c>
      <c r="E2503" t="s">
        <v>109</v>
      </c>
      <c r="F2503" t="s">
        <v>110</v>
      </c>
      <c r="G2503" t="s">
        <v>111</v>
      </c>
      <c r="H2503">
        <v>4.6713839999999998</v>
      </c>
      <c r="I2503">
        <v>-74.156030000000001</v>
      </c>
      <c r="J2503" t="s">
        <v>224</v>
      </c>
      <c r="K2503">
        <v>23315.636779485969</v>
      </c>
      <c r="L2503">
        <v>24900.32026895196</v>
      </c>
      <c r="M2503">
        <v>3051</v>
      </c>
    </row>
    <row r="2504" spans="1:13" x14ac:dyDescent="0.25">
      <c r="A2504" t="s">
        <v>18</v>
      </c>
      <c r="B2504" t="s">
        <v>26</v>
      </c>
      <c r="C2504" t="s">
        <v>200</v>
      </c>
      <c r="D2504" t="s">
        <v>108</v>
      </c>
      <c r="E2504" t="s">
        <v>109</v>
      </c>
      <c r="F2504" t="s">
        <v>110</v>
      </c>
      <c r="G2504" t="s">
        <v>111</v>
      </c>
      <c r="H2504">
        <v>4.6713839999999998</v>
      </c>
      <c r="I2504">
        <v>-74.156030000000001</v>
      </c>
      <c r="J2504" t="s">
        <v>225</v>
      </c>
      <c r="K2504">
        <v>32360.496346608179</v>
      </c>
      <c r="L2504">
        <v>35188.547591384347</v>
      </c>
      <c r="M2504">
        <v>1651</v>
      </c>
    </row>
    <row r="2505" spans="1:13" x14ac:dyDescent="0.25">
      <c r="A2505" t="s">
        <v>18</v>
      </c>
      <c r="B2505" t="s">
        <v>26</v>
      </c>
      <c r="C2505" t="s">
        <v>200</v>
      </c>
      <c r="D2505" t="s">
        <v>108</v>
      </c>
      <c r="E2505" t="s">
        <v>109</v>
      </c>
      <c r="F2505" t="s">
        <v>110</v>
      </c>
      <c r="G2505" t="s">
        <v>111</v>
      </c>
      <c r="H2505">
        <v>4.6713839999999998</v>
      </c>
      <c r="I2505">
        <v>-74.156030000000001</v>
      </c>
      <c r="J2505" t="s">
        <v>245</v>
      </c>
      <c r="K2505">
        <v>51039.38450641129</v>
      </c>
      <c r="L2505">
        <v>52647.554362029732</v>
      </c>
      <c r="M2505">
        <v>2170</v>
      </c>
    </row>
    <row r="2506" spans="1:13" x14ac:dyDescent="0.25">
      <c r="A2506" t="s">
        <v>18</v>
      </c>
      <c r="B2506" t="s">
        <v>26</v>
      </c>
      <c r="C2506" t="s">
        <v>200</v>
      </c>
      <c r="D2506" t="s">
        <v>104</v>
      </c>
      <c r="E2506" t="s">
        <v>112</v>
      </c>
      <c r="F2506" t="s">
        <v>113</v>
      </c>
      <c r="G2506" t="s">
        <v>107</v>
      </c>
      <c r="H2506">
        <v>42.360100000000003</v>
      </c>
      <c r="I2506">
        <v>-71.058899999999994</v>
      </c>
      <c r="J2506" t="s">
        <v>223</v>
      </c>
      <c r="K2506">
        <v>7183999.4348147064</v>
      </c>
      <c r="L2506">
        <v>7452575.2696758546</v>
      </c>
      <c r="M2506">
        <v>98643</v>
      </c>
    </row>
    <row r="2507" spans="1:13" x14ac:dyDescent="0.25">
      <c r="A2507" t="s">
        <v>18</v>
      </c>
      <c r="B2507" t="s">
        <v>26</v>
      </c>
      <c r="C2507" t="s">
        <v>200</v>
      </c>
      <c r="D2507" t="s">
        <v>104</v>
      </c>
      <c r="E2507" t="s">
        <v>112</v>
      </c>
      <c r="F2507" t="s">
        <v>113</v>
      </c>
      <c r="G2507" t="s">
        <v>107</v>
      </c>
      <c r="H2507">
        <v>42.360100000000003</v>
      </c>
      <c r="I2507">
        <v>-71.058899999999994</v>
      </c>
      <c r="J2507" t="s">
        <v>224</v>
      </c>
      <c r="K2507">
        <v>20050276.168174189</v>
      </c>
      <c r="L2507">
        <v>20776142.35893273</v>
      </c>
      <c r="M2507">
        <v>1006173</v>
      </c>
    </row>
    <row r="2508" spans="1:13" x14ac:dyDescent="0.25">
      <c r="A2508" t="s">
        <v>18</v>
      </c>
      <c r="B2508" t="s">
        <v>26</v>
      </c>
      <c r="C2508" t="s">
        <v>200</v>
      </c>
      <c r="D2508" t="s">
        <v>104</v>
      </c>
      <c r="E2508" t="s">
        <v>112</v>
      </c>
      <c r="F2508" t="s">
        <v>113</v>
      </c>
      <c r="G2508" t="s">
        <v>107</v>
      </c>
      <c r="H2508">
        <v>42.360100000000003</v>
      </c>
      <c r="I2508">
        <v>-71.058899999999994</v>
      </c>
      <c r="J2508" t="s">
        <v>225</v>
      </c>
      <c r="K2508">
        <v>31332226.455812048</v>
      </c>
      <c r="L2508">
        <v>39145958.766802557</v>
      </c>
      <c r="M2508">
        <v>1020946</v>
      </c>
    </row>
    <row r="2509" spans="1:13" x14ac:dyDescent="0.25">
      <c r="A2509" t="s">
        <v>18</v>
      </c>
      <c r="B2509" t="s">
        <v>26</v>
      </c>
      <c r="C2509" t="s">
        <v>200</v>
      </c>
      <c r="D2509" t="s">
        <v>104</v>
      </c>
      <c r="E2509" t="s">
        <v>112</v>
      </c>
      <c r="F2509" t="s">
        <v>113</v>
      </c>
      <c r="G2509" t="s">
        <v>107</v>
      </c>
      <c r="H2509">
        <v>42.360100000000003</v>
      </c>
      <c r="I2509">
        <v>-71.058899999999994</v>
      </c>
      <c r="J2509" t="s">
        <v>245</v>
      </c>
      <c r="K2509">
        <v>39737410.962553963</v>
      </c>
      <c r="L2509">
        <v>41725575.359486878</v>
      </c>
      <c r="M2509">
        <v>956807</v>
      </c>
    </row>
    <row r="2510" spans="1:13" x14ac:dyDescent="0.25">
      <c r="A2510" t="s">
        <v>18</v>
      </c>
      <c r="B2510" t="s">
        <v>26</v>
      </c>
      <c r="C2510" t="s">
        <v>200</v>
      </c>
      <c r="D2510" t="s">
        <v>104</v>
      </c>
      <c r="E2510" t="s">
        <v>114</v>
      </c>
      <c r="F2510" t="s">
        <v>115</v>
      </c>
      <c r="G2510" t="s">
        <v>107</v>
      </c>
      <c r="H2510">
        <v>41.878112999999999</v>
      </c>
      <c r="I2510">
        <v>-87.629800000000003</v>
      </c>
      <c r="J2510" t="s">
        <v>223</v>
      </c>
      <c r="K2510">
        <v>18623697453.612309</v>
      </c>
      <c r="L2510">
        <v>19165982441.578209</v>
      </c>
      <c r="M2510">
        <v>274409216</v>
      </c>
    </row>
    <row r="2511" spans="1:13" x14ac:dyDescent="0.25">
      <c r="A2511" t="s">
        <v>18</v>
      </c>
      <c r="B2511" t="s">
        <v>26</v>
      </c>
      <c r="C2511" t="s">
        <v>200</v>
      </c>
      <c r="D2511" t="s">
        <v>104</v>
      </c>
      <c r="E2511" t="s">
        <v>114</v>
      </c>
      <c r="F2511" t="s">
        <v>115</v>
      </c>
      <c r="G2511" t="s">
        <v>107</v>
      </c>
      <c r="H2511">
        <v>41.878112999999999</v>
      </c>
      <c r="I2511">
        <v>-87.629800000000003</v>
      </c>
      <c r="J2511" t="s">
        <v>224</v>
      </c>
      <c r="K2511">
        <v>28264492228.359131</v>
      </c>
      <c r="L2511">
        <v>29641899764.222698</v>
      </c>
      <c r="M2511">
        <v>420249661</v>
      </c>
    </row>
    <row r="2512" spans="1:13" x14ac:dyDescent="0.25">
      <c r="A2512" t="s">
        <v>18</v>
      </c>
      <c r="B2512" t="s">
        <v>26</v>
      </c>
      <c r="C2512" t="s">
        <v>200</v>
      </c>
      <c r="D2512" t="s">
        <v>104</v>
      </c>
      <c r="E2512" t="s">
        <v>114</v>
      </c>
      <c r="F2512" t="s">
        <v>115</v>
      </c>
      <c r="G2512" t="s">
        <v>107</v>
      </c>
      <c r="H2512">
        <v>41.878112999999999</v>
      </c>
      <c r="I2512">
        <v>-87.629800000000003</v>
      </c>
      <c r="J2512" t="s">
        <v>225</v>
      </c>
      <c r="K2512">
        <v>29636010783.292191</v>
      </c>
      <c r="L2512">
        <v>32639869232.171829</v>
      </c>
      <c r="M2512">
        <v>432314255</v>
      </c>
    </row>
    <row r="2513" spans="1:13" x14ac:dyDescent="0.25">
      <c r="A2513" t="s">
        <v>18</v>
      </c>
      <c r="B2513" t="s">
        <v>26</v>
      </c>
      <c r="C2513" t="s">
        <v>200</v>
      </c>
      <c r="D2513" t="s">
        <v>104</v>
      </c>
      <c r="E2513" t="s">
        <v>114</v>
      </c>
      <c r="F2513" t="s">
        <v>115</v>
      </c>
      <c r="G2513" t="s">
        <v>107</v>
      </c>
      <c r="H2513">
        <v>41.878112999999999</v>
      </c>
      <c r="I2513">
        <v>-87.629800000000003</v>
      </c>
      <c r="J2513" t="s">
        <v>245</v>
      </c>
      <c r="K2513">
        <v>35276748496.374207</v>
      </c>
      <c r="L2513">
        <v>37041362924.675888</v>
      </c>
      <c r="M2513">
        <v>488687786</v>
      </c>
    </row>
    <row r="2514" spans="1:13" x14ac:dyDescent="0.25">
      <c r="A2514" t="s">
        <v>18</v>
      </c>
      <c r="B2514" t="s">
        <v>26</v>
      </c>
      <c r="C2514" t="s">
        <v>200</v>
      </c>
      <c r="D2514" t="s">
        <v>104</v>
      </c>
      <c r="E2514" t="s">
        <v>116</v>
      </c>
      <c r="F2514" t="s">
        <v>117</v>
      </c>
      <c r="G2514" t="s">
        <v>107</v>
      </c>
      <c r="H2514">
        <v>32.780140000000003</v>
      </c>
      <c r="I2514">
        <v>-96.800449999999998</v>
      </c>
      <c r="J2514" t="s">
        <v>223</v>
      </c>
      <c r="K2514">
        <v>23231638.388515279</v>
      </c>
      <c r="L2514">
        <v>24070684.667802472</v>
      </c>
      <c r="M2514">
        <v>312896</v>
      </c>
    </row>
    <row r="2515" spans="1:13" x14ac:dyDescent="0.25">
      <c r="A2515" t="s">
        <v>18</v>
      </c>
      <c r="B2515" t="s">
        <v>26</v>
      </c>
      <c r="C2515" t="s">
        <v>200</v>
      </c>
      <c r="D2515" t="s">
        <v>104</v>
      </c>
      <c r="E2515" t="s">
        <v>116</v>
      </c>
      <c r="F2515" t="s">
        <v>117</v>
      </c>
      <c r="G2515" t="s">
        <v>107</v>
      </c>
      <c r="H2515">
        <v>32.780140000000003</v>
      </c>
      <c r="I2515">
        <v>-96.800449999999998</v>
      </c>
      <c r="J2515" t="s">
        <v>224</v>
      </c>
      <c r="K2515">
        <v>57698627.921688236</v>
      </c>
      <c r="L2515">
        <v>59479234.77731248</v>
      </c>
      <c r="M2515">
        <v>3040372</v>
      </c>
    </row>
    <row r="2516" spans="1:13" x14ac:dyDescent="0.25">
      <c r="A2516" t="s">
        <v>18</v>
      </c>
      <c r="B2516" t="s">
        <v>26</v>
      </c>
      <c r="C2516" t="s">
        <v>200</v>
      </c>
      <c r="D2516" t="s">
        <v>104</v>
      </c>
      <c r="E2516" t="s">
        <v>116</v>
      </c>
      <c r="F2516" t="s">
        <v>117</v>
      </c>
      <c r="G2516" t="s">
        <v>107</v>
      </c>
      <c r="H2516">
        <v>32.780140000000003</v>
      </c>
      <c r="I2516">
        <v>-96.800449999999998</v>
      </c>
      <c r="J2516" t="s">
        <v>225</v>
      </c>
      <c r="K2516">
        <v>93720344.24360463</v>
      </c>
      <c r="L2516">
        <v>113732778.14823531</v>
      </c>
      <c r="M2516">
        <v>3358502</v>
      </c>
    </row>
    <row r="2517" spans="1:13" x14ac:dyDescent="0.25">
      <c r="A2517" t="s">
        <v>18</v>
      </c>
      <c r="B2517" t="s">
        <v>26</v>
      </c>
      <c r="C2517" t="s">
        <v>200</v>
      </c>
      <c r="D2517" t="s">
        <v>104</v>
      </c>
      <c r="E2517" t="s">
        <v>116</v>
      </c>
      <c r="F2517" t="s">
        <v>117</v>
      </c>
      <c r="G2517" t="s">
        <v>107</v>
      </c>
      <c r="H2517">
        <v>32.780140000000003</v>
      </c>
      <c r="I2517">
        <v>-96.800449999999998</v>
      </c>
      <c r="J2517" t="s">
        <v>245</v>
      </c>
      <c r="K2517">
        <v>118770436.8402871</v>
      </c>
      <c r="L2517">
        <v>124511216.4387482</v>
      </c>
      <c r="M2517">
        <v>3328845</v>
      </c>
    </row>
    <row r="2518" spans="1:13" x14ac:dyDescent="0.25">
      <c r="A2518" t="s">
        <v>18</v>
      </c>
      <c r="B2518" t="s">
        <v>26</v>
      </c>
      <c r="C2518" t="s">
        <v>200</v>
      </c>
      <c r="D2518" t="s">
        <v>104</v>
      </c>
      <c r="E2518" t="s">
        <v>120</v>
      </c>
      <c r="F2518" t="s">
        <v>121</v>
      </c>
      <c r="G2518" t="s">
        <v>107</v>
      </c>
      <c r="H2518">
        <v>37.431572000000003</v>
      </c>
      <c r="I2518">
        <v>-78.656890000000004</v>
      </c>
      <c r="J2518" t="s">
        <v>223</v>
      </c>
      <c r="K2518">
        <v>471472396.42181063</v>
      </c>
      <c r="L2518">
        <v>481716046.76592451</v>
      </c>
      <c r="M2518">
        <v>251518806</v>
      </c>
    </row>
    <row r="2519" spans="1:13" x14ac:dyDescent="0.25">
      <c r="A2519" t="s">
        <v>18</v>
      </c>
      <c r="B2519" t="s">
        <v>26</v>
      </c>
      <c r="C2519" t="s">
        <v>200</v>
      </c>
      <c r="D2519" t="s">
        <v>104</v>
      </c>
      <c r="E2519" t="s">
        <v>120</v>
      </c>
      <c r="F2519" t="s">
        <v>121</v>
      </c>
      <c r="G2519" t="s">
        <v>107</v>
      </c>
      <c r="H2519">
        <v>37.431572000000003</v>
      </c>
      <c r="I2519">
        <v>-78.656890000000004</v>
      </c>
      <c r="J2519" t="s">
        <v>224</v>
      </c>
      <c r="K2519">
        <v>670295428.63300133</v>
      </c>
      <c r="L2519">
        <v>694486422.10078156</v>
      </c>
      <c r="M2519">
        <v>290004262</v>
      </c>
    </row>
    <row r="2520" spans="1:13" x14ac:dyDescent="0.25">
      <c r="A2520" t="s">
        <v>18</v>
      </c>
      <c r="B2520" t="s">
        <v>26</v>
      </c>
      <c r="C2520" t="s">
        <v>200</v>
      </c>
      <c r="D2520" t="s">
        <v>104</v>
      </c>
      <c r="E2520" t="s">
        <v>120</v>
      </c>
      <c r="F2520" t="s">
        <v>121</v>
      </c>
      <c r="G2520" t="s">
        <v>107</v>
      </c>
      <c r="H2520">
        <v>37.431572000000003</v>
      </c>
      <c r="I2520">
        <v>-78.656890000000004</v>
      </c>
      <c r="J2520" t="s">
        <v>225</v>
      </c>
      <c r="K2520">
        <v>1312111524.0518179</v>
      </c>
      <c r="L2520">
        <v>1936099933.4504819</v>
      </c>
      <c r="M2520">
        <v>291098631</v>
      </c>
    </row>
    <row r="2521" spans="1:13" x14ac:dyDescent="0.25">
      <c r="A2521" t="s">
        <v>18</v>
      </c>
      <c r="B2521" t="s">
        <v>26</v>
      </c>
      <c r="C2521" t="s">
        <v>200</v>
      </c>
      <c r="D2521" t="s">
        <v>104</v>
      </c>
      <c r="E2521" t="s">
        <v>120</v>
      </c>
      <c r="F2521" t="s">
        <v>121</v>
      </c>
      <c r="G2521" t="s">
        <v>107</v>
      </c>
      <c r="H2521">
        <v>37.431572000000003</v>
      </c>
      <c r="I2521">
        <v>-78.656890000000004</v>
      </c>
      <c r="J2521" t="s">
        <v>245</v>
      </c>
      <c r="K2521">
        <v>1313980446.686964</v>
      </c>
      <c r="L2521">
        <v>1358933978.850359</v>
      </c>
      <c r="M2521">
        <v>295257198</v>
      </c>
    </row>
    <row r="2522" spans="1:13" x14ac:dyDescent="0.25">
      <c r="A2522" t="s">
        <v>18</v>
      </c>
      <c r="B2522" t="s">
        <v>26</v>
      </c>
      <c r="C2522" t="s">
        <v>200</v>
      </c>
      <c r="D2522" t="s">
        <v>104</v>
      </c>
      <c r="E2522" t="s">
        <v>122</v>
      </c>
      <c r="F2522" t="s">
        <v>123</v>
      </c>
      <c r="G2522" t="s">
        <v>107</v>
      </c>
      <c r="H2522">
        <v>39.856102</v>
      </c>
      <c r="I2522">
        <v>-104.675934</v>
      </c>
      <c r="J2522" t="s">
        <v>223</v>
      </c>
      <c r="K2522">
        <v>9555382.4296602104</v>
      </c>
      <c r="L2522">
        <v>9829836.1584766936</v>
      </c>
      <c r="M2522">
        <v>125339</v>
      </c>
    </row>
    <row r="2523" spans="1:13" x14ac:dyDescent="0.25">
      <c r="A2523" t="s">
        <v>18</v>
      </c>
      <c r="B2523" t="s">
        <v>26</v>
      </c>
      <c r="C2523" t="s">
        <v>200</v>
      </c>
      <c r="D2523" t="s">
        <v>104</v>
      </c>
      <c r="E2523" t="s">
        <v>122</v>
      </c>
      <c r="F2523" t="s">
        <v>123</v>
      </c>
      <c r="G2523" t="s">
        <v>107</v>
      </c>
      <c r="H2523">
        <v>39.856102</v>
      </c>
      <c r="I2523">
        <v>-104.675934</v>
      </c>
      <c r="J2523" t="s">
        <v>224</v>
      </c>
      <c r="K2523">
        <v>26929860.86857773</v>
      </c>
      <c r="L2523">
        <v>27674137.698706988</v>
      </c>
      <c r="M2523">
        <v>1242214</v>
      </c>
    </row>
    <row r="2524" spans="1:13" x14ac:dyDescent="0.25">
      <c r="A2524" t="s">
        <v>18</v>
      </c>
      <c r="B2524" t="s">
        <v>26</v>
      </c>
      <c r="C2524" t="s">
        <v>200</v>
      </c>
      <c r="D2524" t="s">
        <v>104</v>
      </c>
      <c r="E2524" t="s">
        <v>122</v>
      </c>
      <c r="F2524" t="s">
        <v>123</v>
      </c>
      <c r="G2524" t="s">
        <v>107</v>
      </c>
      <c r="H2524">
        <v>39.856102</v>
      </c>
      <c r="I2524">
        <v>-104.675934</v>
      </c>
      <c r="J2524" t="s">
        <v>225</v>
      </c>
      <c r="K2524">
        <v>48457585.631353661</v>
      </c>
      <c r="L2524">
        <v>58315372.792290479</v>
      </c>
      <c r="M2524">
        <v>1384039</v>
      </c>
    </row>
    <row r="2525" spans="1:13" x14ac:dyDescent="0.25">
      <c r="A2525" t="s">
        <v>18</v>
      </c>
      <c r="B2525" t="s">
        <v>26</v>
      </c>
      <c r="C2525" t="s">
        <v>200</v>
      </c>
      <c r="D2525" t="s">
        <v>104</v>
      </c>
      <c r="E2525" t="s">
        <v>122</v>
      </c>
      <c r="F2525" t="s">
        <v>123</v>
      </c>
      <c r="G2525" t="s">
        <v>107</v>
      </c>
      <c r="H2525">
        <v>39.856102</v>
      </c>
      <c r="I2525">
        <v>-104.675934</v>
      </c>
      <c r="J2525" t="s">
        <v>245</v>
      </c>
      <c r="K2525">
        <v>57301652.515344784</v>
      </c>
      <c r="L2525">
        <v>59648011.606080897</v>
      </c>
      <c r="M2525">
        <v>1247451</v>
      </c>
    </row>
    <row r="2526" spans="1:13" x14ac:dyDescent="0.25">
      <c r="A2526" t="s">
        <v>18</v>
      </c>
      <c r="B2526" t="s">
        <v>26</v>
      </c>
      <c r="C2526" t="s">
        <v>200</v>
      </c>
      <c r="D2526" t="s">
        <v>104</v>
      </c>
      <c r="E2526" t="s">
        <v>118</v>
      </c>
      <c r="F2526" t="s">
        <v>119</v>
      </c>
      <c r="G2526" t="s">
        <v>107</v>
      </c>
      <c r="H2526">
        <v>42.331400000000002</v>
      </c>
      <c r="I2526">
        <v>-83.0458</v>
      </c>
      <c r="J2526" t="s">
        <v>223</v>
      </c>
      <c r="K2526">
        <v>2194497.8837532322</v>
      </c>
      <c r="L2526">
        <v>2277433.982089581</v>
      </c>
      <c r="M2526">
        <v>30540</v>
      </c>
    </row>
    <row r="2527" spans="1:13" x14ac:dyDescent="0.25">
      <c r="A2527" t="s">
        <v>18</v>
      </c>
      <c r="B2527" t="s">
        <v>26</v>
      </c>
      <c r="C2527" t="s">
        <v>200</v>
      </c>
      <c r="D2527" t="s">
        <v>104</v>
      </c>
      <c r="E2527" t="s">
        <v>118</v>
      </c>
      <c r="F2527" t="s">
        <v>119</v>
      </c>
      <c r="G2527" t="s">
        <v>107</v>
      </c>
      <c r="H2527">
        <v>42.331400000000002</v>
      </c>
      <c r="I2527">
        <v>-83.0458</v>
      </c>
      <c r="J2527" t="s">
        <v>224</v>
      </c>
      <c r="K2527">
        <v>5954105.7728836406</v>
      </c>
      <c r="L2527">
        <v>6155800.8277075654</v>
      </c>
      <c r="M2527">
        <v>340951</v>
      </c>
    </row>
    <row r="2528" spans="1:13" x14ac:dyDescent="0.25">
      <c r="A2528" t="s">
        <v>18</v>
      </c>
      <c r="B2528" t="s">
        <v>26</v>
      </c>
      <c r="C2528" t="s">
        <v>200</v>
      </c>
      <c r="D2528" t="s">
        <v>104</v>
      </c>
      <c r="E2528" t="s">
        <v>118</v>
      </c>
      <c r="F2528" t="s">
        <v>119</v>
      </c>
      <c r="G2528" t="s">
        <v>107</v>
      </c>
      <c r="H2528">
        <v>42.331400000000002</v>
      </c>
      <c r="I2528">
        <v>-83.0458</v>
      </c>
      <c r="J2528" t="s">
        <v>225</v>
      </c>
      <c r="K2528">
        <v>10623970.461512091</v>
      </c>
      <c r="L2528">
        <v>12849011.633378711</v>
      </c>
      <c r="M2528">
        <v>409934</v>
      </c>
    </row>
    <row r="2529" spans="1:13" x14ac:dyDescent="0.25">
      <c r="A2529" t="s">
        <v>18</v>
      </c>
      <c r="B2529" t="s">
        <v>26</v>
      </c>
      <c r="C2529" t="s">
        <v>200</v>
      </c>
      <c r="D2529" t="s">
        <v>104</v>
      </c>
      <c r="E2529" t="s">
        <v>118</v>
      </c>
      <c r="F2529" t="s">
        <v>119</v>
      </c>
      <c r="G2529" t="s">
        <v>107</v>
      </c>
      <c r="H2529">
        <v>42.331400000000002</v>
      </c>
      <c r="I2529">
        <v>-83.0458</v>
      </c>
      <c r="J2529" t="s">
        <v>245</v>
      </c>
      <c r="K2529">
        <v>12001377.81310291</v>
      </c>
      <c r="L2529">
        <v>12555138.783241531</v>
      </c>
      <c r="M2529">
        <v>339828</v>
      </c>
    </row>
    <row r="2530" spans="1:13" x14ac:dyDescent="0.25">
      <c r="A2530" t="s">
        <v>18</v>
      </c>
      <c r="B2530" t="s">
        <v>26</v>
      </c>
      <c r="C2530" t="s">
        <v>200</v>
      </c>
      <c r="D2530" t="s">
        <v>98</v>
      </c>
      <c r="E2530" t="s">
        <v>124</v>
      </c>
      <c r="F2530" t="s">
        <v>125</v>
      </c>
      <c r="G2530" t="s">
        <v>126</v>
      </c>
      <c r="H2530">
        <v>53.349800000000002</v>
      </c>
      <c r="I2530">
        <v>6.2603</v>
      </c>
      <c r="J2530" t="s">
        <v>223</v>
      </c>
      <c r="K2530">
        <v>75287.952683418524</v>
      </c>
      <c r="L2530">
        <v>77761.389130649084</v>
      </c>
      <c r="M2530">
        <v>3801</v>
      </c>
    </row>
    <row r="2531" spans="1:13" x14ac:dyDescent="0.25">
      <c r="A2531" t="s">
        <v>18</v>
      </c>
      <c r="B2531" t="s">
        <v>26</v>
      </c>
      <c r="C2531" t="s">
        <v>200</v>
      </c>
      <c r="D2531" t="s">
        <v>98</v>
      </c>
      <c r="E2531" t="s">
        <v>124</v>
      </c>
      <c r="F2531" t="s">
        <v>125</v>
      </c>
      <c r="G2531" t="s">
        <v>126</v>
      </c>
      <c r="H2531">
        <v>53.349800000000002</v>
      </c>
      <c r="I2531">
        <v>6.2603</v>
      </c>
      <c r="J2531" t="s">
        <v>224</v>
      </c>
      <c r="K2531">
        <v>1720.3793077052819</v>
      </c>
      <c r="L2531">
        <v>4555.1220001874581</v>
      </c>
      <c r="M2531">
        <v>2874</v>
      </c>
    </row>
    <row r="2532" spans="1:13" x14ac:dyDescent="0.25">
      <c r="A2532" t="s">
        <v>18</v>
      </c>
      <c r="B2532" t="s">
        <v>26</v>
      </c>
      <c r="C2532" t="s">
        <v>200</v>
      </c>
      <c r="D2532" t="s">
        <v>98</v>
      </c>
      <c r="E2532" t="s">
        <v>124</v>
      </c>
      <c r="F2532" t="s">
        <v>125</v>
      </c>
      <c r="G2532" t="s">
        <v>126</v>
      </c>
      <c r="H2532">
        <v>53.349800000000002</v>
      </c>
      <c r="I2532">
        <v>6.2603</v>
      </c>
      <c r="J2532" t="s">
        <v>225</v>
      </c>
      <c r="K2532">
        <v>3228.14665754526</v>
      </c>
      <c r="L2532">
        <v>7581.8830646760298</v>
      </c>
      <c r="M2532">
        <v>413</v>
      </c>
    </row>
    <row r="2533" spans="1:13" x14ac:dyDescent="0.25">
      <c r="A2533" t="s">
        <v>18</v>
      </c>
      <c r="B2533" t="s">
        <v>26</v>
      </c>
      <c r="C2533" t="s">
        <v>200</v>
      </c>
      <c r="D2533" t="s">
        <v>98</v>
      </c>
      <c r="E2533" t="s">
        <v>124</v>
      </c>
      <c r="F2533" t="s">
        <v>125</v>
      </c>
      <c r="G2533" t="s">
        <v>126</v>
      </c>
      <c r="H2533">
        <v>53.349800000000002</v>
      </c>
      <c r="I2533">
        <v>6.2603</v>
      </c>
      <c r="J2533" t="s">
        <v>245</v>
      </c>
      <c r="K2533">
        <v>5350.0548058414079</v>
      </c>
      <c r="L2533">
        <v>9632.983640554452</v>
      </c>
      <c r="M2533">
        <v>619</v>
      </c>
    </row>
    <row r="2534" spans="1:13" x14ac:dyDescent="0.25">
      <c r="A2534" t="s">
        <v>18</v>
      </c>
      <c r="B2534" t="s">
        <v>26</v>
      </c>
      <c r="C2534" t="s">
        <v>200</v>
      </c>
      <c r="D2534" t="s">
        <v>108</v>
      </c>
      <c r="E2534" t="s">
        <v>127</v>
      </c>
      <c r="F2534" t="s">
        <v>128</v>
      </c>
      <c r="G2534" t="s">
        <v>129</v>
      </c>
      <c r="H2534">
        <v>-34.590249999999997</v>
      </c>
      <c r="I2534">
        <v>-58.467162999999999</v>
      </c>
      <c r="J2534" t="s">
        <v>223</v>
      </c>
      <c r="K2534">
        <v>4250.9379254965734</v>
      </c>
      <c r="L2534">
        <v>4759.0026085217814</v>
      </c>
      <c r="M2534">
        <v>432</v>
      </c>
    </row>
    <row r="2535" spans="1:13" x14ac:dyDescent="0.25">
      <c r="A2535" t="s">
        <v>18</v>
      </c>
      <c r="B2535" t="s">
        <v>26</v>
      </c>
      <c r="C2535" t="s">
        <v>200</v>
      </c>
      <c r="D2535" t="s">
        <v>108</v>
      </c>
      <c r="E2535" t="s">
        <v>127</v>
      </c>
      <c r="F2535" t="s">
        <v>128</v>
      </c>
      <c r="G2535" t="s">
        <v>129</v>
      </c>
      <c r="H2535">
        <v>-34.590249999999997</v>
      </c>
      <c r="I2535">
        <v>-58.467162999999999</v>
      </c>
      <c r="J2535" t="s">
        <v>224</v>
      </c>
      <c r="K2535">
        <v>20893.12331132737</v>
      </c>
      <c r="L2535">
        <v>24146.934143544218</v>
      </c>
      <c r="M2535">
        <v>5301</v>
      </c>
    </row>
    <row r="2536" spans="1:13" x14ac:dyDescent="0.25">
      <c r="A2536" t="s">
        <v>18</v>
      </c>
      <c r="B2536" t="s">
        <v>26</v>
      </c>
      <c r="C2536" t="s">
        <v>200</v>
      </c>
      <c r="D2536" t="s">
        <v>108</v>
      </c>
      <c r="E2536" t="s">
        <v>127</v>
      </c>
      <c r="F2536" t="s">
        <v>128</v>
      </c>
      <c r="G2536" t="s">
        <v>129</v>
      </c>
      <c r="H2536">
        <v>-34.590249999999997</v>
      </c>
      <c r="I2536">
        <v>-58.467162999999999</v>
      </c>
      <c r="J2536" t="s">
        <v>225</v>
      </c>
      <c r="K2536">
        <v>30851.814237197061</v>
      </c>
      <c r="L2536">
        <v>35898.575580662728</v>
      </c>
      <c r="M2536">
        <v>2889</v>
      </c>
    </row>
    <row r="2537" spans="1:13" x14ac:dyDescent="0.25">
      <c r="A2537" t="s">
        <v>18</v>
      </c>
      <c r="B2537" t="s">
        <v>26</v>
      </c>
      <c r="C2537" t="s">
        <v>200</v>
      </c>
      <c r="D2537" t="s">
        <v>108</v>
      </c>
      <c r="E2537" t="s">
        <v>127</v>
      </c>
      <c r="F2537" t="s">
        <v>128</v>
      </c>
      <c r="G2537" t="s">
        <v>129</v>
      </c>
      <c r="H2537">
        <v>-34.590249999999997</v>
      </c>
      <c r="I2537">
        <v>-58.467162999999999</v>
      </c>
      <c r="J2537" t="s">
        <v>245</v>
      </c>
      <c r="K2537">
        <v>82411.771954116135</v>
      </c>
      <c r="L2537">
        <v>85606.440405274421</v>
      </c>
      <c r="M2537">
        <v>5161</v>
      </c>
    </row>
    <row r="2538" spans="1:13" x14ac:dyDescent="0.25">
      <c r="A2538" t="s">
        <v>18</v>
      </c>
      <c r="B2538" t="s">
        <v>26</v>
      </c>
      <c r="C2538" t="s">
        <v>200</v>
      </c>
      <c r="D2538" t="s">
        <v>98</v>
      </c>
      <c r="E2538" t="s">
        <v>130</v>
      </c>
      <c r="F2538" t="s">
        <v>131</v>
      </c>
      <c r="G2538" t="s">
        <v>132</v>
      </c>
      <c r="H2538">
        <v>50.110923999999997</v>
      </c>
      <c r="I2538">
        <v>8.6821269999999995</v>
      </c>
      <c r="J2538" t="s">
        <v>223</v>
      </c>
      <c r="K2538">
        <v>2237288.8158288719</v>
      </c>
      <c r="L2538">
        <v>2302008.4757638308</v>
      </c>
      <c r="M2538">
        <v>114035</v>
      </c>
    </row>
    <row r="2539" spans="1:13" x14ac:dyDescent="0.25">
      <c r="A2539" t="s">
        <v>18</v>
      </c>
      <c r="B2539" t="s">
        <v>26</v>
      </c>
      <c r="C2539" t="s">
        <v>200</v>
      </c>
      <c r="D2539" t="s">
        <v>98</v>
      </c>
      <c r="E2539" t="s">
        <v>130</v>
      </c>
      <c r="F2539" t="s">
        <v>131</v>
      </c>
      <c r="G2539" t="s">
        <v>132</v>
      </c>
      <c r="H2539">
        <v>50.110923999999997</v>
      </c>
      <c r="I2539">
        <v>8.6821269999999995</v>
      </c>
      <c r="J2539" t="s">
        <v>224</v>
      </c>
      <c r="K2539">
        <v>4155318.3583558411</v>
      </c>
      <c r="L2539">
        <v>4305373.3405387271</v>
      </c>
      <c r="M2539">
        <v>609287</v>
      </c>
    </row>
    <row r="2540" spans="1:13" x14ac:dyDescent="0.25">
      <c r="A2540" t="s">
        <v>18</v>
      </c>
      <c r="B2540" t="s">
        <v>26</v>
      </c>
      <c r="C2540" t="s">
        <v>200</v>
      </c>
      <c r="D2540" t="s">
        <v>98</v>
      </c>
      <c r="E2540" t="s">
        <v>130</v>
      </c>
      <c r="F2540" t="s">
        <v>131</v>
      </c>
      <c r="G2540" t="s">
        <v>132</v>
      </c>
      <c r="H2540">
        <v>50.110923999999997</v>
      </c>
      <c r="I2540">
        <v>8.6821269999999995</v>
      </c>
      <c r="J2540" t="s">
        <v>225</v>
      </c>
      <c r="K2540">
        <v>4537596.8910646709</v>
      </c>
      <c r="L2540">
        <v>5474912.345186145</v>
      </c>
      <c r="M2540">
        <v>516936</v>
      </c>
    </row>
    <row r="2541" spans="1:13" x14ac:dyDescent="0.25">
      <c r="A2541" t="s">
        <v>18</v>
      </c>
      <c r="B2541" t="s">
        <v>26</v>
      </c>
      <c r="C2541" t="s">
        <v>200</v>
      </c>
      <c r="D2541" t="s">
        <v>98</v>
      </c>
      <c r="E2541" t="s">
        <v>130</v>
      </c>
      <c r="F2541" t="s">
        <v>131</v>
      </c>
      <c r="G2541" t="s">
        <v>132</v>
      </c>
      <c r="H2541">
        <v>50.110923999999997</v>
      </c>
      <c r="I2541">
        <v>8.6821269999999995</v>
      </c>
      <c r="J2541" t="s">
        <v>245</v>
      </c>
      <c r="K2541">
        <v>7338372.4708626792</v>
      </c>
      <c r="L2541">
        <v>7596635.0361621873</v>
      </c>
      <c r="M2541">
        <v>587658</v>
      </c>
    </row>
    <row r="2542" spans="1:13" x14ac:dyDescent="0.25">
      <c r="A2542" t="s">
        <v>18</v>
      </c>
      <c r="B2542" t="s">
        <v>26</v>
      </c>
      <c r="C2542" t="s">
        <v>200</v>
      </c>
      <c r="D2542" t="s">
        <v>108</v>
      </c>
      <c r="E2542" t="s">
        <v>133</v>
      </c>
      <c r="F2542" t="s">
        <v>134</v>
      </c>
      <c r="G2542" t="s">
        <v>135</v>
      </c>
      <c r="H2542">
        <v>-22.874300000000002</v>
      </c>
      <c r="I2542">
        <v>-43.266449999999999</v>
      </c>
      <c r="J2542" t="s">
        <v>223</v>
      </c>
      <c r="K2542">
        <v>2540.5407912423179</v>
      </c>
      <c r="L2542">
        <v>2540.5407912423179</v>
      </c>
      <c r="M2542">
        <v>299</v>
      </c>
    </row>
    <row r="2543" spans="1:13" x14ac:dyDescent="0.25">
      <c r="A2543" t="s">
        <v>18</v>
      </c>
      <c r="B2543" t="s">
        <v>26</v>
      </c>
      <c r="C2543" t="s">
        <v>200</v>
      </c>
      <c r="D2543" t="s">
        <v>108</v>
      </c>
      <c r="E2543" t="s">
        <v>133</v>
      </c>
      <c r="F2543" t="s">
        <v>134</v>
      </c>
      <c r="G2543" t="s">
        <v>135</v>
      </c>
      <c r="H2543">
        <v>-22.874300000000002</v>
      </c>
      <c r="I2543">
        <v>-43.266449999999999</v>
      </c>
      <c r="J2543" t="s">
        <v>224</v>
      </c>
      <c r="K2543">
        <v>24196.828552794541</v>
      </c>
      <c r="L2543">
        <v>25490.627943507141</v>
      </c>
      <c r="M2543">
        <v>5996</v>
      </c>
    </row>
    <row r="2544" spans="1:13" x14ac:dyDescent="0.25">
      <c r="A2544" t="s">
        <v>18</v>
      </c>
      <c r="B2544" t="s">
        <v>26</v>
      </c>
      <c r="C2544" t="s">
        <v>200</v>
      </c>
      <c r="D2544" t="s">
        <v>108</v>
      </c>
      <c r="E2544" t="s">
        <v>133</v>
      </c>
      <c r="F2544" t="s">
        <v>134</v>
      </c>
      <c r="G2544" t="s">
        <v>135</v>
      </c>
      <c r="H2544">
        <v>-22.874300000000002</v>
      </c>
      <c r="I2544">
        <v>-43.266449999999999</v>
      </c>
      <c r="J2544" t="s">
        <v>225</v>
      </c>
      <c r="K2544">
        <v>17449.613382290368</v>
      </c>
      <c r="L2544">
        <v>23028.563189488181</v>
      </c>
      <c r="M2544">
        <v>1004</v>
      </c>
    </row>
    <row r="2545" spans="1:13" x14ac:dyDescent="0.25">
      <c r="A2545" t="s">
        <v>18</v>
      </c>
      <c r="B2545" t="s">
        <v>26</v>
      </c>
      <c r="C2545" t="s">
        <v>200</v>
      </c>
      <c r="D2545" t="s">
        <v>108</v>
      </c>
      <c r="E2545" t="s">
        <v>133</v>
      </c>
      <c r="F2545" t="s">
        <v>134</v>
      </c>
      <c r="G2545" t="s">
        <v>135</v>
      </c>
      <c r="H2545">
        <v>-22.874300000000002</v>
      </c>
      <c r="I2545">
        <v>-43.266449999999999</v>
      </c>
      <c r="J2545" t="s">
        <v>245</v>
      </c>
      <c r="K2545">
        <v>53144.998611905838</v>
      </c>
      <c r="L2545">
        <v>55906.07201874032</v>
      </c>
      <c r="M2545">
        <v>3869</v>
      </c>
    </row>
    <row r="2546" spans="1:13" x14ac:dyDescent="0.25">
      <c r="A2546" t="s">
        <v>18</v>
      </c>
      <c r="B2546" t="s">
        <v>26</v>
      </c>
      <c r="C2546" t="s">
        <v>200</v>
      </c>
      <c r="D2546" t="s">
        <v>136</v>
      </c>
      <c r="E2546" t="s">
        <v>137</v>
      </c>
      <c r="F2546" t="s">
        <v>138</v>
      </c>
      <c r="G2546" t="s">
        <v>139</v>
      </c>
      <c r="H2546">
        <v>22.266999999999999</v>
      </c>
      <c r="I2546">
        <v>114.188</v>
      </c>
      <c r="J2546" t="s">
        <v>223</v>
      </c>
      <c r="K2546">
        <v>16276.36418338309</v>
      </c>
      <c r="L2546">
        <v>16554.23507949237</v>
      </c>
      <c r="M2546">
        <v>3633</v>
      </c>
    </row>
    <row r="2547" spans="1:13" x14ac:dyDescent="0.25">
      <c r="A2547" t="s">
        <v>18</v>
      </c>
      <c r="B2547" t="s">
        <v>26</v>
      </c>
      <c r="C2547" t="s">
        <v>200</v>
      </c>
      <c r="D2547" t="s">
        <v>136</v>
      </c>
      <c r="E2547" t="s">
        <v>137</v>
      </c>
      <c r="F2547" t="s">
        <v>138</v>
      </c>
      <c r="G2547" t="s">
        <v>139</v>
      </c>
      <c r="H2547">
        <v>22.266999999999999</v>
      </c>
      <c r="I2547">
        <v>114.188</v>
      </c>
      <c r="J2547" t="s">
        <v>224</v>
      </c>
      <c r="K2547">
        <v>9793.29233602155</v>
      </c>
      <c r="L2547">
        <v>10354.66786681789</v>
      </c>
      <c r="M2547">
        <v>11000</v>
      </c>
    </row>
    <row r="2548" spans="1:13" x14ac:dyDescent="0.25">
      <c r="A2548" t="s">
        <v>18</v>
      </c>
      <c r="B2548" t="s">
        <v>26</v>
      </c>
      <c r="C2548" t="s">
        <v>200</v>
      </c>
      <c r="D2548" t="s">
        <v>136</v>
      </c>
      <c r="E2548" t="s">
        <v>137</v>
      </c>
      <c r="F2548" t="s">
        <v>138</v>
      </c>
      <c r="G2548" t="s">
        <v>139</v>
      </c>
      <c r="H2548">
        <v>22.266999999999999</v>
      </c>
      <c r="I2548">
        <v>114.188</v>
      </c>
      <c r="J2548" t="s">
        <v>225</v>
      </c>
      <c r="K2548">
        <v>24474.484501408759</v>
      </c>
      <c r="L2548">
        <v>36232.409387202533</v>
      </c>
      <c r="M2548">
        <v>7644</v>
      </c>
    </row>
    <row r="2549" spans="1:13" x14ac:dyDescent="0.25">
      <c r="A2549" t="s">
        <v>18</v>
      </c>
      <c r="B2549" t="s">
        <v>26</v>
      </c>
      <c r="C2549" t="s">
        <v>200</v>
      </c>
      <c r="D2549" t="s">
        <v>136</v>
      </c>
      <c r="E2549" t="s">
        <v>137</v>
      </c>
      <c r="F2549" t="s">
        <v>138</v>
      </c>
      <c r="G2549" t="s">
        <v>139</v>
      </c>
      <c r="H2549">
        <v>22.266999999999999</v>
      </c>
      <c r="I2549">
        <v>114.188</v>
      </c>
      <c r="J2549" t="s">
        <v>245</v>
      </c>
      <c r="K2549">
        <v>61594.863382713127</v>
      </c>
      <c r="L2549">
        <v>65235.84282776546</v>
      </c>
      <c r="M2549">
        <v>20737</v>
      </c>
    </row>
    <row r="2550" spans="1:13" x14ac:dyDescent="0.25">
      <c r="A2550" t="s">
        <v>18</v>
      </c>
      <c r="B2550" t="s">
        <v>26</v>
      </c>
      <c r="C2550" t="s">
        <v>200</v>
      </c>
      <c r="D2550" t="s">
        <v>98</v>
      </c>
      <c r="E2550" t="s">
        <v>226</v>
      </c>
      <c r="F2550" t="s">
        <v>227</v>
      </c>
      <c r="G2550" t="s">
        <v>228</v>
      </c>
      <c r="H2550">
        <v>26.137899999999998</v>
      </c>
      <c r="I2550">
        <v>28.197790000000001</v>
      </c>
      <c r="J2550" t="s">
        <v>223</v>
      </c>
      <c r="K2550">
        <v>4859.7074496425157</v>
      </c>
      <c r="L2550">
        <v>21554.393767105848</v>
      </c>
      <c r="M2550">
        <v>532</v>
      </c>
    </row>
    <row r="2551" spans="1:13" x14ac:dyDescent="0.25">
      <c r="A2551" t="s">
        <v>18</v>
      </c>
      <c r="B2551" t="s">
        <v>26</v>
      </c>
      <c r="C2551" t="s">
        <v>200</v>
      </c>
      <c r="D2551" t="s">
        <v>98</v>
      </c>
      <c r="E2551" t="s">
        <v>226</v>
      </c>
      <c r="F2551" t="s">
        <v>227</v>
      </c>
      <c r="G2551" t="s">
        <v>228</v>
      </c>
      <c r="H2551">
        <v>26.137899999999998</v>
      </c>
      <c r="I2551">
        <v>28.197790000000001</v>
      </c>
      <c r="J2551" t="s">
        <v>224</v>
      </c>
      <c r="K2551">
        <v>34947.924531392528</v>
      </c>
      <c r="L2551">
        <v>121937.04984576401</v>
      </c>
      <c r="M2551">
        <v>18990</v>
      </c>
    </row>
    <row r="2552" spans="1:13" x14ac:dyDescent="0.25">
      <c r="A2552" t="s">
        <v>18</v>
      </c>
      <c r="B2552" t="s">
        <v>26</v>
      </c>
      <c r="C2552" t="s">
        <v>200</v>
      </c>
      <c r="D2552" t="s">
        <v>98</v>
      </c>
      <c r="E2552" t="s">
        <v>226</v>
      </c>
      <c r="F2552" t="s">
        <v>227</v>
      </c>
      <c r="G2552" t="s">
        <v>228</v>
      </c>
      <c r="H2552">
        <v>26.137899999999998</v>
      </c>
      <c r="I2552">
        <v>28.197790000000001</v>
      </c>
      <c r="J2552" t="s">
        <v>225</v>
      </c>
      <c r="K2552">
        <v>103525.2199145304</v>
      </c>
      <c r="L2552">
        <v>206833.66428322461</v>
      </c>
      <c r="M2552">
        <v>13804</v>
      </c>
    </row>
    <row r="2553" spans="1:13" x14ac:dyDescent="0.25">
      <c r="A2553" t="s">
        <v>18</v>
      </c>
      <c r="B2553" t="s">
        <v>26</v>
      </c>
      <c r="C2553" t="s">
        <v>200</v>
      </c>
      <c r="D2553" t="s">
        <v>98</v>
      </c>
      <c r="E2553" t="s">
        <v>226</v>
      </c>
      <c r="F2553" t="s">
        <v>227</v>
      </c>
      <c r="G2553" t="s">
        <v>228</v>
      </c>
      <c r="H2553">
        <v>26.137899999999998</v>
      </c>
      <c r="I2553">
        <v>28.197790000000001</v>
      </c>
      <c r="J2553" t="s">
        <v>245</v>
      </c>
      <c r="K2553">
        <v>170993.9521271275</v>
      </c>
      <c r="L2553">
        <v>226978.98574867469</v>
      </c>
      <c r="M2553">
        <v>15731</v>
      </c>
    </row>
    <row r="2554" spans="1:13" x14ac:dyDescent="0.25">
      <c r="A2554" t="s">
        <v>18</v>
      </c>
      <c r="B2554" t="s">
        <v>26</v>
      </c>
      <c r="C2554" t="s">
        <v>200</v>
      </c>
      <c r="D2554" t="s">
        <v>104</v>
      </c>
      <c r="E2554" t="s">
        <v>140</v>
      </c>
      <c r="F2554" t="s">
        <v>141</v>
      </c>
      <c r="G2554" t="s">
        <v>107</v>
      </c>
      <c r="H2554">
        <v>34.052235000000003</v>
      </c>
      <c r="I2554">
        <v>-118.24368</v>
      </c>
      <c r="J2554" t="s">
        <v>223</v>
      </c>
      <c r="K2554">
        <v>21503887.945794482</v>
      </c>
      <c r="L2554">
        <v>22226451.61504145</v>
      </c>
      <c r="M2554">
        <v>306336</v>
      </c>
    </row>
    <row r="2555" spans="1:13" x14ac:dyDescent="0.25">
      <c r="A2555" t="s">
        <v>18</v>
      </c>
      <c r="B2555" t="s">
        <v>26</v>
      </c>
      <c r="C2555" t="s">
        <v>200</v>
      </c>
      <c r="D2555" t="s">
        <v>104</v>
      </c>
      <c r="E2555" t="s">
        <v>140</v>
      </c>
      <c r="F2555" t="s">
        <v>141</v>
      </c>
      <c r="G2555" t="s">
        <v>107</v>
      </c>
      <c r="H2555">
        <v>34.052235000000003</v>
      </c>
      <c r="I2555">
        <v>-118.24368</v>
      </c>
      <c r="J2555" t="s">
        <v>224</v>
      </c>
      <c r="K2555">
        <v>54788727.113983877</v>
      </c>
      <c r="L2555">
        <v>56395558.878170028</v>
      </c>
      <c r="M2555">
        <v>3050834</v>
      </c>
    </row>
    <row r="2556" spans="1:13" x14ac:dyDescent="0.25">
      <c r="A2556" t="s">
        <v>18</v>
      </c>
      <c r="B2556" t="s">
        <v>26</v>
      </c>
      <c r="C2556" t="s">
        <v>200</v>
      </c>
      <c r="D2556" t="s">
        <v>104</v>
      </c>
      <c r="E2556" t="s">
        <v>140</v>
      </c>
      <c r="F2556" t="s">
        <v>141</v>
      </c>
      <c r="G2556" t="s">
        <v>107</v>
      </c>
      <c r="H2556">
        <v>34.052235000000003</v>
      </c>
      <c r="I2556">
        <v>-118.24368</v>
      </c>
      <c r="J2556" t="s">
        <v>225</v>
      </c>
      <c r="K2556">
        <v>86364657.788349345</v>
      </c>
      <c r="L2556">
        <v>104094104.4603993</v>
      </c>
      <c r="M2556">
        <v>3227916</v>
      </c>
    </row>
    <row r="2557" spans="1:13" x14ac:dyDescent="0.25">
      <c r="A2557" t="s">
        <v>18</v>
      </c>
      <c r="B2557" t="s">
        <v>26</v>
      </c>
      <c r="C2557" t="s">
        <v>200</v>
      </c>
      <c r="D2557" t="s">
        <v>104</v>
      </c>
      <c r="E2557" t="s">
        <v>140</v>
      </c>
      <c r="F2557" t="s">
        <v>141</v>
      </c>
      <c r="G2557" t="s">
        <v>107</v>
      </c>
      <c r="H2557">
        <v>34.052235000000003</v>
      </c>
      <c r="I2557">
        <v>-118.24368</v>
      </c>
      <c r="J2557" t="s">
        <v>245</v>
      </c>
      <c r="K2557">
        <v>101119191.76327249</v>
      </c>
      <c r="L2557">
        <v>105038977.63118879</v>
      </c>
      <c r="M2557">
        <v>2847516</v>
      </c>
    </row>
    <row r="2558" spans="1:13" x14ac:dyDescent="0.25">
      <c r="A2558" t="s">
        <v>18</v>
      </c>
      <c r="B2558" t="s">
        <v>26</v>
      </c>
      <c r="C2558" t="s">
        <v>200</v>
      </c>
      <c r="D2558" t="s">
        <v>108</v>
      </c>
      <c r="E2558" t="s">
        <v>142</v>
      </c>
      <c r="F2558" t="s">
        <v>143</v>
      </c>
      <c r="G2558" t="s">
        <v>144</v>
      </c>
      <c r="H2558">
        <v>-12.094823</v>
      </c>
      <c r="I2558">
        <v>-76.973529999999997</v>
      </c>
      <c r="J2558" t="s">
        <v>223</v>
      </c>
      <c r="K2558">
        <v>2668.4326759359001</v>
      </c>
      <c r="L2558">
        <v>2725.953893227248</v>
      </c>
      <c r="M2558">
        <v>369</v>
      </c>
    </row>
    <row r="2559" spans="1:13" x14ac:dyDescent="0.25">
      <c r="A2559" t="s">
        <v>18</v>
      </c>
      <c r="B2559" t="s">
        <v>26</v>
      </c>
      <c r="C2559" t="s">
        <v>200</v>
      </c>
      <c r="D2559" t="s">
        <v>108</v>
      </c>
      <c r="E2559" t="s">
        <v>142</v>
      </c>
      <c r="F2559" t="s">
        <v>143</v>
      </c>
      <c r="G2559" t="s">
        <v>144</v>
      </c>
      <c r="H2559">
        <v>-12.094823</v>
      </c>
      <c r="I2559">
        <v>-76.973529999999997</v>
      </c>
      <c r="J2559" t="s">
        <v>224</v>
      </c>
      <c r="K2559">
        <v>14059.05049315215</v>
      </c>
      <c r="L2559">
        <v>14376.26622987494</v>
      </c>
      <c r="M2559">
        <v>3116</v>
      </c>
    </row>
    <row r="2560" spans="1:13" x14ac:dyDescent="0.25">
      <c r="A2560" t="s">
        <v>18</v>
      </c>
      <c r="B2560" t="s">
        <v>26</v>
      </c>
      <c r="C2560" t="s">
        <v>200</v>
      </c>
      <c r="D2560" t="s">
        <v>108</v>
      </c>
      <c r="E2560" t="s">
        <v>142</v>
      </c>
      <c r="F2560" t="s">
        <v>143</v>
      </c>
      <c r="G2560" t="s">
        <v>144</v>
      </c>
      <c r="H2560">
        <v>-12.094823</v>
      </c>
      <c r="I2560">
        <v>-76.973529999999997</v>
      </c>
      <c r="J2560" t="s">
        <v>225</v>
      </c>
      <c r="K2560">
        <v>12668.56286170905</v>
      </c>
      <c r="L2560">
        <v>18152.31454491178</v>
      </c>
      <c r="M2560">
        <v>1502</v>
      </c>
    </row>
    <row r="2561" spans="1:13" x14ac:dyDescent="0.25">
      <c r="A2561" t="s">
        <v>18</v>
      </c>
      <c r="B2561" t="s">
        <v>26</v>
      </c>
      <c r="C2561" t="s">
        <v>200</v>
      </c>
      <c r="D2561" t="s">
        <v>108</v>
      </c>
      <c r="E2561" t="s">
        <v>142</v>
      </c>
      <c r="F2561" t="s">
        <v>143</v>
      </c>
      <c r="G2561" t="s">
        <v>144</v>
      </c>
      <c r="H2561">
        <v>-12.094823</v>
      </c>
      <c r="I2561">
        <v>-76.973529999999997</v>
      </c>
      <c r="J2561" t="s">
        <v>245</v>
      </c>
      <c r="K2561">
        <v>34790.27679281374</v>
      </c>
      <c r="L2561">
        <v>36518.032771982063</v>
      </c>
      <c r="M2561">
        <v>4229</v>
      </c>
    </row>
    <row r="2562" spans="1:13" x14ac:dyDescent="0.25">
      <c r="A2562" t="s">
        <v>18</v>
      </c>
      <c r="B2562" t="s">
        <v>26</v>
      </c>
      <c r="C2562" t="s">
        <v>200</v>
      </c>
      <c r="D2562" t="s">
        <v>98</v>
      </c>
      <c r="E2562" t="s">
        <v>145</v>
      </c>
      <c r="F2562" t="s">
        <v>146</v>
      </c>
      <c r="G2562" t="s">
        <v>147</v>
      </c>
      <c r="H2562">
        <v>51.508513999999998</v>
      </c>
      <c r="I2562">
        <v>-1.0756999999999999E-2</v>
      </c>
      <c r="J2562" t="s">
        <v>223</v>
      </c>
      <c r="K2562">
        <v>8395503.8857937511</v>
      </c>
      <c r="L2562">
        <v>8781785.4451722708</v>
      </c>
      <c r="M2562">
        <v>216528</v>
      </c>
    </row>
    <row r="2563" spans="1:13" x14ac:dyDescent="0.25">
      <c r="A2563" t="s">
        <v>18</v>
      </c>
      <c r="B2563" t="s">
        <v>26</v>
      </c>
      <c r="C2563" t="s">
        <v>200</v>
      </c>
      <c r="D2563" t="s">
        <v>98</v>
      </c>
      <c r="E2563" t="s">
        <v>145</v>
      </c>
      <c r="F2563" t="s">
        <v>146</v>
      </c>
      <c r="G2563" t="s">
        <v>147</v>
      </c>
      <c r="H2563">
        <v>51.508513999999998</v>
      </c>
      <c r="I2563">
        <v>-1.0756999999999999E-2</v>
      </c>
      <c r="J2563" t="s">
        <v>224</v>
      </c>
      <c r="K2563">
        <v>12359557.13821259</v>
      </c>
      <c r="L2563">
        <v>13119559.28933732</v>
      </c>
      <c r="M2563">
        <v>937203</v>
      </c>
    </row>
    <row r="2564" spans="1:13" x14ac:dyDescent="0.25">
      <c r="A2564" t="s">
        <v>18</v>
      </c>
      <c r="B2564" t="s">
        <v>26</v>
      </c>
      <c r="C2564" t="s">
        <v>200</v>
      </c>
      <c r="D2564" t="s">
        <v>98</v>
      </c>
      <c r="E2564" t="s">
        <v>145</v>
      </c>
      <c r="F2564" t="s">
        <v>146</v>
      </c>
      <c r="G2564" t="s">
        <v>147</v>
      </c>
      <c r="H2564">
        <v>51.508513999999998</v>
      </c>
      <c r="I2564">
        <v>-1.0756999999999999E-2</v>
      </c>
      <c r="J2564" t="s">
        <v>225</v>
      </c>
      <c r="K2564">
        <v>15370845.25950182</v>
      </c>
      <c r="L2564">
        <v>19803505.623569772</v>
      </c>
      <c r="M2564">
        <v>789272</v>
      </c>
    </row>
    <row r="2565" spans="1:13" x14ac:dyDescent="0.25">
      <c r="A2565" t="s">
        <v>18</v>
      </c>
      <c r="B2565" t="s">
        <v>26</v>
      </c>
      <c r="C2565" t="s">
        <v>200</v>
      </c>
      <c r="D2565" t="s">
        <v>98</v>
      </c>
      <c r="E2565" t="s">
        <v>145</v>
      </c>
      <c r="F2565" t="s">
        <v>146</v>
      </c>
      <c r="G2565" t="s">
        <v>147</v>
      </c>
      <c r="H2565">
        <v>51.508513999999998</v>
      </c>
      <c r="I2565">
        <v>-1.0756999999999999E-2</v>
      </c>
      <c r="J2565" t="s">
        <v>245</v>
      </c>
      <c r="K2565">
        <v>26345922.162093282</v>
      </c>
      <c r="L2565">
        <v>28344983.76496027</v>
      </c>
      <c r="M2565">
        <v>991003</v>
      </c>
    </row>
    <row r="2566" spans="1:13" x14ac:dyDescent="0.25">
      <c r="A2566" t="s">
        <v>18</v>
      </c>
      <c r="B2566" t="s">
        <v>26</v>
      </c>
      <c r="C2566" t="s">
        <v>200</v>
      </c>
      <c r="D2566" t="s">
        <v>104</v>
      </c>
      <c r="E2566" t="s">
        <v>236</v>
      </c>
      <c r="F2566" t="s">
        <v>237</v>
      </c>
      <c r="G2566" t="s">
        <v>107</v>
      </c>
      <c r="H2566">
        <v>36.188110000000002</v>
      </c>
      <c r="I2566">
        <v>-115.176468</v>
      </c>
      <c r="J2566" t="s">
        <v>223</v>
      </c>
      <c r="K2566">
        <v>8.2544085600000003E-4</v>
      </c>
      <c r="L2566">
        <v>8.2544085600000003E-4</v>
      </c>
      <c r="M2566">
        <v>2</v>
      </c>
    </row>
    <row r="2567" spans="1:13" x14ac:dyDescent="0.25">
      <c r="A2567" t="s">
        <v>18</v>
      </c>
      <c r="B2567" t="s">
        <v>26</v>
      </c>
      <c r="C2567" t="s">
        <v>200</v>
      </c>
      <c r="D2567" t="s">
        <v>104</v>
      </c>
      <c r="E2567" t="s">
        <v>236</v>
      </c>
      <c r="F2567" t="s">
        <v>237</v>
      </c>
      <c r="G2567" t="s">
        <v>107</v>
      </c>
      <c r="H2567">
        <v>36.188110000000002</v>
      </c>
      <c r="I2567">
        <v>-115.176468</v>
      </c>
      <c r="J2567" t="s">
        <v>224</v>
      </c>
      <c r="K2567">
        <v>0</v>
      </c>
      <c r="L2567">
        <v>0</v>
      </c>
      <c r="M2567">
        <v>0</v>
      </c>
    </row>
    <row r="2568" spans="1:13" x14ac:dyDescent="0.25">
      <c r="A2568" t="s">
        <v>18</v>
      </c>
      <c r="B2568" t="s">
        <v>26</v>
      </c>
      <c r="C2568" t="s">
        <v>200</v>
      </c>
      <c r="D2568" t="s">
        <v>104</v>
      </c>
      <c r="E2568" t="s">
        <v>236</v>
      </c>
      <c r="F2568" t="s">
        <v>237</v>
      </c>
      <c r="G2568" t="s">
        <v>107</v>
      </c>
      <c r="H2568">
        <v>36.188110000000002</v>
      </c>
      <c r="I2568">
        <v>-115.176468</v>
      </c>
      <c r="J2568" t="s">
        <v>225</v>
      </c>
      <c r="K2568">
        <v>0</v>
      </c>
      <c r="L2568">
        <v>0</v>
      </c>
      <c r="M2568">
        <v>0</v>
      </c>
    </row>
    <row r="2569" spans="1:13" x14ac:dyDescent="0.25">
      <c r="A2569" t="s">
        <v>18</v>
      </c>
      <c r="B2569" t="s">
        <v>26</v>
      </c>
      <c r="C2569" t="s">
        <v>200</v>
      </c>
      <c r="D2569" t="s">
        <v>104</v>
      </c>
      <c r="E2569" t="s">
        <v>236</v>
      </c>
      <c r="F2569" t="s">
        <v>237</v>
      </c>
      <c r="G2569" t="s">
        <v>107</v>
      </c>
      <c r="H2569">
        <v>36.188110000000002</v>
      </c>
      <c r="I2569">
        <v>-115.176468</v>
      </c>
      <c r="J2569" t="s">
        <v>245</v>
      </c>
      <c r="K2569">
        <v>0</v>
      </c>
      <c r="L2569">
        <v>0</v>
      </c>
      <c r="M2569">
        <v>0</v>
      </c>
    </row>
    <row r="2570" spans="1:13" x14ac:dyDescent="0.25">
      <c r="A2570" t="s">
        <v>18</v>
      </c>
      <c r="B2570" t="s">
        <v>26</v>
      </c>
      <c r="C2570" t="s">
        <v>200</v>
      </c>
      <c r="D2570" t="s">
        <v>98</v>
      </c>
      <c r="E2570" t="s">
        <v>148</v>
      </c>
      <c r="F2570" t="s">
        <v>149</v>
      </c>
      <c r="G2570" t="s">
        <v>150</v>
      </c>
      <c r="H2570">
        <v>40.416800000000002</v>
      </c>
      <c r="I2570">
        <v>-3.7038000000000002</v>
      </c>
      <c r="J2570" t="s">
        <v>223</v>
      </c>
      <c r="K2570">
        <v>599424.64438764064</v>
      </c>
      <c r="L2570">
        <v>756133.24707323126</v>
      </c>
      <c r="M2570">
        <v>21173</v>
      </c>
    </row>
    <row r="2571" spans="1:13" x14ac:dyDescent="0.25">
      <c r="A2571" t="s">
        <v>18</v>
      </c>
      <c r="B2571" t="s">
        <v>26</v>
      </c>
      <c r="C2571" t="s">
        <v>200</v>
      </c>
      <c r="D2571" t="s">
        <v>98</v>
      </c>
      <c r="E2571" t="s">
        <v>148</v>
      </c>
      <c r="F2571" t="s">
        <v>149</v>
      </c>
      <c r="G2571" t="s">
        <v>150</v>
      </c>
      <c r="H2571">
        <v>40.416800000000002</v>
      </c>
      <c r="I2571">
        <v>-3.7038000000000002</v>
      </c>
      <c r="J2571" t="s">
        <v>224</v>
      </c>
      <c r="K2571">
        <v>721326.8028764202</v>
      </c>
      <c r="L2571">
        <v>1433804.744405257</v>
      </c>
      <c r="M2571">
        <v>112053</v>
      </c>
    </row>
    <row r="2572" spans="1:13" x14ac:dyDescent="0.25">
      <c r="A2572" t="s">
        <v>18</v>
      </c>
      <c r="B2572" t="s">
        <v>26</v>
      </c>
      <c r="C2572" t="s">
        <v>200</v>
      </c>
      <c r="D2572" t="s">
        <v>98</v>
      </c>
      <c r="E2572" t="s">
        <v>148</v>
      </c>
      <c r="F2572" t="s">
        <v>149</v>
      </c>
      <c r="G2572" t="s">
        <v>150</v>
      </c>
      <c r="H2572">
        <v>40.416800000000002</v>
      </c>
      <c r="I2572">
        <v>-3.7038000000000002</v>
      </c>
      <c r="J2572" t="s">
        <v>225</v>
      </c>
      <c r="K2572">
        <v>825223.74390657945</v>
      </c>
      <c r="L2572">
        <v>2694943.2450888138</v>
      </c>
      <c r="M2572">
        <v>93257</v>
      </c>
    </row>
    <row r="2573" spans="1:13" x14ac:dyDescent="0.25">
      <c r="A2573" t="s">
        <v>18</v>
      </c>
      <c r="B2573" t="s">
        <v>26</v>
      </c>
      <c r="C2573" t="s">
        <v>200</v>
      </c>
      <c r="D2573" t="s">
        <v>98</v>
      </c>
      <c r="E2573" t="s">
        <v>148</v>
      </c>
      <c r="F2573" t="s">
        <v>149</v>
      </c>
      <c r="G2573" t="s">
        <v>150</v>
      </c>
      <c r="H2573">
        <v>40.416800000000002</v>
      </c>
      <c r="I2573">
        <v>-3.7038000000000002</v>
      </c>
      <c r="J2573" t="s">
        <v>245</v>
      </c>
      <c r="K2573">
        <v>1180452.332332172</v>
      </c>
      <c r="L2573">
        <v>2294440.0252693072</v>
      </c>
      <c r="M2573">
        <v>96590</v>
      </c>
    </row>
    <row r="2574" spans="1:13" x14ac:dyDescent="0.25">
      <c r="A2574" t="s">
        <v>18</v>
      </c>
      <c r="B2574" t="s">
        <v>26</v>
      </c>
      <c r="C2574" t="s">
        <v>200</v>
      </c>
      <c r="D2574" t="s">
        <v>98</v>
      </c>
      <c r="E2574" t="s">
        <v>214</v>
      </c>
      <c r="F2574" t="s">
        <v>215</v>
      </c>
      <c r="G2574" t="s">
        <v>147</v>
      </c>
      <c r="H2574">
        <v>53.480800000000002</v>
      </c>
      <c r="I2574">
        <v>2.2425999999999999</v>
      </c>
      <c r="J2574" t="s">
        <v>223</v>
      </c>
      <c r="K2574">
        <v>198926.66355725101</v>
      </c>
      <c r="L2574">
        <v>205201.7447292289</v>
      </c>
      <c r="M2574">
        <v>6637</v>
      </c>
    </row>
    <row r="2575" spans="1:13" x14ac:dyDescent="0.25">
      <c r="A2575" t="s">
        <v>18</v>
      </c>
      <c r="B2575" t="s">
        <v>26</v>
      </c>
      <c r="C2575" t="s">
        <v>200</v>
      </c>
      <c r="D2575" t="s">
        <v>98</v>
      </c>
      <c r="E2575" t="s">
        <v>214</v>
      </c>
      <c r="F2575" t="s">
        <v>215</v>
      </c>
      <c r="G2575" t="s">
        <v>147</v>
      </c>
      <c r="H2575">
        <v>53.480800000000002</v>
      </c>
      <c r="I2575">
        <v>2.2425999999999999</v>
      </c>
      <c r="J2575" t="s">
        <v>224</v>
      </c>
      <c r="K2575">
        <v>675275.59096264967</v>
      </c>
      <c r="L2575">
        <v>716199.01772897574</v>
      </c>
      <c r="M2575">
        <v>96576</v>
      </c>
    </row>
    <row r="2576" spans="1:13" x14ac:dyDescent="0.25">
      <c r="A2576" t="s">
        <v>18</v>
      </c>
      <c r="B2576" t="s">
        <v>26</v>
      </c>
      <c r="C2576" t="s">
        <v>200</v>
      </c>
      <c r="D2576" t="s">
        <v>98</v>
      </c>
      <c r="E2576" t="s">
        <v>214</v>
      </c>
      <c r="F2576" t="s">
        <v>215</v>
      </c>
      <c r="G2576" t="s">
        <v>147</v>
      </c>
      <c r="H2576">
        <v>53.480800000000002</v>
      </c>
      <c r="I2576">
        <v>2.2425999999999999</v>
      </c>
      <c r="J2576" t="s">
        <v>225</v>
      </c>
      <c r="K2576">
        <v>1304502.342304698</v>
      </c>
      <c r="L2576">
        <v>1458653.8361606931</v>
      </c>
      <c r="M2576">
        <v>103297</v>
      </c>
    </row>
    <row r="2577" spans="1:13" x14ac:dyDescent="0.25">
      <c r="A2577" t="s">
        <v>18</v>
      </c>
      <c r="B2577" t="s">
        <v>26</v>
      </c>
      <c r="C2577" t="s">
        <v>200</v>
      </c>
      <c r="D2577" t="s">
        <v>98</v>
      </c>
      <c r="E2577" t="s">
        <v>214</v>
      </c>
      <c r="F2577" t="s">
        <v>215</v>
      </c>
      <c r="G2577" t="s">
        <v>147</v>
      </c>
      <c r="H2577">
        <v>53.480800000000002</v>
      </c>
      <c r="I2577">
        <v>2.2425999999999999</v>
      </c>
      <c r="J2577" t="s">
        <v>245</v>
      </c>
      <c r="K2577">
        <v>1564429.5428667089</v>
      </c>
      <c r="L2577">
        <v>1584829.8915673729</v>
      </c>
      <c r="M2577">
        <v>85486</v>
      </c>
    </row>
    <row r="2578" spans="1:13" x14ac:dyDescent="0.25">
      <c r="A2578" t="s">
        <v>18</v>
      </c>
      <c r="B2578" t="s">
        <v>26</v>
      </c>
      <c r="C2578" t="s">
        <v>200</v>
      </c>
      <c r="D2578" t="s">
        <v>136</v>
      </c>
      <c r="E2578" t="s">
        <v>151</v>
      </c>
      <c r="F2578" t="s">
        <v>152</v>
      </c>
      <c r="G2578" t="s">
        <v>153</v>
      </c>
      <c r="H2578">
        <v>-37.668999999999997</v>
      </c>
      <c r="I2578">
        <v>144.84100000000001</v>
      </c>
      <c r="J2578" t="s">
        <v>223</v>
      </c>
      <c r="K2578">
        <v>5049219.9778482197</v>
      </c>
      <c r="L2578">
        <v>6108635.7140285214</v>
      </c>
      <c r="M2578">
        <v>187176</v>
      </c>
    </row>
    <row r="2579" spans="1:13" x14ac:dyDescent="0.25">
      <c r="A2579" t="s">
        <v>18</v>
      </c>
      <c r="B2579" t="s">
        <v>26</v>
      </c>
      <c r="C2579" t="s">
        <v>200</v>
      </c>
      <c r="D2579" t="s">
        <v>136</v>
      </c>
      <c r="E2579" t="s">
        <v>151</v>
      </c>
      <c r="F2579" t="s">
        <v>152</v>
      </c>
      <c r="G2579" t="s">
        <v>153</v>
      </c>
      <c r="H2579">
        <v>-37.668999999999997</v>
      </c>
      <c r="I2579">
        <v>144.84100000000001</v>
      </c>
      <c r="J2579" t="s">
        <v>224</v>
      </c>
      <c r="K2579">
        <v>7546289.9442349076</v>
      </c>
      <c r="L2579">
        <v>9249013.6612126119</v>
      </c>
      <c r="M2579">
        <v>691850</v>
      </c>
    </row>
    <row r="2580" spans="1:13" x14ac:dyDescent="0.25">
      <c r="A2580" t="s">
        <v>18</v>
      </c>
      <c r="B2580" t="s">
        <v>26</v>
      </c>
      <c r="C2580" t="s">
        <v>200</v>
      </c>
      <c r="D2580" t="s">
        <v>136</v>
      </c>
      <c r="E2580" t="s">
        <v>151</v>
      </c>
      <c r="F2580" t="s">
        <v>152</v>
      </c>
      <c r="G2580" t="s">
        <v>153</v>
      </c>
      <c r="H2580">
        <v>-37.668999999999997</v>
      </c>
      <c r="I2580">
        <v>144.84100000000001</v>
      </c>
      <c r="J2580" t="s">
        <v>225</v>
      </c>
      <c r="K2580">
        <v>8637311.4487080835</v>
      </c>
      <c r="L2580">
        <v>12448088.75833711</v>
      </c>
      <c r="M2580">
        <v>473921</v>
      </c>
    </row>
    <row r="2581" spans="1:13" x14ac:dyDescent="0.25">
      <c r="A2581" t="s">
        <v>18</v>
      </c>
      <c r="B2581" t="s">
        <v>26</v>
      </c>
      <c r="C2581" t="s">
        <v>200</v>
      </c>
      <c r="D2581" t="s">
        <v>136</v>
      </c>
      <c r="E2581" t="s">
        <v>151</v>
      </c>
      <c r="F2581" t="s">
        <v>152</v>
      </c>
      <c r="G2581" t="s">
        <v>153</v>
      </c>
      <c r="H2581">
        <v>-37.668999999999997</v>
      </c>
      <c r="I2581">
        <v>144.84100000000001</v>
      </c>
      <c r="J2581" t="s">
        <v>245</v>
      </c>
      <c r="K2581">
        <v>14977079.06963647</v>
      </c>
      <c r="L2581">
        <v>15469578.252469091</v>
      </c>
      <c r="M2581">
        <v>533019</v>
      </c>
    </row>
    <row r="2582" spans="1:13" x14ac:dyDescent="0.25">
      <c r="A2582" t="s">
        <v>18</v>
      </c>
      <c r="B2582" t="s">
        <v>26</v>
      </c>
      <c r="C2582" t="s">
        <v>200</v>
      </c>
      <c r="D2582" t="s">
        <v>104</v>
      </c>
      <c r="E2582" t="s">
        <v>229</v>
      </c>
      <c r="F2582" t="s">
        <v>230</v>
      </c>
      <c r="G2582" t="s">
        <v>107</v>
      </c>
      <c r="H2582">
        <v>26.103300000000001</v>
      </c>
      <c r="I2582">
        <v>98.141900000000007</v>
      </c>
      <c r="J2582" t="s">
        <v>223</v>
      </c>
      <c r="K2582">
        <v>29695.159458604081</v>
      </c>
      <c r="L2582">
        <v>31303.701023928199</v>
      </c>
      <c r="M2582">
        <v>449</v>
      </c>
    </row>
    <row r="2583" spans="1:13" x14ac:dyDescent="0.25">
      <c r="A2583" t="s">
        <v>18</v>
      </c>
      <c r="B2583" t="s">
        <v>26</v>
      </c>
      <c r="C2583" t="s">
        <v>200</v>
      </c>
      <c r="D2583" t="s">
        <v>104</v>
      </c>
      <c r="E2583" t="s">
        <v>229</v>
      </c>
      <c r="F2583" t="s">
        <v>230</v>
      </c>
      <c r="G2583" t="s">
        <v>107</v>
      </c>
      <c r="H2583">
        <v>26.103300000000001</v>
      </c>
      <c r="I2583">
        <v>98.141900000000007</v>
      </c>
      <c r="J2583" t="s">
        <v>224</v>
      </c>
      <c r="K2583">
        <v>205664.68509608731</v>
      </c>
      <c r="L2583">
        <v>213521.01793428609</v>
      </c>
      <c r="M2583">
        <v>18551</v>
      </c>
    </row>
    <row r="2584" spans="1:13" x14ac:dyDescent="0.25">
      <c r="A2584" t="s">
        <v>18</v>
      </c>
      <c r="B2584" t="s">
        <v>26</v>
      </c>
      <c r="C2584" t="s">
        <v>200</v>
      </c>
      <c r="D2584" t="s">
        <v>104</v>
      </c>
      <c r="E2584" t="s">
        <v>229</v>
      </c>
      <c r="F2584" t="s">
        <v>230</v>
      </c>
      <c r="G2584" t="s">
        <v>107</v>
      </c>
      <c r="H2584">
        <v>26.103300000000001</v>
      </c>
      <c r="I2584">
        <v>98.141900000000007</v>
      </c>
      <c r="J2584" t="s">
        <v>225</v>
      </c>
      <c r="K2584">
        <v>389888.74049338332</v>
      </c>
      <c r="L2584">
        <v>465440.55053550022</v>
      </c>
      <c r="M2584">
        <v>19652</v>
      </c>
    </row>
    <row r="2585" spans="1:13" x14ac:dyDescent="0.25">
      <c r="A2585" t="s">
        <v>18</v>
      </c>
      <c r="B2585" t="s">
        <v>26</v>
      </c>
      <c r="C2585" t="s">
        <v>200</v>
      </c>
      <c r="D2585" t="s">
        <v>104</v>
      </c>
      <c r="E2585" t="s">
        <v>229</v>
      </c>
      <c r="F2585" t="s">
        <v>230</v>
      </c>
      <c r="G2585" t="s">
        <v>107</v>
      </c>
      <c r="H2585">
        <v>26.103300000000001</v>
      </c>
      <c r="I2585">
        <v>98.141900000000007</v>
      </c>
      <c r="J2585" t="s">
        <v>245</v>
      </c>
      <c r="K2585">
        <v>496421.45102260809</v>
      </c>
      <c r="L2585">
        <v>519128.9404311796</v>
      </c>
      <c r="M2585">
        <v>16595</v>
      </c>
    </row>
    <row r="2586" spans="1:13" x14ac:dyDescent="0.25">
      <c r="A2586" t="s">
        <v>18</v>
      </c>
      <c r="B2586" t="s">
        <v>26</v>
      </c>
      <c r="C2586" t="s">
        <v>200</v>
      </c>
      <c r="D2586" t="s">
        <v>104</v>
      </c>
      <c r="E2586" t="s">
        <v>154</v>
      </c>
      <c r="F2586" t="s">
        <v>155</v>
      </c>
      <c r="G2586" t="s">
        <v>107</v>
      </c>
      <c r="H2586">
        <v>25.789097000000002</v>
      </c>
      <c r="I2586">
        <v>-80.204040000000006</v>
      </c>
      <c r="J2586" t="s">
        <v>223</v>
      </c>
      <c r="K2586">
        <v>8879781.6749142352</v>
      </c>
      <c r="L2586">
        <v>9172722.7996167708</v>
      </c>
      <c r="M2586">
        <v>126892</v>
      </c>
    </row>
    <row r="2587" spans="1:13" x14ac:dyDescent="0.25">
      <c r="A2587" t="s">
        <v>18</v>
      </c>
      <c r="B2587" t="s">
        <v>26</v>
      </c>
      <c r="C2587" t="s">
        <v>200</v>
      </c>
      <c r="D2587" t="s">
        <v>104</v>
      </c>
      <c r="E2587" t="s">
        <v>154</v>
      </c>
      <c r="F2587" t="s">
        <v>155</v>
      </c>
      <c r="G2587" t="s">
        <v>107</v>
      </c>
      <c r="H2587">
        <v>25.789097000000002</v>
      </c>
      <c r="I2587">
        <v>-80.204040000000006</v>
      </c>
      <c r="J2587" t="s">
        <v>224</v>
      </c>
      <c r="K2587">
        <v>20411842.432098769</v>
      </c>
      <c r="L2587">
        <v>21086874.78198925</v>
      </c>
      <c r="M2587">
        <v>1173654</v>
      </c>
    </row>
    <row r="2588" spans="1:13" x14ac:dyDescent="0.25">
      <c r="A2588" t="s">
        <v>18</v>
      </c>
      <c r="B2588" t="s">
        <v>26</v>
      </c>
      <c r="C2588" t="s">
        <v>200</v>
      </c>
      <c r="D2588" t="s">
        <v>104</v>
      </c>
      <c r="E2588" t="s">
        <v>154</v>
      </c>
      <c r="F2588" t="s">
        <v>155</v>
      </c>
      <c r="G2588" t="s">
        <v>107</v>
      </c>
      <c r="H2588">
        <v>25.789097000000002</v>
      </c>
      <c r="I2588">
        <v>-80.204040000000006</v>
      </c>
      <c r="J2588" t="s">
        <v>225</v>
      </c>
      <c r="K2588">
        <v>30884253.212916881</v>
      </c>
      <c r="L2588">
        <v>38780980.36538934</v>
      </c>
      <c r="M2588">
        <v>1225337</v>
      </c>
    </row>
    <row r="2589" spans="1:13" x14ac:dyDescent="0.25">
      <c r="A2589" t="s">
        <v>18</v>
      </c>
      <c r="B2589" t="s">
        <v>26</v>
      </c>
      <c r="C2589" t="s">
        <v>200</v>
      </c>
      <c r="D2589" t="s">
        <v>104</v>
      </c>
      <c r="E2589" t="s">
        <v>154</v>
      </c>
      <c r="F2589" t="s">
        <v>155</v>
      </c>
      <c r="G2589" t="s">
        <v>107</v>
      </c>
      <c r="H2589">
        <v>25.789097000000002</v>
      </c>
      <c r="I2589">
        <v>-80.204040000000006</v>
      </c>
      <c r="J2589" t="s">
        <v>245</v>
      </c>
      <c r="K2589">
        <v>36173671.592239127</v>
      </c>
      <c r="L2589">
        <v>37895279.133466654</v>
      </c>
      <c r="M2589">
        <v>1083895</v>
      </c>
    </row>
    <row r="2590" spans="1:13" x14ac:dyDescent="0.25">
      <c r="A2590" t="s">
        <v>18</v>
      </c>
      <c r="B2590" t="s">
        <v>26</v>
      </c>
      <c r="C2590" t="s">
        <v>200</v>
      </c>
      <c r="D2590" t="s">
        <v>98</v>
      </c>
      <c r="E2590" t="s">
        <v>156</v>
      </c>
      <c r="F2590" t="s">
        <v>157</v>
      </c>
      <c r="G2590" t="s">
        <v>158</v>
      </c>
      <c r="H2590">
        <v>45.630099999999999</v>
      </c>
      <c r="I2590">
        <v>8.7255000000000003</v>
      </c>
      <c r="J2590" t="s">
        <v>223</v>
      </c>
      <c r="K2590">
        <v>382407.84401892422</v>
      </c>
      <c r="L2590">
        <v>392140.49699645239</v>
      </c>
      <c r="M2590">
        <v>13955</v>
      </c>
    </row>
    <row r="2591" spans="1:13" x14ac:dyDescent="0.25">
      <c r="A2591" t="s">
        <v>18</v>
      </c>
      <c r="B2591" t="s">
        <v>26</v>
      </c>
      <c r="C2591" t="s">
        <v>200</v>
      </c>
      <c r="D2591" t="s">
        <v>98</v>
      </c>
      <c r="E2591" t="s">
        <v>156</v>
      </c>
      <c r="F2591" t="s">
        <v>157</v>
      </c>
      <c r="G2591" t="s">
        <v>158</v>
      </c>
      <c r="H2591">
        <v>45.630099999999999</v>
      </c>
      <c r="I2591">
        <v>8.7255000000000003</v>
      </c>
      <c r="J2591" t="s">
        <v>224</v>
      </c>
      <c r="K2591">
        <v>916933.91294864682</v>
      </c>
      <c r="L2591">
        <v>950417.50543053099</v>
      </c>
      <c r="M2591">
        <v>76332</v>
      </c>
    </row>
    <row r="2592" spans="1:13" x14ac:dyDescent="0.25">
      <c r="A2592" t="s">
        <v>18</v>
      </c>
      <c r="B2592" t="s">
        <v>26</v>
      </c>
      <c r="C2592" t="s">
        <v>200</v>
      </c>
      <c r="D2592" t="s">
        <v>98</v>
      </c>
      <c r="E2592" t="s">
        <v>156</v>
      </c>
      <c r="F2592" t="s">
        <v>157</v>
      </c>
      <c r="G2592" t="s">
        <v>158</v>
      </c>
      <c r="H2592">
        <v>45.630099999999999</v>
      </c>
      <c r="I2592">
        <v>8.7255000000000003</v>
      </c>
      <c r="J2592" t="s">
        <v>225</v>
      </c>
      <c r="K2592">
        <v>1242636.6863761691</v>
      </c>
      <c r="L2592">
        <v>1562989.380210774</v>
      </c>
      <c r="M2592">
        <v>68304</v>
      </c>
    </row>
    <row r="2593" spans="1:13" x14ac:dyDescent="0.25">
      <c r="A2593" t="s">
        <v>18</v>
      </c>
      <c r="B2593" t="s">
        <v>26</v>
      </c>
      <c r="C2593" t="s">
        <v>200</v>
      </c>
      <c r="D2593" t="s">
        <v>98</v>
      </c>
      <c r="E2593" t="s">
        <v>156</v>
      </c>
      <c r="F2593" t="s">
        <v>157</v>
      </c>
      <c r="G2593" t="s">
        <v>158</v>
      </c>
      <c r="H2593">
        <v>45.630099999999999</v>
      </c>
      <c r="I2593">
        <v>8.7255000000000003</v>
      </c>
      <c r="J2593" t="s">
        <v>245</v>
      </c>
      <c r="K2593">
        <v>1450586.4017668839</v>
      </c>
      <c r="L2593">
        <v>1523481.560832913</v>
      </c>
      <c r="M2593">
        <v>72685</v>
      </c>
    </row>
    <row r="2594" spans="1:13" x14ac:dyDescent="0.25">
      <c r="A2594" t="s">
        <v>18</v>
      </c>
      <c r="B2594" t="s">
        <v>26</v>
      </c>
      <c r="C2594" t="s">
        <v>200</v>
      </c>
      <c r="D2594" t="s">
        <v>104</v>
      </c>
      <c r="E2594" t="s">
        <v>159</v>
      </c>
      <c r="F2594" t="s">
        <v>160</v>
      </c>
      <c r="G2594" t="s">
        <v>107</v>
      </c>
      <c r="H2594">
        <v>44.986656000000004</v>
      </c>
      <c r="I2594">
        <v>-93.258133000000001</v>
      </c>
      <c r="J2594" t="s">
        <v>223</v>
      </c>
      <c r="K2594">
        <v>1114137.025385706</v>
      </c>
      <c r="L2594">
        <v>1157288.9016719719</v>
      </c>
      <c r="M2594">
        <v>14313</v>
      </c>
    </row>
    <row r="2595" spans="1:13" x14ac:dyDescent="0.25">
      <c r="A2595" t="s">
        <v>18</v>
      </c>
      <c r="B2595" t="s">
        <v>26</v>
      </c>
      <c r="C2595" t="s">
        <v>200</v>
      </c>
      <c r="D2595" t="s">
        <v>104</v>
      </c>
      <c r="E2595" t="s">
        <v>159</v>
      </c>
      <c r="F2595" t="s">
        <v>160</v>
      </c>
      <c r="G2595" t="s">
        <v>107</v>
      </c>
      <c r="H2595">
        <v>44.986656000000004</v>
      </c>
      <c r="I2595">
        <v>-93.258133000000001</v>
      </c>
      <c r="J2595" t="s">
        <v>224</v>
      </c>
      <c r="K2595">
        <v>6310364.7373509984</v>
      </c>
      <c r="L2595">
        <v>6517895.6632349314</v>
      </c>
      <c r="M2595">
        <v>358228</v>
      </c>
    </row>
    <row r="2596" spans="1:13" x14ac:dyDescent="0.25">
      <c r="A2596" t="s">
        <v>18</v>
      </c>
      <c r="B2596" t="s">
        <v>26</v>
      </c>
      <c r="C2596" t="s">
        <v>200</v>
      </c>
      <c r="D2596" t="s">
        <v>104</v>
      </c>
      <c r="E2596" t="s">
        <v>159</v>
      </c>
      <c r="F2596" t="s">
        <v>160</v>
      </c>
      <c r="G2596" t="s">
        <v>107</v>
      </c>
      <c r="H2596">
        <v>44.986656000000004</v>
      </c>
      <c r="I2596">
        <v>-93.258133000000001</v>
      </c>
      <c r="J2596" t="s">
        <v>225</v>
      </c>
      <c r="K2596">
        <v>10574932.81729269</v>
      </c>
      <c r="L2596">
        <v>13351124.660204399</v>
      </c>
      <c r="M2596">
        <v>413280</v>
      </c>
    </row>
    <row r="2597" spans="1:13" x14ac:dyDescent="0.25">
      <c r="A2597" t="s">
        <v>18</v>
      </c>
      <c r="B2597" t="s">
        <v>26</v>
      </c>
      <c r="C2597" t="s">
        <v>200</v>
      </c>
      <c r="D2597" t="s">
        <v>104</v>
      </c>
      <c r="E2597" t="s">
        <v>159</v>
      </c>
      <c r="F2597" t="s">
        <v>160</v>
      </c>
      <c r="G2597" t="s">
        <v>107</v>
      </c>
      <c r="H2597">
        <v>44.986656000000004</v>
      </c>
      <c r="I2597">
        <v>-93.258133000000001</v>
      </c>
      <c r="J2597" t="s">
        <v>245</v>
      </c>
      <c r="K2597">
        <v>13967677.24019677</v>
      </c>
      <c r="L2597">
        <v>14697228.64847823</v>
      </c>
      <c r="M2597">
        <v>391120</v>
      </c>
    </row>
    <row r="2598" spans="1:13" x14ac:dyDescent="0.25">
      <c r="A2598" t="s">
        <v>18</v>
      </c>
      <c r="B2598" t="s">
        <v>26</v>
      </c>
      <c r="C2598" t="s">
        <v>200</v>
      </c>
      <c r="D2598" t="s">
        <v>98</v>
      </c>
      <c r="E2598" t="s">
        <v>231</v>
      </c>
      <c r="F2598" t="s">
        <v>232</v>
      </c>
      <c r="G2598" t="s">
        <v>168</v>
      </c>
      <c r="H2598">
        <v>43.296950000000002</v>
      </c>
      <c r="I2598">
        <v>5.3810700000000002</v>
      </c>
      <c r="J2598" t="s">
        <v>223</v>
      </c>
      <c r="K2598">
        <v>1.4507434140000001E-3</v>
      </c>
      <c r="L2598">
        <v>1.4507434140000001E-3</v>
      </c>
      <c r="M2598">
        <v>1</v>
      </c>
    </row>
    <row r="2599" spans="1:13" x14ac:dyDescent="0.25">
      <c r="A2599" t="s">
        <v>18</v>
      </c>
      <c r="B2599" t="s">
        <v>26</v>
      </c>
      <c r="C2599" t="s">
        <v>200</v>
      </c>
      <c r="D2599" t="s">
        <v>98</v>
      </c>
      <c r="E2599" t="s">
        <v>231</v>
      </c>
      <c r="F2599" t="s">
        <v>232</v>
      </c>
      <c r="G2599" t="s">
        <v>168</v>
      </c>
      <c r="H2599">
        <v>43.296950000000002</v>
      </c>
      <c r="I2599">
        <v>5.3810700000000002</v>
      </c>
      <c r="J2599" t="s">
        <v>224</v>
      </c>
      <c r="K2599">
        <v>1.7170414187999999E-2</v>
      </c>
      <c r="L2599">
        <v>1.7170414187999999E-2</v>
      </c>
      <c r="M2599">
        <v>59</v>
      </c>
    </row>
    <row r="2600" spans="1:13" x14ac:dyDescent="0.25">
      <c r="A2600" t="s">
        <v>18</v>
      </c>
      <c r="B2600" t="s">
        <v>26</v>
      </c>
      <c r="C2600" t="s">
        <v>200</v>
      </c>
      <c r="D2600" t="s">
        <v>98</v>
      </c>
      <c r="E2600" t="s">
        <v>231</v>
      </c>
      <c r="F2600" t="s">
        <v>232</v>
      </c>
      <c r="G2600" t="s">
        <v>168</v>
      </c>
      <c r="H2600">
        <v>43.296950000000002</v>
      </c>
      <c r="I2600">
        <v>5.3810700000000002</v>
      </c>
      <c r="J2600" t="s">
        <v>225</v>
      </c>
      <c r="K2600">
        <v>3.0515967734160001</v>
      </c>
      <c r="L2600">
        <v>3.0515967734160001</v>
      </c>
      <c r="M2600">
        <v>105</v>
      </c>
    </row>
    <row r="2601" spans="1:13" x14ac:dyDescent="0.25">
      <c r="A2601" t="s">
        <v>18</v>
      </c>
      <c r="B2601" t="s">
        <v>26</v>
      </c>
      <c r="C2601" t="s">
        <v>200</v>
      </c>
      <c r="D2601" t="s">
        <v>98</v>
      </c>
      <c r="E2601" t="s">
        <v>231</v>
      </c>
      <c r="F2601" t="s">
        <v>232</v>
      </c>
      <c r="G2601" t="s">
        <v>168</v>
      </c>
      <c r="H2601">
        <v>43.296950000000002</v>
      </c>
      <c r="I2601">
        <v>5.3810700000000002</v>
      </c>
      <c r="J2601" t="s">
        <v>245</v>
      </c>
      <c r="K2601">
        <v>883.15059319820398</v>
      </c>
      <c r="L2601">
        <v>883.15059319820398</v>
      </c>
      <c r="M2601">
        <v>536</v>
      </c>
    </row>
    <row r="2602" spans="1:13" x14ac:dyDescent="0.25">
      <c r="A2602" t="s">
        <v>18</v>
      </c>
      <c r="B2602" t="s">
        <v>26</v>
      </c>
      <c r="C2602" t="s">
        <v>200</v>
      </c>
      <c r="D2602" t="s">
        <v>104</v>
      </c>
      <c r="E2602" t="s">
        <v>161</v>
      </c>
      <c r="F2602" t="s">
        <v>162</v>
      </c>
      <c r="G2602" t="s">
        <v>107</v>
      </c>
      <c r="H2602">
        <v>40.705629999999999</v>
      </c>
      <c r="I2602">
        <v>-73.978003999999999</v>
      </c>
      <c r="J2602" t="s">
        <v>223</v>
      </c>
      <c r="K2602">
        <v>21686238.583591811</v>
      </c>
      <c r="L2602">
        <v>22575413.747501809</v>
      </c>
      <c r="M2602">
        <v>443697</v>
      </c>
    </row>
    <row r="2603" spans="1:13" x14ac:dyDescent="0.25">
      <c r="A2603" t="s">
        <v>18</v>
      </c>
      <c r="B2603" t="s">
        <v>26</v>
      </c>
      <c r="C2603" t="s">
        <v>200</v>
      </c>
      <c r="D2603" t="s">
        <v>104</v>
      </c>
      <c r="E2603" t="s">
        <v>161</v>
      </c>
      <c r="F2603" t="s">
        <v>162</v>
      </c>
      <c r="G2603" t="s">
        <v>107</v>
      </c>
      <c r="H2603">
        <v>40.705629999999999</v>
      </c>
      <c r="I2603">
        <v>-73.978003999999999</v>
      </c>
      <c r="J2603" t="s">
        <v>224</v>
      </c>
      <c r="K2603">
        <v>52493536.656287193</v>
      </c>
      <c r="L2603">
        <v>54891874.807999589</v>
      </c>
      <c r="M2603">
        <v>3050286</v>
      </c>
    </row>
    <row r="2604" spans="1:13" x14ac:dyDescent="0.25">
      <c r="A2604" t="s">
        <v>18</v>
      </c>
      <c r="B2604" t="s">
        <v>26</v>
      </c>
      <c r="C2604" t="s">
        <v>200</v>
      </c>
      <c r="D2604" t="s">
        <v>104</v>
      </c>
      <c r="E2604" t="s">
        <v>161</v>
      </c>
      <c r="F2604" t="s">
        <v>162</v>
      </c>
      <c r="G2604" t="s">
        <v>107</v>
      </c>
      <c r="H2604">
        <v>40.705629999999999</v>
      </c>
      <c r="I2604">
        <v>-73.978003999999999</v>
      </c>
      <c r="J2604" t="s">
        <v>225</v>
      </c>
      <c r="K2604">
        <v>86062901.084034085</v>
      </c>
      <c r="L2604">
        <v>107593726.4462221</v>
      </c>
      <c r="M2604">
        <v>3230783</v>
      </c>
    </row>
    <row r="2605" spans="1:13" x14ac:dyDescent="0.25">
      <c r="A2605" t="s">
        <v>18</v>
      </c>
      <c r="B2605" t="s">
        <v>26</v>
      </c>
      <c r="C2605" t="s">
        <v>200</v>
      </c>
      <c r="D2605" t="s">
        <v>104</v>
      </c>
      <c r="E2605" t="s">
        <v>161</v>
      </c>
      <c r="F2605" t="s">
        <v>162</v>
      </c>
      <c r="G2605" t="s">
        <v>107</v>
      </c>
      <c r="H2605">
        <v>40.705629999999999</v>
      </c>
      <c r="I2605">
        <v>-73.978003999999999</v>
      </c>
      <c r="J2605" t="s">
        <v>245</v>
      </c>
      <c r="K2605">
        <v>105627568.85162839</v>
      </c>
      <c r="L2605">
        <v>110869626.5041721</v>
      </c>
      <c r="M2605">
        <v>3095934</v>
      </c>
    </row>
    <row r="2606" spans="1:13" x14ac:dyDescent="0.25">
      <c r="A2606" t="s">
        <v>18</v>
      </c>
      <c r="B2606" t="s">
        <v>26</v>
      </c>
      <c r="C2606" t="s">
        <v>200</v>
      </c>
      <c r="D2606" t="s">
        <v>136</v>
      </c>
      <c r="E2606" t="s">
        <v>163</v>
      </c>
      <c r="F2606" t="s">
        <v>164</v>
      </c>
      <c r="G2606" t="s">
        <v>165</v>
      </c>
      <c r="H2606">
        <v>34.67606</v>
      </c>
      <c r="I2606">
        <v>135.49619999999999</v>
      </c>
      <c r="J2606" t="s">
        <v>223</v>
      </c>
      <c r="K2606">
        <v>6260.3041069600504</v>
      </c>
      <c r="L2606">
        <v>7329.6340974656878</v>
      </c>
      <c r="M2606">
        <v>604</v>
      </c>
    </row>
    <row r="2607" spans="1:13" x14ac:dyDescent="0.25">
      <c r="A2607" t="s">
        <v>18</v>
      </c>
      <c r="B2607" t="s">
        <v>26</v>
      </c>
      <c r="C2607" t="s">
        <v>200</v>
      </c>
      <c r="D2607" t="s">
        <v>136</v>
      </c>
      <c r="E2607" t="s">
        <v>163</v>
      </c>
      <c r="F2607" t="s">
        <v>164</v>
      </c>
      <c r="G2607" t="s">
        <v>165</v>
      </c>
      <c r="H2607">
        <v>34.67606</v>
      </c>
      <c r="I2607">
        <v>135.49619999999999</v>
      </c>
      <c r="J2607" t="s">
        <v>224</v>
      </c>
      <c r="K2607">
        <v>9687.9606323975331</v>
      </c>
      <c r="L2607">
        <v>10167.426033800049</v>
      </c>
      <c r="M2607">
        <v>2408</v>
      </c>
    </row>
    <row r="2608" spans="1:13" x14ac:dyDescent="0.25">
      <c r="A2608" t="s">
        <v>18</v>
      </c>
      <c r="B2608" t="s">
        <v>26</v>
      </c>
      <c r="C2608" t="s">
        <v>200</v>
      </c>
      <c r="D2608" t="s">
        <v>136</v>
      </c>
      <c r="E2608" t="s">
        <v>163</v>
      </c>
      <c r="F2608" t="s">
        <v>164</v>
      </c>
      <c r="G2608" t="s">
        <v>165</v>
      </c>
      <c r="H2608">
        <v>34.67606</v>
      </c>
      <c r="I2608">
        <v>135.49619999999999</v>
      </c>
      <c r="J2608" t="s">
        <v>225</v>
      </c>
      <c r="K2608">
        <v>45348.133559935493</v>
      </c>
      <c r="L2608">
        <v>67482.640515631851</v>
      </c>
      <c r="M2608">
        <v>2982</v>
      </c>
    </row>
    <row r="2609" spans="1:13" x14ac:dyDescent="0.25">
      <c r="A2609" t="s">
        <v>18</v>
      </c>
      <c r="B2609" t="s">
        <v>26</v>
      </c>
      <c r="C2609" t="s">
        <v>200</v>
      </c>
      <c r="D2609" t="s">
        <v>136</v>
      </c>
      <c r="E2609" t="s">
        <v>163</v>
      </c>
      <c r="F2609" t="s">
        <v>164</v>
      </c>
      <c r="G2609" t="s">
        <v>165</v>
      </c>
      <c r="H2609">
        <v>34.67606</v>
      </c>
      <c r="I2609">
        <v>135.49619999999999</v>
      </c>
      <c r="J2609" t="s">
        <v>245</v>
      </c>
      <c r="K2609">
        <v>134064.10649832961</v>
      </c>
      <c r="L2609">
        <v>136709.1628748441</v>
      </c>
      <c r="M2609">
        <v>13152</v>
      </c>
    </row>
    <row r="2610" spans="1:13" x14ac:dyDescent="0.25">
      <c r="A2610" t="s">
        <v>18</v>
      </c>
      <c r="B2610" t="s">
        <v>26</v>
      </c>
      <c r="C2610" t="s">
        <v>200</v>
      </c>
      <c r="D2610" t="s">
        <v>98</v>
      </c>
      <c r="E2610" t="s">
        <v>166</v>
      </c>
      <c r="F2610" t="s">
        <v>167</v>
      </c>
      <c r="G2610" t="s">
        <v>168</v>
      </c>
      <c r="H2610">
        <v>48.928049999999999</v>
      </c>
      <c r="I2610">
        <v>2.35189</v>
      </c>
      <c r="J2610" t="s">
        <v>223</v>
      </c>
      <c r="K2610">
        <v>438498.07617539028</v>
      </c>
      <c r="L2610">
        <v>448219.5111316992</v>
      </c>
      <c r="M2610">
        <v>15394</v>
      </c>
    </row>
    <row r="2611" spans="1:13" x14ac:dyDescent="0.25">
      <c r="A2611" t="s">
        <v>18</v>
      </c>
      <c r="B2611" t="s">
        <v>26</v>
      </c>
      <c r="C2611" t="s">
        <v>200</v>
      </c>
      <c r="D2611" t="s">
        <v>98</v>
      </c>
      <c r="E2611" t="s">
        <v>166</v>
      </c>
      <c r="F2611" t="s">
        <v>167</v>
      </c>
      <c r="G2611" t="s">
        <v>168</v>
      </c>
      <c r="H2611">
        <v>48.928049999999999</v>
      </c>
      <c r="I2611">
        <v>2.35189</v>
      </c>
      <c r="J2611" t="s">
        <v>224</v>
      </c>
      <c r="K2611">
        <v>689145.92785655276</v>
      </c>
      <c r="L2611">
        <v>716280.09309915733</v>
      </c>
      <c r="M2611">
        <v>70841</v>
      </c>
    </row>
    <row r="2612" spans="1:13" x14ac:dyDescent="0.25">
      <c r="A2612" t="s">
        <v>18</v>
      </c>
      <c r="B2612" t="s">
        <v>26</v>
      </c>
      <c r="C2612" t="s">
        <v>200</v>
      </c>
      <c r="D2612" t="s">
        <v>98</v>
      </c>
      <c r="E2612" t="s">
        <v>166</v>
      </c>
      <c r="F2612" t="s">
        <v>167</v>
      </c>
      <c r="G2612" t="s">
        <v>168</v>
      </c>
      <c r="H2612">
        <v>48.928049999999999</v>
      </c>
      <c r="I2612">
        <v>2.35189</v>
      </c>
      <c r="J2612" t="s">
        <v>225</v>
      </c>
      <c r="K2612">
        <v>810241.06843743019</v>
      </c>
      <c r="L2612">
        <v>1019207.248755606</v>
      </c>
      <c r="M2612">
        <v>104667</v>
      </c>
    </row>
    <row r="2613" spans="1:13" x14ac:dyDescent="0.25">
      <c r="A2613" t="s">
        <v>18</v>
      </c>
      <c r="B2613" t="s">
        <v>26</v>
      </c>
      <c r="C2613" t="s">
        <v>200</v>
      </c>
      <c r="D2613" t="s">
        <v>98</v>
      </c>
      <c r="E2613" t="s">
        <v>166</v>
      </c>
      <c r="F2613" t="s">
        <v>167</v>
      </c>
      <c r="G2613" t="s">
        <v>168</v>
      </c>
      <c r="H2613">
        <v>48.928049999999999</v>
      </c>
      <c r="I2613">
        <v>2.35189</v>
      </c>
      <c r="J2613" t="s">
        <v>245</v>
      </c>
      <c r="K2613">
        <v>8193330.5688133538</v>
      </c>
      <c r="L2613">
        <v>8282458.369535977</v>
      </c>
      <c r="M2613">
        <v>277757</v>
      </c>
    </row>
    <row r="2614" spans="1:13" x14ac:dyDescent="0.25">
      <c r="A2614" t="s">
        <v>18</v>
      </c>
      <c r="B2614" t="s">
        <v>26</v>
      </c>
      <c r="C2614" t="s">
        <v>200</v>
      </c>
      <c r="D2614" t="s">
        <v>104</v>
      </c>
      <c r="E2614" t="s">
        <v>238</v>
      </c>
      <c r="F2614" t="s">
        <v>239</v>
      </c>
      <c r="G2614" t="s">
        <v>107</v>
      </c>
      <c r="H2614">
        <v>33.448399999999999</v>
      </c>
      <c r="I2614">
        <v>-112.074</v>
      </c>
      <c r="J2614" t="s">
        <v>223</v>
      </c>
      <c r="K2614">
        <v>8.2544085600000003E-4</v>
      </c>
      <c r="L2614">
        <v>8.2544085600000003E-4</v>
      </c>
      <c r="M2614">
        <v>2</v>
      </c>
    </row>
    <row r="2615" spans="1:13" x14ac:dyDescent="0.25">
      <c r="A2615" t="s">
        <v>18</v>
      </c>
      <c r="B2615" t="s">
        <v>26</v>
      </c>
      <c r="C2615" t="s">
        <v>200</v>
      </c>
      <c r="D2615" t="s">
        <v>104</v>
      </c>
      <c r="E2615" t="s">
        <v>238</v>
      </c>
      <c r="F2615" t="s">
        <v>239</v>
      </c>
      <c r="G2615" t="s">
        <v>107</v>
      </c>
      <c r="H2615">
        <v>33.448399999999999</v>
      </c>
      <c r="I2615">
        <v>-112.074</v>
      </c>
      <c r="J2615" t="s">
        <v>224</v>
      </c>
      <c r="K2615">
        <v>0</v>
      </c>
      <c r="L2615">
        <v>0</v>
      </c>
      <c r="M2615">
        <v>0</v>
      </c>
    </row>
    <row r="2616" spans="1:13" x14ac:dyDescent="0.25">
      <c r="A2616" t="s">
        <v>18</v>
      </c>
      <c r="B2616" t="s">
        <v>26</v>
      </c>
      <c r="C2616" t="s">
        <v>200</v>
      </c>
      <c r="D2616" t="s">
        <v>104</v>
      </c>
      <c r="E2616" t="s">
        <v>238</v>
      </c>
      <c r="F2616" t="s">
        <v>239</v>
      </c>
      <c r="G2616" t="s">
        <v>107</v>
      </c>
      <c r="H2616">
        <v>33.448399999999999</v>
      </c>
      <c r="I2616">
        <v>-112.074</v>
      </c>
      <c r="J2616" t="s">
        <v>225</v>
      </c>
      <c r="K2616">
        <v>0</v>
      </c>
      <c r="L2616">
        <v>0</v>
      </c>
      <c r="M2616">
        <v>0</v>
      </c>
    </row>
    <row r="2617" spans="1:13" x14ac:dyDescent="0.25">
      <c r="A2617" t="s">
        <v>18</v>
      </c>
      <c r="B2617" t="s">
        <v>26</v>
      </c>
      <c r="C2617" t="s">
        <v>200</v>
      </c>
      <c r="D2617" t="s">
        <v>104</v>
      </c>
      <c r="E2617" t="s">
        <v>238</v>
      </c>
      <c r="F2617" t="s">
        <v>239</v>
      </c>
      <c r="G2617" t="s">
        <v>107</v>
      </c>
      <c r="H2617">
        <v>33.448399999999999</v>
      </c>
      <c r="I2617">
        <v>-112.074</v>
      </c>
      <c r="J2617" t="s">
        <v>245</v>
      </c>
      <c r="K2617">
        <v>0</v>
      </c>
      <c r="L2617">
        <v>0</v>
      </c>
      <c r="M2617">
        <v>0</v>
      </c>
    </row>
    <row r="2618" spans="1:13" x14ac:dyDescent="0.25">
      <c r="A2618" t="s">
        <v>18</v>
      </c>
      <c r="B2618" t="s">
        <v>26</v>
      </c>
      <c r="C2618" t="s">
        <v>200</v>
      </c>
      <c r="D2618" t="s">
        <v>108</v>
      </c>
      <c r="E2618" t="s">
        <v>169</v>
      </c>
      <c r="F2618" t="s">
        <v>170</v>
      </c>
      <c r="G2618" t="s">
        <v>171</v>
      </c>
      <c r="H2618">
        <v>-33.357990000000001</v>
      </c>
      <c r="I2618">
        <v>-70.676259999999999</v>
      </c>
      <c r="J2618" t="s">
        <v>223</v>
      </c>
      <c r="K2618">
        <v>4455.9407756348874</v>
      </c>
      <c r="L2618">
        <v>4776.9317459605136</v>
      </c>
      <c r="M2618">
        <v>12910</v>
      </c>
    </row>
    <row r="2619" spans="1:13" x14ac:dyDescent="0.25">
      <c r="A2619" t="s">
        <v>18</v>
      </c>
      <c r="B2619" t="s">
        <v>26</v>
      </c>
      <c r="C2619" t="s">
        <v>200</v>
      </c>
      <c r="D2619" t="s">
        <v>108</v>
      </c>
      <c r="E2619" t="s">
        <v>169</v>
      </c>
      <c r="F2619" t="s">
        <v>170</v>
      </c>
      <c r="G2619" t="s">
        <v>171</v>
      </c>
      <c r="H2619">
        <v>-33.357990000000001</v>
      </c>
      <c r="I2619">
        <v>-70.676259999999999</v>
      </c>
      <c r="J2619" t="s">
        <v>224</v>
      </c>
      <c r="K2619">
        <v>21674.15371336001</v>
      </c>
      <c r="L2619">
        <v>23767.497476686331</v>
      </c>
      <c r="M2619">
        <v>5157</v>
      </c>
    </row>
    <row r="2620" spans="1:13" x14ac:dyDescent="0.25">
      <c r="A2620" t="s">
        <v>18</v>
      </c>
      <c r="B2620" t="s">
        <v>26</v>
      </c>
      <c r="C2620" t="s">
        <v>200</v>
      </c>
      <c r="D2620" t="s">
        <v>108</v>
      </c>
      <c r="E2620" t="s">
        <v>169</v>
      </c>
      <c r="F2620" t="s">
        <v>170</v>
      </c>
      <c r="G2620" t="s">
        <v>171</v>
      </c>
      <c r="H2620">
        <v>-33.357990000000001</v>
      </c>
      <c r="I2620">
        <v>-70.676259999999999</v>
      </c>
      <c r="J2620" t="s">
        <v>225</v>
      </c>
      <c r="K2620">
        <v>23653.579069597519</v>
      </c>
      <c r="L2620">
        <v>32620.326383518041</v>
      </c>
      <c r="M2620">
        <v>2275</v>
      </c>
    </row>
    <row r="2621" spans="1:13" x14ac:dyDescent="0.25">
      <c r="A2621" t="s">
        <v>18</v>
      </c>
      <c r="B2621" t="s">
        <v>26</v>
      </c>
      <c r="C2621" t="s">
        <v>200</v>
      </c>
      <c r="D2621" t="s">
        <v>108</v>
      </c>
      <c r="E2621" t="s">
        <v>169</v>
      </c>
      <c r="F2621" t="s">
        <v>170</v>
      </c>
      <c r="G2621" t="s">
        <v>171</v>
      </c>
      <c r="H2621">
        <v>-33.357990000000001</v>
      </c>
      <c r="I2621">
        <v>-70.676259999999999</v>
      </c>
      <c r="J2621" t="s">
        <v>245</v>
      </c>
      <c r="K2621">
        <v>45582.236059218187</v>
      </c>
      <c r="L2621">
        <v>47165.356768265759</v>
      </c>
      <c r="M2621">
        <v>2908</v>
      </c>
    </row>
    <row r="2622" spans="1:13" x14ac:dyDescent="0.25">
      <c r="A2622" t="s">
        <v>18</v>
      </c>
      <c r="B2622" t="s">
        <v>26</v>
      </c>
      <c r="C2622" t="s">
        <v>200</v>
      </c>
      <c r="D2622" t="s">
        <v>104</v>
      </c>
      <c r="E2622" t="s">
        <v>172</v>
      </c>
      <c r="F2622" t="s">
        <v>173</v>
      </c>
      <c r="G2622" t="s">
        <v>107</v>
      </c>
      <c r="H2622">
        <v>47.606209999999997</v>
      </c>
      <c r="I2622">
        <v>-122.33207</v>
      </c>
      <c r="J2622" t="s">
        <v>223</v>
      </c>
      <c r="K2622">
        <v>14317251.24422225</v>
      </c>
      <c r="L2622">
        <v>14643197.663078049</v>
      </c>
      <c r="M2622">
        <v>217285</v>
      </c>
    </row>
    <row r="2623" spans="1:13" x14ac:dyDescent="0.25">
      <c r="A2623" t="s">
        <v>18</v>
      </c>
      <c r="B2623" t="s">
        <v>26</v>
      </c>
      <c r="C2623" t="s">
        <v>200</v>
      </c>
      <c r="D2623" t="s">
        <v>104</v>
      </c>
      <c r="E2623" t="s">
        <v>172</v>
      </c>
      <c r="F2623" t="s">
        <v>173</v>
      </c>
      <c r="G2623" t="s">
        <v>107</v>
      </c>
      <c r="H2623">
        <v>47.606209999999997</v>
      </c>
      <c r="I2623">
        <v>-122.33207</v>
      </c>
      <c r="J2623" t="s">
        <v>224</v>
      </c>
      <c r="K2623">
        <v>35784173.856702797</v>
      </c>
      <c r="L2623">
        <v>36825850.61671342</v>
      </c>
      <c r="M2623">
        <v>1891256</v>
      </c>
    </row>
    <row r="2624" spans="1:13" x14ac:dyDescent="0.25">
      <c r="A2624" t="s">
        <v>18</v>
      </c>
      <c r="B2624" t="s">
        <v>26</v>
      </c>
      <c r="C2624" t="s">
        <v>200</v>
      </c>
      <c r="D2624" t="s">
        <v>104</v>
      </c>
      <c r="E2624" t="s">
        <v>172</v>
      </c>
      <c r="F2624" t="s">
        <v>173</v>
      </c>
      <c r="G2624" t="s">
        <v>107</v>
      </c>
      <c r="H2624">
        <v>47.606209999999997</v>
      </c>
      <c r="I2624">
        <v>-122.33207</v>
      </c>
      <c r="J2624" t="s">
        <v>225</v>
      </c>
      <c r="K2624">
        <v>48715667.180360422</v>
      </c>
      <c r="L2624">
        <v>60083567.404926531</v>
      </c>
      <c r="M2624">
        <v>1755813</v>
      </c>
    </row>
    <row r="2625" spans="1:13" x14ac:dyDescent="0.25">
      <c r="A2625" t="s">
        <v>18</v>
      </c>
      <c r="B2625" t="s">
        <v>26</v>
      </c>
      <c r="C2625" t="s">
        <v>200</v>
      </c>
      <c r="D2625" t="s">
        <v>104</v>
      </c>
      <c r="E2625" t="s">
        <v>172</v>
      </c>
      <c r="F2625" t="s">
        <v>173</v>
      </c>
      <c r="G2625" t="s">
        <v>107</v>
      </c>
      <c r="H2625">
        <v>47.606209999999997</v>
      </c>
      <c r="I2625">
        <v>-122.33207</v>
      </c>
      <c r="J2625" t="s">
        <v>245</v>
      </c>
      <c r="K2625">
        <v>55904094.384165578</v>
      </c>
      <c r="L2625">
        <v>58027785.643950254</v>
      </c>
      <c r="M2625">
        <v>1552250</v>
      </c>
    </row>
    <row r="2626" spans="1:13" x14ac:dyDescent="0.25">
      <c r="A2626" t="s">
        <v>18</v>
      </c>
      <c r="B2626" t="s">
        <v>26</v>
      </c>
      <c r="C2626" t="s">
        <v>200</v>
      </c>
      <c r="D2626" t="s">
        <v>136</v>
      </c>
      <c r="E2626" t="s">
        <v>174</v>
      </c>
      <c r="F2626" t="s">
        <v>175</v>
      </c>
      <c r="G2626" t="s">
        <v>176</v>
      </c>
      <c r="H2626">
        <v>1.3520829999999999</v>
      </c>
      <c r="I2626">
        <v>103.81984</v>
      </c>
      <c r="J2626" t="s">
        <v>223</v>
      </c>
      <c r="K2626">
        <v>133613.4631003289</v>
      </c>
      <c r="L2626">
        <v>155357.47453492929</v>
      </c>
      <c r="M2626">
        <v>31590</v>
      </c>
    </row>
    <row r="2627" spans="1:13" x14ac:dyDescent="0.25">
      <c r="A2627" t="s">
        <v>18</v>
      </c>
      <c r="B2627" t="s">
        <v>26</v>
      </c>
      <c r="C2627" t="s">
        <v>200</v>
      </c>
      <c r="D2627" t="s">
        <v>136</v>
      </c>
      <c r="E2627" t="s">
        <v>174</v>
      </c>
      <c r="F2627" t="s">
        <v>175</v>
      </c>
      <c r="G2627" t="s">
        <v>176</v>
      </c>
      <c r="H2627">
        <v>1.3520829999999999</v>
      </c>
      <c r="I2627">
        <v>103.81984</v>
      </c>
      <c r="J2627" t="s">
        <v>224</v>
      </c>
      <c r="K2627">
        <v>274786.48163563368</v>
      </c>
      <c r="L2627">
        <v>331903.86485925398</v>
      </c>
      <c r="M2627">
        <v>55895</v>
      </c>
    </row>
    <row r="2628" spans="1:13" x14ac:dyDescent="0.25">
      <c r="A2628" t="s">
        <v>18</v>
      </c>
      <c r="B2628" t="s">
        <v>26</v>
      </c>
      <c r="C2628" t="s">
        <v>200</v>
      </c>
      <c r="D2628" t="s">
        <v>136</v>
      </c>
      <c r="E2628" t="s">
        <v>174</v>
      </c>
      <c r="F2628" t="s">
        <v>175</v>
      </c>
      <c r="G2628" t="s">
        <v>176</v>
      </c>
      <c r="H2628">
        <v>1.3520829999999999</v>
      </c>
      <c r="I2628">
        <v>103.81984</v>
      </c>
      <c r="J2628" t="s">
        <v>225</v>
      </c>
      <c r="K2628">
        <v>229300.59723430421</v>
      </c>
      <c r="L2628">
        <v>338035.580483064</v>
      </c>
      <c r="M2628">
        <v>42999</v>
      </c>
    </row>
    <row r="2629" spans="1:13" x14ac:dyDescent="0.25">
      <c r="A2629" t="s">
        <v>18</v>
      </c>
      <c r="B2629" t="s">
        <v>26</v>
      </c>
      <c r="C2629" t="s">
        <v>200</v>
      </c>
      <c r="D2629" t="s">
        <v>136</v>
      </c>
      <c r="E2629" t="s">
        <v>174</v>
      </c>
      <c r="F2629" t="s">
        <v>175</v>
      </c>
      <c r="G2629" t="s">
        <v>176</v>
      </c>
      <c r="H2629">
        <v>1.3520829999999999</v>
      </c>
      <c r="I2629">
        <v>103.81984</v>
      </c>
      <c r="J2629" t="s">
        <v>245</v>
      </c>
      <c r="K2629">
        <v>552150.64258993301</v>
      </c>
      <c r="L2629">
        <v>560994.31259064702</v>
      </c>
      <c r="M2629">
        <v>888332</v>
      </c>
    </row>
    <row r="2630" spans="1:13" x14ac:dyDescent="0.25">
      <c r="A2630" t="s">
        <v>18</v>
      </c>
      <c r="B2630" t="s">
        <v>26</v>
      </c>
      <c r="C2630" t="s">
        <v>200</v>
      </c>
      <c r="D2630" t="s">
        <v>104</v>
      </c>
      <c r="E2630" t="s">
        <v>177</v>
      </c>
      <c r="F2630" t="s">
        <v>178</v>
      </c>
      <c r="G2630" t="s">
        <v>107</v>
      </c>
      <c r="H2630">
        <v>37.339385999999998</v>
      </c>
      <c r="I2630">
        <v>-121.89496</v>
      </c>
      <c r="J2630" t="s">
        <v>223</v>
      </c>
      <c r="K2630">
        <v>8797441.2812232636</v>
      </c>
      <c r="L2630">
        <v>9025435.2280602306</v>
      </c>
      <c r="M2630">
        <v>325677</v>
      </c>
    </row>
    <row r="2631" spans="1:13" x14ac:dyDescent="0.25">
      <c r="A2631" t="s">
        <v>18</v>
      </c>
      <c r="B2631" t="s">
        <v>26</v>
      </c>
      <c r="C2631" t="s">
        <v>200</v>
      </c>
      <c r="D2631" t="s">
        <v>104</v>
      </c>
      <c r="E2631" t="s">
        <v>177</v>
      </c>
      <c r="F2631" t="s">
        <v>178</v>
      </c>
      <c r="G2631" t="s">
        <v>107</v>
      </c>
      <c r="H2631">
        <v>37.339385999999998</v>
      </c>
      <c r="I2631">
        <v>-121.89496</v>
      </c>
      <c r="J2631" t="s">
        <v>224</v>
      </c>
      <c r="K2631">
        <v>22889827.578913301</v>
      </c>
      <c r="L2631">
        <v>23456597.712075591</v>
      </c>
      <c r="M2631">
        <v>1380811</v>
      </c>
    </row>
    <row r="2632" spans="1:13" x14ac:dyDescent="0.25">
      <c r="A2632" t="s">
        <v>18</v>
      </c>
      <c r="B2632" t="s">
        <v>26</v>
      </c>
      <c r="C2632" t="s">
        <v>200</v>
      </c>
      <c r="D2632" t="s">
        <v>104</v>
      </c>
      <c r="E2632" t="s">
        <v>177</v>
      </c>
      <c r="F2632" t="s">
        <v>178</v>
      </c>
      <c r="G2632" t="s">
        <v>107</v>
      </c>
      <c r="H2632">
        <v>37.339385999999998</v>
      </c>
      <c r="I2632">
        <v>-121.89496</v>
      </c>
      <c r="J2632" t="s">
        <v>225</v>
      </c>
      <c r="K2632">
        <v>39156724.688232988</v>
      </c>
      <c r="L2632">
        <v>47731452.375838719</v>
      </c>
      <c r="M2632">
        <v>1517138</v>
      </c>
    </row>
    <row r="2633" spans="1:13" x14ac:dyDescent="0.25">
      <c r="A2633" t="s">
        <v>18</v>
      </c>
      <c r="B2633" t="s">
        <v>26</v>
      </c>
      <c r="C2633" t="s">
        <v>200</v>
      </c>
      <c r="D2633" t="s">
        <v>104</v>
      </c>
      <c r="E2633" t="s">
        <v>177</v>
      </c>
      <c r="F2633" t="s">
        <v>178</v>
      </c>
      <c r="G2633" t="s">
        <v>107</v>
      </c>
      <c r="H2633">
        <v>37.339385999999998</v>
      </c>
      <c r="I2633">
        <v>-121.89496</v>
      </c>
      <c r="J2633" t="s">
        <v>245</v>
      </c>
      <c r="K2633">
        <v>47165975.812877677</v>
      </c>
      <c r="L2633">
        <v>49071116.237542957</v>
      </c>
      <c r="M2633">
        <v>1413755</v>
      </c>
    </row>
    <row r="2634" spans="1:13" x14ac:dyDescent="0.25">
      <c r="A2634" t="s">
        <v>18</v>
      </c>
      <c r="B2634" t="s">
        <v>26</v>
      </c>
      <c r="C2634" t="s">
        <v>200</v>
      </c>
      <c r="D2634" t="s">
        <v>98</v>
      </c>
      <c r="E2634" t="s">
        <v>181</v>
      </c>
      <c r="F2634" t="s">
        <v>182</v>
      </c>
      <c r="G2634" t="s">
        <v>183</v>
      </c>
      <c r="H2634">
        <v>59.651943000000003</v>
      </c>
      <c r="I2634">
        <v>17.933056000000001</v>
      </c>
      <c r="J2634" t="s">
        <v>223</v>
      </c>
      <c r="K2634">
        <v>415717.07866094197</v>
      </c>
      <c r="L2634">
        <v>431101.53950546379</v>
      </c>
      <c r="M2634">
        <v>13244</v>
      </c>
    </row>
    <row r="2635" spans="1:13" x14ac:dyDescent="0.25">
      <c r="A2635" t="s">
        <v>18</v>
      </c>
      <c r="B2635" t="s">
        <v>26</v>
      </c>
      <c r="C2635" t="s">
        <v>200</v>
      </c>
      <c r="D2635" t="s">
        <v>98</v>
      </c>
      <c r="E2635" t="s">
        <v>181</v>
      </c>
      <c r="F2635" t="s">
        <v>182</v>
      </c>
      <c r="G2635" t="s">
        <v>183</v>
      </c>
      <c r="H2635">
        <v>59.651943000000003</v>
      </c>
      <c r="I2635">
        <v>17.933056000000001</v>
      </c>
      <c r="J2635" t="s">
        <v>224</v>
      </c>
      <c r="K2635">
        <v>1066318.8749632761</v>
      </c>
      <c r="L2635">
        <v>1105296.8016192319</v>
      </c>
      <c r="M2635">
        <v>107971</v>
      </c>
    </row>
    <row r="2636" spans="1:13" x14ac:dyDescent="0.25">
      <c r="A2636" t="s">
        <v>18</v>
      </c>
      <c r="B2636" t="s">
        <v>26</v>
      </c>
      <c r="C2636" t="s">
        <v>200</v>
      </c>
      <c r="D2636" t="s">
        <v>98</v>
      </c>
      <c r="E2636" t="s">
        <v>181</v>
      </c>
      <c r="F2636" t="s">
        <v>182</v>
      </c>
      <c r="G2636" t="s">
        <v>183</v>
      </c>
      <c r="H2636">
        <v>59.651943000000003</v>
      </c>
      <c r="I2636">
        <v>17.933056000000001</v>
      </c>
      <c r="J2636" t="s">
        <v>225</v>
      </c>
      <c r="K2636">
        <v>1859482.050754508</v>
      </c>
      <c r="L2636">
        <v>2159026.5694858041</v>
      </c>
      <c r="M2636">
        <v>126000</v>
      </c>
    </row>
    <row r="2637" spans="1:13" x14ac:dyDescent="0.25">
      <c r="A2637" t="s">
        <v>18</v>
      </c>
      <c r="B2637" t="s">
        <v>26</v>
      </c>
      <c r="C2637" t="s">
        <v>200</v>
      </c>
      <c r="D2637" t="s">
        <v>98</v>
      </c>
      <c r="E2637" t="s">
        <v>181</v>
      </c>
      <c r="F2637" t="s">
        <v>182</v>
      </c>
      <c r="G2637" t="s">
        <v>183</v>
      </c>
      <c r="H2637">
        <v>59.651943000000003</v>
      </c>
      <c r="I2637">
        <v>17.933056000000001</v>
      </c>
      <c r="J2637" t="s">
        <v>245</v>
      </c>
      <c r="K2637">
        <v>2129734.0521635162</v>
      </c>
      <c r="L2637">
        <v>2196909.1857632562</v>
      </c>
      <c r="M2637">
        <v>112506</v>
      </c>
    </row>
    <row r="2638" spans="1:13" x14ac:dyDescent="0.25">
      <c r="A2638" t="s">
        <v>18</v>
      </c>
      <c r="B2638" t="s">
        <v>26</v>
      </c>
      <c r="C2638" t="s">
        <v>200</v>
      </c>
      <c r="D2638" t="s">
        <v>136</v>
      </c>
      <c r="E2638" t="s">
        <v>184</v>
      </c>
      <c r="F2638" t="s">
        <v>185</v>
      </c>
      <c r="G2638" t="s">
        <v>186</v>
      </c>
      <c r="H2638">
        <v>37.566499999999998</v>
      </c>
      <c r="I2638">
        <v>126.97799999999999</v>
      </c>
      <c r="J2638" t="s">
        <v>223</v>
      </c>
      <c r="K2638">
        <v>48378.442994525692</v>
      </c>
      <c r="L2638">
        <v>48519.534308994211</v>
      </c>
      <c r="M2638">
        <v>2634</v>
      </c>
    </row>
    <row r="2639" spans="1:13" x14ac:dyDescent="0.25">
      <c r="A2639" t="s">
        <v>18</v>
      </c>
      <c r="B2639" t="s">
        <v>26</v>
      </c>
      <c r="C2639" t="s">
        <v>200</v>
      </c>
      <c r="D2639" t="s">
        <v>136</v>
      </c>
      <c r="E2639" t="s">
        <v>184</v>
      </c>
      <c r="F2639" t="s">
        <v>185</v>
      </c>
      <c r="G2639" t="s">
        <v>186</v>
      </c>
      <c r="H2639">
        <v>37.566499999999998</v>
      </c>
      <c r="I2639">
        <v>126.97799999999999</v>
      </c>
      <c r="J2639" t="s">
        <v>224</v>
      </c>
      <c r="K2639">
        <v>17891.573326032481</v>
      </c>
      <c r="L2639">
        <v>19760.774236043249</v>
      </c>
      <c r="M2639">
        <v>2028</v>
      </c>
    </row>
    <row r="2640" spans="1:13" x14ac:dyDescent="0.25">
      <c r="A2640" t="s">
        <v>18</v>
      </c>
      <c r="B2640" t="s">
        <v>26</v>
      </c>
      <c r="C2640" t="s">
        <v>200</v>
      </c>
      <c r="D2640" t="s">
        <v>136</v>
      </c>
      <c r="E2640" t="s">
        <v>184</v>
      </c>
      <c r="F2640" t="s">
        <v>185</v>
      </c>
      <c r="G2640" t="s">
        <v>186</v>
      </c>
      <c r="H2640">
        <v>37.566499999999998</v>
      </c>
      <c r="I2640">
        <v>126.97799999999999</v>
      </c>
      <c r="J2640" t="s">
        <v>225</v>
      </c>
      <c r="K2640">
        <v>43476.503586956678</v>
      </c>
      <c r="L2640">
        <v>48262.328770618871</v>
      </c>
      <c r="M2640">
        <v>4907</v>
      </c>
    </row>
    <row r="2641" spans="1:13" x14ac:dyDescent="0.25">
      <c r="A2641" t="s">
        <v>18</v>
      </c>
      <c r="B2641" t="s">
        <v>26</v>
      </c>
      <c r="C2641" t="s">
        <v>200</v>
      </c>
      <c r="D2641" t="s">
        <v>136</v>
      </c>
      <c r="E2641" t="s">
        <v>184</v>
      </c>
      <c r="F2641" t="s">
        <v>185</v>
      </c>
      <c r="G2641" t="s">
        <v>186</v>
      </c>
      <c r="H2641">
        <v>37.566499999999998</v>
      </c>
      <c r="I2641">
        <v>126.97799999999999</v>
      </c>
      <c r="J2641" t="s">
        <v>245</v>
      </c>
      <c r="K2641">
        <v>72098.8228885547</v>
      </c>
      <c r="L2641">
        <v>73175.645325862337</v>
      </c>
      <c r="M2641">
        <v>5066</v>
      </c>
    </row>
    <row r="2642" spans="1:13" x14ac:dyDescent="0.25">
      <c r="A2642" t="s">
        <v>18</v>
      </c>
      <c r="B2642" t="s">
        <v>26</v>
      </c>
      <c r="C2642" t="s">
        <v>200</v>
      </c>
      <c r="D2642" t="s">
        <v>108</v>
      </c>
      <c r="E2642" t="s">
        <v>187</v>
      </c>
      <c r="F2642" t="s">
        <v>188</v>
      </c>
      <c r="G2642" t="s">
        <v>135</v>
      </c>
      <c r="H2642">
        <v>-23.566147000000001</v>
      </c>
      <c r="I2642">
        <v>-46.64188</v>
      </c>
      <c r="J2642" t="s">
        <v>223</v>
      </c>
      <c r="K2642">
        <v>12659.482493800049</v>
      </c>
      <c r="L2642">
        <v>13812.609176404671</v>
      </c>
      <c r="M2642">
        <v>5851</v>
      </c>
    </row>
    <row r="2643" spans="1:13" x14ac:dyDescent="0.25">
      <c r="A2643" t="s">
        <v>18</v>
      </c>
      <c r="B2643" t="s">
        <v>26</v>
      </c>
      <c r="C2643" t="s">
        <v>200</v>
      </c>
      <c r="D2643" t="s">
        <v>108</v>
      </c>
      <c r="E2643" t="s">
        <v>187</v>
      </c>
      <c r="F2643" t="s">
        <v>188</v>
      </c>
      <c r="G2643" t="s">
        <v>135</v>
      </c>
      <c r="H2643">
        <v>-23.566147000000001</v>
      </c>
      <c r="I2643">
        <v>-46.64188</v>
      </c>
      <c r="J2643" t="s">
        <v>224</v>
      </c>
      <c r="K2643">
        <v>53346.899583893573</v>
      </c>
      <c r="L2643">
        <v>56903.329935062851</v>
      </c>
      <c r="M2643">
        <v>13144</v>
      </c>
    </row>
    <row r="2644" spans="1:13" x14ac:dyDescent="0.25">
      <c r="A2644" t="s">
        <v>18</v>
      </c>
      <c r="B2644" t="s">
        <v>26</v>
      </c>
      <c r="C2644" t="s">
        <v>200</v>
      </c>
      <c r="D2644" t="s">
        <v>108</v>
      </c>
      <c r="E2644" t="s">
        <v>187</v>
      </c>
      <c r="F2644" t="s">
        <v>188</v>
      </c>
      <c r="G2644" t="s">
        <v>135</v>
      </c>
      <c r="H2644">
        <v>-23.566147000000001</v>
      </c>
      <c r="I2644">
        <v>-46.64188</v>
      </c>
      <c r="J2644" t="s">
        <v>225</v>
      </c>
      <c r="K2644">
        <v>84677.441482654118</v>
      </c>
      <c r="L2644">
        <v>120793.7069788174</v>
      </c>
      <c r="M2644">
        <v>4981</v>
      </c>
    </row>
    <row r="2645" spans="1:13" x14ac:dyDescent="0.25">
      <c r="A2645" t="s">
        <v>18</v>
      </c>
      <c r="B2645" t="s">
        <v>26</v>
      </c>
      <c r="C2645" t="s">
        <v>200</v>
      </c>
      <c r="D2645" t="s">
        <v>108</v>
      </c>
      <c r="E2645" t="s">
        <v>187</v>
      </c>
      <c r="F2645" t="s">
        <v>188</v>
      </c>
      <c r="G2645" t="s">
        <v>135</v>
      </c>
      <c r="H2645">
        <v>-23.566147000000001</v>
      </c>
      <c r="I2645">
        <v>-46.64188</v>
      </c>
      <c r="J2645" t="s">
        <v>245</v>
      </c>
      <c r="K2645">
        <v>118861.39950077821</v>
      </c>
      <c r="L2645">
        <v>124936.922644123</v>
      </c>
      <c r="M2645">
        <v>14710</v>
      </c>
    </row>
    <row r="2646" spans="1:13" x14ac:dyDescent="0.25">
      <c r="A2646" t="s">
        <v>18</v>
      </c>
      <c r="B2646" t="s">
        <v>26</v>
      </c>
      <c r="C2646" t="s">
        <v>200</v>
      </c>
      <c r="D2646" t="s">
        <v>104</v>
      </c>
      <c r="E2646" t="s">
        <v>179</v>
      </c>
      <c r="F2646" t="s">
        <v>180</v>
      </c>
      <c r="G2646" t="s">
        <v>107</v>
      </c>
      <c r="H2646">
        <v>38.627003000000002</v>
      </c>
      <c r="I2646">
        <v>-90.199404000000001</v>
      </c>
      <c r="J2646" t="s">
        <v>223</v>
      </c>
      <c r="K2646">
        <v>948233.29398533877</v>
      </c>
      <c r="L2646">
        <v>981871.87218703958</v>
      </c>
      <c r="M2646">
        <v>12620</v>
      </c>
    </row>
    <row r="2647" spans="1:13" x14ac:dyDescent="0.25">
      <c r="A2647" t="s">
        <v>18</v>
      </c>
      <c r="B2647" t="s">
        <v>26</v>
      </c>
      <c r="C2647" t="s">
        <v>200</v>
      </c>
      <c r="D2647" t="s">
        <v>104</v>
      </c>
      <c r="E2647" t="s">
        <v>179</v>
      </c>
      <c r="F2647" t="s">
        <v>180</v>
      </c>
      <c r="G2647" t="s">
        <v>107</v>
      </c>
      <c r="H2647">
        <v>38.627003000000002</v>
      </c>
      <c r="I2647">
        <v>-90.199404000000001</v>
      </c>
      <c r="J2647" t="s">
        <v>224</v>
      </c>
      <c r="K2647">
        <v>2067860.260022091</v>
      </c>
      <c r="L2647">
        <v>2135931.5937287752</v>
      </c>
      <c r="M2647">
        <v>132797</v>
      </c>
    </row>
    <row r="2648" spans="1:13" x14ac:dyDescent="0.25">
      <c r="A2648" t="s">
        <v>18</v>
      </c>
      <c r="B2648" t="s">
        <v>26</v>
      </c>
      <c r="C2648" t="s">
        <v>200</v>
      </c>
      <c r="D2648" t="s">
        <v>104</v>
      </c>
      <c r="E2648" t="s">
        <v>179</v>
      </c>
      <c r="F2648" t="s">
        <v>180</v>
      </c>
      <c r="G2648" t="s">
        <v>107</v>
      </c>
      <c r="H2648">
        <v>38.627003000000002</v>
      </c>
      <c r="I2648">
        <v>-90.199404000000001</v>
      </c>
      <c r="J2648" t="s">
        <v>225</v>
      </c>
      <c r="K2648">
        <v>3518400.9346012948</v>
      </c>
      <c r="L2648">
        <v>4333001.8023867179</v>
      </c>
      <c r="M2648">
        <v>152823</v>
      </c>
    </row>
    <row r="2649" spans="1:13" x14ac:dyDescent="0.25">
      <c r="A2649" t="s">
        <v>18</v>
      </c>
      <c r="B2649" t="s">
        <v>26</v>
      </c>
      <c r="C2649" t="s">
        <v>200</v>
      </c>
      <c r="D2649" t="s">
        <v>104</v>
      </c>
      <c r="E2649" t="s">
        <v>179</v>
      </c>
      <c r="F2649" t="s">
        <v>180</v>
      </c>
      <c r="G2649" t="s">
        <v>107</v>
      </c>
      <c r="H2649">
        <v>38.627003000000002</v>
      </c>
      <c r="I2649">
        <v>-90.199404000000001</v>
      </c>
      <c r="J2649" t="s">
        <v>245</v>
      </c>
      <c r="K2649">
        <v>4646380.879579776</v>
      </c>
      <c r="L2649">
        <v>4881918.3443291783</v>
      </c>
      <c r="M2649">
        <v>140409</v>
      </c>
    </row>
    <row r="2650" spans="1:13" x14ac:dyDescent="0.25">
      <c r="A2650" t="s">
        <v>18</v>
      </c>
      <c r="B2650" t="s">
        <v>26</v>
      </c>
      <c r="C2650" t="s">
        <v>200</v>
      </c>
      <c r="D2650" t="s">
        <v>136</v>
      </c>
      <c r="E2650" t="s">
        <v>189</v>
      </c>
      <c r="F2650" t="s">
        <v>190</v>
      </c>
      <c r="G2650" t="s">
        <v>153</v>
      </c>
      <c r="H2650">
        <v>-33.918503000000001</v>
      </c>
      <c r="I2650">
        <v>151.18892</v>
      </c>
      <c r="J2650" t="s">
        <v>223</v>
      </c>
      <c r="K2650">
        <v>8198080.3098188853</v>
      </c>
      <c r="L2650">
        <v>9501831.0093821511</v>
      </c>
      <c r="M2650">
        <v>266259</v>
      </c>
    </row>
    <row r="2651" spans="1:13" x14ac:dyDescent="0.25">
      <c r="A2651" t="s">
        <v>18</v>
      </c>
      <c r="B2651" t="s">
        <v>26</v>
      </c>
      <c r="C2651" t="s">
        <v>200</v>
      </c>
      <c r="D2651" t="s">
        <v>136</v>
      </c>
      <c r="E2651" t="s">
        <v>189</v>
      </c>
      <c r="F2651" t="s">
        <v>190</v>
      </c>
      <c r="G2651" t="s">
        <v>153</v>
      </c>
      <c r="H2651">
        <v>-33.918503000000001</v>
      </c>
      <c r="I2651">
        <v>151.18892</v>
      </c>
      <c r="J2651" t="s">
        <v>224</v>
      </c>
      <c r="K2651">
        <v>10960151.17998728</v>
      </c>
      <c r="L2651">
        <v>12881568.135269091</v>
      </c>
      <c r="M2651">
        <v>1040120</v>
      </c>
    </row>
    <row r="2652" spans="1:13" x14ac:dyDescent="0.25">
      <c r="A2652" t="s">
        <v>18</v>
      </c>
      <c r="B2652" t="s">
        <v>26</v>
      </c>
      <c r="C2652" t="s">
        <v>200</v>
      </c>
      <c r="D2652" t="s">
        <v>136</v>
      </c>
      <c r="E2652" t="s">
        <v>189</v>
      </c>
      <c r="F2652" t="s">
        <v>190</v>
      </c>
      <c r="G2652" t="s">
        <v>153</v>
      </c>
      <c r="H2652">
        <v>-33.918503000000001</v>
      </c>
      <c r="I2652">
        <v>151.18892</v>
      </c>
      <c r="J2652" t="s">
        <v>225</v>
      </c>
      <c r="K2652">
        <v>12649409.294854481</v>
      </c>
      <c r="L2652">
        <v>16164240.134451799</v>
      </c>
      <c r="M2652">
        <v>595416</v>
      </c>
    </row>
    <row r="2653" spans="1:13" x14ac:dyDescent="0.25">
      <c r="A2653" t="s">
        <v>18</v>
      </c>
      <c r="B2653" t="s">
        <v>26</v>
      </c>
      <c r="C2653" t="s">
        <v>200</v>
      </c>
      <c r="D2653" t="s">
        <v>136</v>
      </c>
      <c r="E2653" t="s">
        <v>189</v>
      </c>
      <c r="F2653" t="s">
        <v>190</v>
      </c>
      <c r="G2653" t="s">
        <v>153</v>
      </c>
      <c r="H2653">
        <v>-33.918503000000001</v>
      </c>
      <c r="I2653">
        <v>151.18892</v>
      </c>
      <c r="J2653" t="s">
        <v>245</v>
      </c>
      <c r="K2653">
        <v>20971704.22491483</v>
      </c>
      <c r="L2653">
        <v>21655732.430691641</v>
      </c>
      <c r="M2653">
        <v>685149</v>
      </c>
    </row>
    <row r="2654" spans="1:13" x14ac:dyDescent="0.25">
      <c r="A2654" t="s">
        <v>18</v>
      </c>
      <c r="B2654" t="s">
        <v>26</v>
      </c>
      <c r="C2654" t="s">
        <v>200</v>
      </c>
      <c r="D2654" t="s">
        <v>136</v>
      </c>
      <c r="E2654" t="s">
        <v>191</v>
      </c>
      <c r="F2654" t="s">
        <v>192</v>
      </c>
      <c r="G2654" t="s">
        <v>165</v>
      </c>
      <c r="H2654">
        <v>35.689487</v>
      </c>
      <c r="I2654">
        <v>139.69171</v>
      </c>
      <c r="J2654" t="s">
        <v>223</v>
      </c>
      <c r="K2654">
        <v>101992.89069680389</v>
      </c>
      <c r="L2654">
        <v>104304.5164261957</v>
      </c>
      <c r="M2654">
        <v>11938</v>
      </c>
    </row>
    <row r="2655" spans="1:13" x14ac:dyDescent="0.25">
      <c r="A2655" t="s">
        <v>18</v>
      </c>
      <c r="B2655" t="s">
        <v>26</v>
      </c>
      <c r="C2655" t="s">
        <v>200</v>
      </c>
      <c r="D2655" t="s">
        <v>136</v>
      </c>
      <c r="E2655" t="s">
        <v>191</v>
      </c>
      <c r="F2655" t="s">
        <v>192</v>
      </c>
      <c r="G2655" t="s">
        <v>165</v>
      </c>
      <c r="H2655">
        <v>35.689487</v>
      </c>
      <c r="I2655">
        <v>139.69171</v>
      </c>
      <c r="J2655" t="s">
        <v>224</v>
      </c>
      <c r="K2655">
        <v>48579.986223972192</v>
      </c>
      <c r="L2655">
        <v>49230.707605756179</v>
      </c>
      <c r="M2655">
        <v>6307</v>
      </c>
    </row>
    <row r="2656" spans="1:13" x14ac:dyDescent="0.25">
      <c r="A2656" t="s">
        <v>18</v>
      </c>
      <c r="B2656" t="s">
        <v>26</v>
      </c>
      <c r="C2656" t="s">
        <v>200</v>
      </c>
      <c r="D2656" t="s">
        <v>136</v>
      </c>
      <c r="E2656" t="s">
        <v>191</v>
      </c>
      <c r="F2656" t="s">
        <v>192</v>
      </c>
      <c r="G2656" t="s">
        <v>165</v>
      </c>
      <c r="H2656">
        <v>35.689487</v>
      </c>
      <c r="I2656">
        <v>139.69171</v>
      </c>
      <c r="J2656" t="s">
        <v>225</v>
      </c>
      <c r="K2656">
        <v>77451.883016706255</v>
      </c>
      <c r="L2656">
        <v>95369.312203235444</v>
      </c>
      <c r="M2656">
        <v>6778</v>
      </c>
    </row>
    <row r="2657" spans="1:13" x14ac:dyDescent="0.25">
      <c r="A2657" t="s">
        <v>18</v>
      </c>
      <c r="B2657" t="s">
        <v>26</v>
      </c>
      <c r="C2657" t="s">
        <v>200</v>
      </c>
      <c r="D2657" t="s">
        <v>136</v>
      </c>
      <c r="E2657" t="s">
        <v>191</v>
      </c>
      <c r="F2657" t="s">
        <v>192</v>
      </c>
      <c r="G2657" t="s">
        <v>165</v>
      </c>
      <c r="H2657">
        <v>35.689487</v>
      </c>
      <c r="I2657">
        <v>139.69171</v>
      </c>
      <c r="J2657" t="s">
        <v>245</v>
      </c>
      <c r="K2657">
        <v>156210.49565026051</v>
      </c>
      <c r="L2657">
        <v>161816.2232151007</v>
      </c>
      <c r="M2657">
        <v>33354</v>
      </c>
    </row>
    <row r="2658" spans="1:13" x14ac:dyDescent="0.25">
      <c r="A2658" t="s">
        <v>18</v>
      </c>
      <c r="B2658" t="s">
        <v>26</v>
      </c>
      <c r="C2658" t="s">
        <v>200</v>
      </c>
      <c r="D2658" t="s">
        <v>104</v>
      </c>
      <c r="E2658" t="s">
        <v>193</v>
      </c>
      <c r="F2658" t="s">
        <v>194</v>
      </c>
      <c r="G2658" t="s">
        <v>195</v>
      </c>
      <c r="H2658">
        <v>43.677753000000003</v>
      </c>
      <c r="I2658">
        <v>-79.630840000000006</v>
      </c>
      <c r="J2658" t="s">
        <v>223</v>
      </c>
      <c r="K2658">
        <v>3166393.1775430599</v>
      </c>
      <c r="L2658">
        <v>3293561.5941694332</v>
      </c>
      <c r="M2658">
        <v>51198</v>
      </c>
    </row>
    <row r="2659" spans="1:13" x14ac:dyDescent="0.25">
      <c r="A2659" t="s">
        <v>18</v>
      </c>
      <c r="B2659" t="s">
        <v>26</v>
      </c>
      <c r="C2659" t="s">
        <v>200</v>
      </c>
      <c r="D2659" t="s">
        <v>104</v>
      </c>
      <c r="E2659" t="s">
        <v>193</v>
      </c>
      <c r="F2659" t="s">
        <v>194</v>
      </c>
      <c r="G2659" t="s">
        <v>195</v>
      </c>
      <c r="H2659">
        <v>43.677753000000003</v>
      </c>
      <c r="I2659">
        <v>-79.630840000000006</v>
      </c>
      <c r="J2659" t="s">
        <v>224</v>
      </c>
      <c r="K2659">
        <v>6491615.0194108868</v>
      </c>
      <c r="L2659">
        <v>6714580.9856282091</v>
      </c>
      <c r="M2659">
        <v>379517</v>
      </c>
    </row>
    <row r="2660" spans="1:13" x14ac:dyDescent="0.25">
      <c r="A2660" t="s">
        <v>18</v>
      </c>
      <c r="B2660" t="s">
        <v>26</v>
      </c>
      <c r="C2660" t="s">
        <v>200</v>
      </c>
      <c r="D2660" t="s">
        <v>104</v>
      </c>
      <c r="E2660" t="s">
        <v>193</v>
      </c>
      <c r="F2660" t="s">
        <v>194</v>
      </c>
      <c r="G2660" t="s">
        <v>195</v>
      </c>
      <c r="H2660">
        <v>43.677753000000003</v>
      </c>
      <c r="I2660">
        <v>-79.630840000000006</v>
      </c>
      <c r="J2660" t="s">
        <v>225</v>
      </c>
      <c r="K2660">
        <v>7578428.9342557723</v>
      </c>
      <c r="L2660">
        <v>9788561.2152216658</v>
      </c>
      <c r="M2660">
        <v>308444</v>
      </c>
    </row>
    <row r="2661" spans="1:13" x14ac:dyDescent="0.25">
      <c r="A2661" t="s">
        <v>18</v>
      </c>
      <c r="B2661" t="s">
        <v>26</v>
      </c>
      <c r="C2661" t="s">
        <v>200</v>
      </c>
      <c r="D2661" t="s">
        <v>104</v>
      </c>
      <c r="E2661" t="s">
        <v>193</v>
      </c>
      <c r="F2661" t="s">
        <v>194</v>
      </c>
      <c r="G2661" t="s">
        <v>195</v>
      </c>
      <c r="H2661">
        <v>43.677753000000003</v>
      </c>
      <c r="I2661">
        <v>-79.630840000000006</v>
      </c>
      <c r="J2661" t="s">
        <v>245</v>
      </c>
      <c r="K2661">
        <v>8063145.2447221233</v>
      </c>
      <c r="L2661">
        <v>8539110.9790815413</v>
      </c>
      <c r="M2661">
        <v>242430</v>
      </c>
    </row>
    <row r="2662" spans="1:13" x14ac:dyDescent="0.25">
      <c r="A2662" t="s">
        <v>18</v>
      </c>
      <c r="B2662" t="s">
        <v>26</v>
      </c>
      <c r="C2662" t="s">
        <v>200</v>
      </c>
      <c r="D2662" t="s">
        <v>98</v>
      </c>
      <c r="E2662" t="s">
        <v>233</v>
      </c>
      <c r="F2662" t="s">
        <v>234</v>
      </c>
      <c r="G2662" t="s">
        <v>235</v>
      </c>
      <c r="H2662">
        <v>48.268999999999998</v>
      </c>
      <c r="I2662">
        <v>-16.41047</v>
      </c>
      <c r="J2662" t="s">
        <v>223</v>
      </c>
      <c r="K2662">
        <v>46.921760295059997</v>
      </c>
      <c r="L2662">
        <v>46.921760295059997</v>
      </c>
      <c r="M2662">
        <v>1459</v>
      </c>
    </row>
    <row r="2663" spans="1:13" x14ac:dyDescent="0.25">
      <c r="A2663" t="s">
        <v>18</v>
      </c>
      <c r="B2663" t="s">
        <v>26</v>
      </c>
      <c r="C2663" t="s">
        <v>200</v>
      </c>
      <c r="D2663" t="s">
        <v>98</v>
      </c>
      <c r="E2663" t="s">
        <v>233</v>
      </c>
      <c r="F2663" t="s">
        <v>234</v>
      </c>
      <c r="G2663" t="s">
        <v>235</v>
      </c>
      <c r="H2663">
        <v>48.268999999999998</v>
      </c>
      <c r="I2663">
        <v>-16.41047</v>
      </c>
      <c r="J2663" t="s">
        <v>224</v>
      </c>
      <c r="K2663">
        <v>12439.59538540111</v>
      </c>
      <c r="L2663">
        <v>14322.762638552969</v>
      </c>
      <c r="M2663">
        <v>5198</v>
      </c>
    </row>
    <row r="2664" spans="1:13" x14ac:dyDescent="0.25">
      <c r="A2664" t="s">
        <v>18</v>
      </c>
      <c r="B2664" t="s">
        <v>26</v>
      </c>
      <c r="C2664" t="s">
        <v>200</v>
      </c>
      <c r="D2664" t="s">
        <v>98</v>
      </c>
      <c r="E2664" t="s">
        <v>233</v>
      </c>
      <c r="F2664" t="s">
        <v>234</v>
      </c>
      <c r="G2664" t="s">
        <v>235</v>
      </c>
      <c r="H2664">
        <v>48.268999999999998</v>
      </c>
      <c r="I2664">
        <v>-16.41047</v>
      </c>
      <c r="J2664" t="s">
        <v>225</v>
      </c>
      <c r="K2664">
        <v>144168.91153901769</v>
      </c>
      <c r="L2664">
        <v>154998.72994686061</v>
      </c>
      <c r="M2664">
        <v>9970</v>
      </c>
    </row>
    <row r="2665" spans="1:13" x14ac:dyDescent="0.25">
      <c r="A2665" t="s">
        <v>18</v>
      </c>
      <c r="B2665" t="s">
        <v>26</v>
      </c>
      <c r="C2665" t="s">
        <v>200</v>
      </c>
      <c r="D2665" t="s">
        <v>98</v>
      </c>
      <c r="E2665" t="s">
        <v>233</v>
      </c>
      <c r="F2665" t="s">
        <v>234</v>
      </c>
      <c r="G2665" t="s">
        <v>235</v>
      </c>
      <c r="H2665">
        <v>48.268999999999998</v>
      </c>
      <c r="I2665">
        <v>-16.41047</v>
      </c>
      <c r="J2665" t="s">
        <v>245</v>
      </c>
      <c r="K2665">
        <v>271208.28623418708</v>
      </c>
      <c r="L2665">
        <v>280498.18096815178</v>
      </c>
      <c r="M2665">
        <v>17303</v>
      </c>
    </row>
    <row r="2666" spans="1:13" x14ac:dyDescent="0.25">
      <c r="A2666" t="s">
        <v>18</v>
      </c>
      <c r="B2666" t="s">
        <v>26</v>
      </c>
      <c r="C2666" t="s">
        <v>200</v>
      </c>
      <c r="D2666" t="s">
        <v>98</v>
      </c>
      <c r="E2666" t="s">
        <v>196</v>
      </c>
      <c r="F2666" t="s">
        <v>197</v>
      </c>
      <c r="G2666" t="s">
        <v>198</v>
      </c>
      <c r="H2666">
        <v>52.167236000000003</v>
      </c>
      <c r="I2666">
        <v>20.967891999999999</v>
      </c>
      <c r="J2666" t="s">
        <v>223</v>
      </c>
      <c r="K2666">
        <v>46084.737691890281</v>
      </c>
      <c r="L2666">
        <v>47664.458578043712</v>
      </c>
      <c r="M2666">
        <v>2723</v>
      </c>
    </row>
    <row r="2667" spans="1:13" x14ac:dyDescent="0.25">
      <c r="A2667" t="s">
        <v>18</v>
      </c>
      <c r="B2667" t="s">
        <v>26</v>
      </c>
      <c r="C2667" t="s">
        <v>200</v>
      </c>
      <c r="D2667" t="s">
        <v>98</v>
      </c>
      <c r="E2667" t="s">
        <v>196</v>
      </c>
      <c r="F2667" t="s">
        <v>197</v>
      </c>
      <c r="G2667" t="s">
        <v>198</v>
      </c>
      <c r="H2667">
        <v>52.167236000000003</v>
      </c>
      <c r="I2667">
        <v>20.967891999999999</v>
      </c>
      <c r="J2667" t="s">
        <v>224</v>
      </c>
      <c r="K2667">
        <v>98638.237944286971</v>
      </c>
      <c r="L2667">
        <v>101243.94893888129</v>
      </c>
      <c r="M2667">
        <v>16521</v>
      </c>
    </row>
    <row r="2668" spans="1:13" x14ac:dyDescent="0.25">
      <c r="A2668" t="s">
        <v>18</v>
      </c>
      <c r="B2668" t="s">
        <v>26</v>
      </c>
      <c r="C2668" t="s">
        <v>200</v>
      </c>
      <c r="D2668" t="s">
        <v>98</v>
      </c>
      <c r="E2668" t="s">
        <v>196</v>
      </c>
      <c r="F2668" t="s">
        <v>197</v>
      </c>
      <c r="G2668" t="s">
        <v>198</v>
      </c>
      <c r="H2668">
        <v>52.167236000000003</v>
      </c>
      <c r="I2668">
        <v>20.967891999999999</v>
      </c>
      <c r="J2668" t="s">
        <v>225</v>
      </c>
      <c r="K2668">
        <v>81243.27649398621</v>
      </c>
      <c r="L2668">
        <v>120570.50928639151</v>
      </c>
      <c r="M2668">
        <v>9246</v>
      </c>
    </row>
    <row r="2669" spans="1:13" x14ac:dyDescent="0.25">
      <c r="A2669" t="s">
        <v>18</v>
      </c>
      <c r="B2669" t="s">
        <v>26</v>
      </c>
      <c r="C2669" t="s">
        <v>200</v>
      </c>
      <c r="D2669" t="s">
        <v>98</v>
      </c>
      <c r="E2669" t="s">
        <v>196</v>
      </c>
      <c r="F2669" t="s">
        <v>197</v>
      </c>
      <c r="G2669" t="s">
        <v>198</v>
      </c>
      <c r="H2669">
        <v>52.167236000000003</v>
      </c>
      <c r="I2669">
        <v>20.967891999999999</v>
      </c>
      <c r="J2669" t="s">
        <v>245</v>
      </c>
      <c r="K2669">
        <v>151613.8058899754</v>
      </c>
      <c r="L2669">
        <v>157949.97287299219</v>
      </c>
      <c r="M2669">
        <v>14183</v>
      </c>
    </row>
    <row r="2670" spans="1:13" x14ac:dyDescent="0.25">
      <c r="A2670" t="s">
        <v>18</v>
      </c>
      <c r="B2670" t="s">
        <v>26</v>
      </c>
      <c r="C2670" t="s">
        <v>201</v>
      </c>
      <c r="D2670" t="s">
        <v>98</v>
      </c>
      <c r="E2670" t="s">
        <v>99</v>
      </c>
      <c r="F2670" t="s">
        <v>100</v>
      </c>
      <c r="G2670" t="s">
        <v>101</v>
      </c>
      <c r="H2670">
        <v>52.370215999999999</v>
      </c>
      <c r="I2670">
        <v>4.895168</v>
      </c>
      <c r="J2670" t="s">
        <v>223</v>
      </c>
      <c r="K2670">
        <v>222352153.8080923</v>
      </c>
      <c r="L2670">
        <v>225978782.9226791</v>
      </c>
      <c r="M2670">
        <v>22425995</v>
      </c>
    </row>
    <row r="2671" spans="1:13" x14ac:dyDescent="0.25">
      <c r="A2671" t="s">
        <v>18</v>
      </c>
      <c r="B2671" t="s">
        <v>26</v>
      </c>
      <c r="C2671" t="s">
        <v>201</v>
      </c>
      <c r="D2671" t="s">
        <v>98</v>
      </c>
      <c r="E2671" t="s">
        <v>99</v>
      </c>
      <c r="F2671" t="s">
        <v>100</v>
      </c>
      <c r="G2671" t="s">
        <v>101</v>
      </c>
      <c r="H2671">
        <v>52.370215999999999</v>
      </c>
      <c r="I2671">
        <v>4.895168</v>
      </c>
      <c r="J2671" t="s">
        <v>224</v>
      </c>
      <c r="K2671">
        <v>347612283.72506922</v>
      </c>
      <c r="L2671">
        <v>355230293.01040971</v>
      </c>
      <c r="M2671">
        <v>26941862</v>
      </c>
    </row>
    <row r="2672" spans="1:13" x14ac:dyDescent="0.25">
      <c r="A2672" t="s">
        <v>18</v>
      </c>
      <c r="B2672" t="s">
        <v>26</v>
      </c>
      <c r="C2672" t="s">
        <v>201</v>
      </c>
      <c r="D2672" t="s">
        <v>98</v>
      </c>
      <c r="E2672" t="s">
        <v>99</v>
      </c>
      <c r="F2672" t="s">
        <v>100</v>
      </c>
      <c r="G2672" t="s">
        <v>101</v>
      </c>
      <c r="H2672">
        <v>52.370215999999999</v>
      </c>
      <c r="I2672">
        <v>4.895168</v>
      </c>
      <c r="J2672" t="s">
        <v>225</v>
      </c>
      <c r="K2672">
        <v>405242610.58652037</v>
      </c>
      <c r="L2672">
        <v>418358407.68625289</v>
      </c>
      <c r="M2672">
        <v>27729447</v>
      </c>
    </row>
    <row r="2673" spans="1:13" x14ac:dyDescent="0.25">
      <c r="A2673" t="s">
        <v>18</v>
      </c>
      <c r="B2673" t="s">
        <v>26</v>
      </c>
      <c r="C2673" t="s">
        <v>201</v>
      </c>
      <c r="D2673" t="s">
        <v>98</v>
      </c>
      <c r="E2673" t="s">
        <v>99</v>
      </c>
      <c r="F2673" t="s">
        <v>100</v>
      </c>
      <c r="G2673" t="s">
        <v>101</v>
      </c>
      <c r="H2673">
        <v>52.370215999999999</v>
      </c>
      <c r="I2673">
        <v>4.895168</v>
      </c>
      <c r="J2673" t="s">
        <v>245</v>
      </c>
      <c r="K2673">
        <v>437978816.42398161</v>
      </c>
      <c r="L2673">
        <v>448702466.89030957</v>
      </c>
      <c r="M2673">
        <v>28446077</v>
      </c>
    </row>
    <row r="2674" spans="1:13" x14ac:dyDescent="0.25">
      <c r="A2674" t="s">
        <v>18</v>
      </c>
      <c r="B2674" t="s">
        <v>26</v>
      </c>
      <c r="C2674" t="s">
        <v>201</v>
      </c>
      <c r="D2674" t="s">
        <v>104</v>
      </c>
      <c r="E2674" t="s">
        <v>105</v>
      </c>
      <c r="F2674" t="s">
        <v>106</v>
      </c>
      <c r="G2674" t="s">
        <v>107</v>
      </c>
      <c r="H2674">
        <v>33.748997000000003</v>
      </c>
      <c r="I2674">
        <v>-84.387985</v>
      </c>
      <c r="J2674" t="s">
        <v>223</v>
      </c>
      <c r="K2674">
        <v>2405298125.2906332</v>
      </c>
      <c r="L2674">
        <v>2485639814.8296442</v>
      </c>
      <c r="M2674">
        <v>52271061</v>
      </c>
    </row>
    <row r="2675" spans="1:13" x14ac:dyDescent="0.25">
      <c r="A2675" t="s">
        <v>18</v>
      </c>
      <c r="B2675" t="s">
        <v>26</v>
      </c>
      <c r="C2675" t="s">
        <v>201</v>
      </c>
      <c r="D2675" t="s">
        <v>104</v>
      </c>
      <c r="E2675" t="s">
        <v>105</v>
      </c>
      <c r="F2675" t="s">
        <v>106</v>
      </c>
      <c r="G2675" t="s">
        <v>107</v>
      </c>
      <c r="H2675">
        <v>33.748997000000003</v>
      </c>
      <c r="I2675">
        <v>-84.387985</v>
      </c>
      <c r="J2675" t="s">
        <v>224</v>
      </c>
      <c r="K2675">
        <v>3493936269.735323</v>
      </c>
      <c r="L2675">
        <v>3669858197.1216102</v>
      </c>
      <c r="M2675">
        <v>69362453</v>
      </c>
    </row>
    <row r="2676" spans="1:13" x14ac:dyDescent="0.25">
      <c r="A2676" t="s">
        <v>18</v>
      </c>
      <c r="B2676" t="s">
        <v>26</v>
      </c>
      <c r="C2676" t="s">
        <v>201</v>
      </c>
      <c r="D2676" t="s">
        <v>104</v>
      </c>
      <c r="E2676" t="s">
        <v>105</v>
      </c>
      <c r="F2676" t="s">
        <v>106</v>
      </c>
      <c r="G2676" t="s">
        <v>107</v>
      </c>
      <c r="H2676">
        <v>33.748997000000003</v>
      </c>
      <c r="I2676">
        <v>-84.387985</v>
      </c>
      <c r="J2676" t="s">
        <v>225</v>
      </c>
      <c r="K2676">
        <v>3828624378.0917721</v>
      </c>
      <c r="L2676">
        <v>4232414816.6201868</v>
      </c>
      <c r="M2676">
        <v>73510504</v>
      </c>
    </row>
    <row r="2677" spans="1:13" x14ac:dyDescent="0.25">
      <c r="A2677" t="s">
        <v>18</v>
      </c>
      <c r="B2677" t="s">
        <v>26</v>
      </c>
      <c r="C2677" t="s">
        <v>201</v>
      </c>
      <c r="D2677" t="s">
        <v>104</v>
      </c>
      <c r="E2677" t="s">
        <v>105</v>
      </c>
      <c r="F2677" t="s">
        <v>106</v>
      </c>
      <c r="G2677" t="s">
        <v>107</v>
      </c>
      <c r="H2677">
        <v>33.748997000000003</v>
      </c>
      <c r="I2677">
        <v>-84.387985</v>
      </c>
      <c r="J2677" t="s">
        <v>245</v>
      </c>
      <c r="K2677">
        <v>4313787334.0673189</v>
      </c>
      <c r="L2677">
        <v>4540885264.8227873</v>
      </c>
      <c r="M2677">
        <v>74335404</v>
      </c>
    </row>
    <row r="2678" spans="1:13" x14ac:dyDescent="0.25">
      <c r="A2678" t="s">
        <v>18</v>
      </c>
      <c r="B2678" t="s">
        <v>26</v>
      </c>
      <c r="C2678" t="s">
        <v>201</v>
      </c>
      <c r="D2678" t="s">
        <v>108</v>
      </c>
      <c r="E2678" t="s">
        <v>109</v>
      </c>
      <c r="F2678" t="s">
        <v>110</v>
      </c>
      <c r="G2678" t="s">
        <v>111</v>
      </c>
      <c r="H2678">
        <v>4.6713839999999998</v>
      </c>
      <c r="I2678">
        <v>-74.156030000000001</v>
      </c>
      <c r="J2678" t="s">
        <v>223</v>
      </c>
      <c r="K2678">
        <v>9762764.3140085135</v>
      </c>
      <c r="L2678">
        <v>9867284.0810252279</v>
      </c>
      <c r="M2678">
        <v>327836</v>
      </c>
    </row>
    <row r="2679" spans="1:13" x14ac:dyDescent="0.25">
      <c r="A2679" t="s">
        <v>18</v>
      </c>
      <c r="B2679" t="s">
        <v>26</v>
      </c>
      <c r="C2679" t="s">
        <v>201</v>
      </c>
      <c r="D2679" t="s">
        <v>108</v>
      </c>
      <c r="E2679" t="s">
        <v>109</v>
      </c>
      <c r="F2679" t="s">
        <v>110</v>
      </c>
      <c r="G2679" t="s">
        <v>111</v>
      </c>
      <c r="H2679">
        <v>4.6713839999999998</v>
      </c>
      <c r="I2679">
        <v>-74.156030000000001</v>
      </c>
      <c r="J2679" t="s">
        <v>224</v>
      </c>
      <c r="K2679">
        <v>14750993.829125339</v>
      </c>
      <c r="L2679">
        <v>14946914.96914323</v>
      </c>
      <c r="M2679">
        <v>383413</v>
      </c>
    </row>
    <row r="2680" spans="1:13" x14ac:dyDescent="0.25">
      <c r="A2680" t="s">
        <v>18</v>
      </c>
      <c r="B2680" t="s">
        <v>26</v>
      </c>
      <c r="C2680" t="s">
        <v>201</v>
      </c>
      <c r="D2680" t="s">
        <v>108</v>
      </c>
      <c r="E2680" t="s">
        <v>109</v>
      </c>
      <c r="F2680" t="s">
        <v>110</v>
      </c>
      <c r="G2680" t="s">
        <v>111</v>
      </c>
      <c r="H2680">
        <v>4.6713839999999998</v>
      </c>
      <c r="I2680">
        <v>-74.156030000000001</v>
      </c>
      <c r="J2680" t="s">
        <v>225</v>
      </c>
      <c r="K2680">
        <v>23433255.758547191</v>
      </c>
      <c r="L2680">
        <v>23854771.888892859</v>
      </c>
      <c r="M2680">
        <v>523575</v>
      </c>
    </row>
    <row r="2681" spans="1:13" x14ac:dyDescent="0.25">
      <c r="A2681" t="s">
        <v>18</v>
      </c>
      <c r="B2681" t="s">
        <v>26</v>
      </c>
      <c r="C2681" t="s">
        <v>201</v>
      </c>
      <c r="D2681" t="s">
        <v>108</v>
      </c>
      <c r="E2681" t="s">
        <v>109</v>
      </c>
      <c r="F2681" t="s">
        <v>110</v>
      </c>
      <c r="G2681" t="s">
        <v>111</v>
      </c>
      <c r="H2681">
        <v>4.6713839999999998</v>
      </c>
      <c r="I2681">
        <v>-74.156030000000001</v>
      </c>
      <c r="J2681" t="s">
        <v>245</v>
      </c>
      <c r="K2681">
        <v>24659311.182391401</v>
      </c>
      <c r="L2681">
        <v>25080652.608803131</v>
      </c>
      <c r="M2681">
        <v>526362</v>
      </c>
    </row>
    <row r="2682" spans="1:13" x14ac:dyDescent="0.25">
      <c r="A2682" t="s">
        <v>18</v>
      </c>
      <c r="B2682" t="s">
        <v>26</v>
      </c>
      <c r="C2682" t="s">
        <v>201</v>
      </c>
      <c r="D2682" t="s">
        <v>104</v>
      </c>
      <c r="E2682" t="s">
        <v>112</v>
      </c>
      <c r="F2682" t="s">
        <v>113</v>
      </c>
      <c r="G2682" t="s">
        <v>107</v>
      </c>
      <c r="H2682">
        <v>42.360100000000003</v>
      </c>
      <c r="I2682">
        <v>-71.058899999999994</v>
      </c>
      <c r="J2682" t="s">
        <v>223</v>
      </c>
      <c r="K2682">
        <v>835520768.80605817</v>
      </c>
      <c r="L2682">
        <v>860925483.49789894</v>
      </c>
      <c r="M2682">
        <v>21707969</v>
      </c>
    </row>
    <row r="2683" spans="1:13" x14ac:dyDescent="0.25">
      <c r="A2683" t="s">
        <v>18</v>
      </c>
      <c r="B2683" t="s">
        <v>26</v>
      </c>
      <c r="C2683" t="s">
        <v>201</v>
      </c>
      <c r="D2683" t="s">
        <v>104</v>
      </c>
      <c r="E2683" t="s">
        <v>112</v>
      </c>
      <c r="F2683" t="s">
        <v>113</v>
      </c>
      <c r="G2683" t="s">
        <v>107</v>
      </c>
      <c r="H2683">
        <v>42.360100000000003</v>
      </c>
      <c r="I2683">
        <v>-71.058899999999994</v>
      </c>
      <c r="J2683" t="s">
        <v>224</v>
      </c>
      <c r="K2683">
        <v>1257408490.470361</v>
      </c>
      <c r="L2683">
        <v>1318213601.267422</v>
      </c>
      <c r="M2683">
        <v>28551073</v>
      </c>
    </row>
    <row r="2684" spans="1:13" x14ac:dyDescent="0.25">
      <c r="A2684" t="s">
        <v>18</v>
      </c>
      <c r="B2684" t="s">
        <v>26</v>
      </c>
      <c r="C2684" t="s">
        <v>201</v>
      </c>
      <c r="D2684" t="s">
        <v>104</v>
      </c>
      <c r="E2684" t="s">
        <v>112</v>
      </c>
      <c r="F2684" t="s">
        <v>113</v>
      </c>
      <c r="G2684" t="s">
        <v>107</v>
      </c>
      <c r="H2684">
        <v>42.360100000000003</v>
      </c>
      <c r="I2684">
        <v>-71.058899999999994</v>
      </c>
      <c r="J2684" t="s">
        <v>225</v>
      </c>
      <c r="K2684">
        <v>1318966194.086318</v>
      </c>
      <c r="L2684">
        <v>1448794139.1344409</v>
      </c>
      <c r="M2684">
        <v>28513120</v>
      </c>
    </row>
    <row r="2685" spans="1:13" x14ac:dyDescent="0.25">
      <c r="A2685" t="s">
        <v>18</v>
      </c>
      <c r="B2685" t="s">
        <v>26</v>
      </c>
      <c r="C2685" t="s">
        <v>201</v>
      </c>
      <c r="D2685" t="s">
        <v>104</v>
      </c>
      <c r="E2685" t="s">
        <v>112</v>
      </c>
      <c r="F2685" t="s">
        <v>113</v>
      </c>
      <c r="G2685" t="s">
        <v>107</v>
      </c>
      <c r="H2685">
        <v>42.360100000000003</v>
      </c>
      <c r="I2685">
        <v>-71.058899999999994</v>
      </c>
      <c r="J2685" t="s">
        <v>245</v>
      </c>
      <c r="K2685">
        <v>1536852231.9021161</v>
      </c>
      <c r="L2685">
        <v>1618662281.6356399</v>
      </c>
      <c r="M2685">
        <v>29792972</v>
      </c>
    </row>
    <row r="2686" spans="1:13" x14ac:dyDescent="0.25">
      <c r="A2686" t="s">
        <v>18</v>
      </c>
      <c r="B2686" t="s">
        <v>26</v>
      </c>
      <c r="C2686" t="s">
        <v>201</v>
      </c>
      <c r="D2686" t="s">
        <v>104</v>
      </c>
      <c r="E2686" t="s">
        <v>114</v>
      </c>
      <c r="F2686" t="s">
        <v>115</v>
      </c>
      <c r="G2686" t="s">
        <v>107</v>
      </c>
      <c r="H2686">
        <v>41.878112999999999</v>
      </c>
      <c r="I2686">
        <v>-87.629800000000003</v>
      </c>
      <c r="J2686" t="s">
        <v>223</v>
      </c>
      <c r="K2686">
        <v>1976224.3431472059</v>
      </c>
      <c r="L2686">
        <v>1976578.7742157211</v>
      </c>
      <c r="M2686">
        <v>38189493</v>
      </c>
    </row>
    <row r="2687" spans="1:13" x14ac:dyDescent="0.25">
      <c r="A2687" t="s">
        <v>18</v>
      </c>
      <c r="B2687" t="s">
        <v>26</v>
      </c>
      <c r="C2687" t="s">
        <v>201</v>
      </c>
      <c r="D2687" t="s">
        <v>104</v>
      </c>
      <c r="E2687" t="s">
        <v>114</v>
      </c>
      <c r="F2687" t="s">
        <v>115</v>
      </c>
      <c r="G2687" t="s">
        <v>107</v>
      </c>
      <c r="H2687">
        <v>41.878112999999999</v>
      </c>
      <c r="I2687">
        <v>-87.629800000000003</v>
      </c>
      <c r="J2687" t="s">
        <v>224</v>
      </c>
      <c r="K2687">
        <v>919985.11631653598</v>
      </c>
      <c r="L2687">
        <v>920232.64299053256</v>
      </c>
      <c r="M2687">
        <v>42497496</v>
      </c>
    </row>
    <row r="2688" spans="1:13" x14ac:dyDescent="0.25">
      <c r="A2688" t="s">
        <v>18</v>
      </c>
      <c r="B2688" t="s">
        <v>26</v>
      </c>
      <c r="C2688" t="s">
        <v>201</v>
      </c>
      <c r="D2688" t="s">
        <v>104</v>
      </c>
      <c r="E2688" t="s">
        <v>114</v>
      </c>
      <c r="F2688" t="s">
        <v>115</v>
      </c>
      <c r="G2688" t="s">
        <v>107</v>
      </c>
      <c r="H2688">
        <v>41.878112999999999</v>
      </c>
      <c r="I2688">
        <v>-87.629800000000003</v>
      </c>
      <c r="J2688" t="s">
        <v>225</v>
      </c>
      <c r="K2688">
        <v>811197.8371710896</v>
      </c>
      <c r="L2688">
        <v>811205.24907726294</v>
      </c>
      <c r="M2688">
        <v>40318906</v>
      </c>
    </row>
    <row r="2689" spans="1:13" x14ac:dyDescent="0.25">
      <c r="A2689" t="s">
        <v>18</v>
      </c>
      <c r="B2689" t="s">
        <v>26</v>
      </c>
      <c r="C2689" t="s">
        <v>201</v>
      </c>
      <c r="D2689" t="s">
        <v>104</v>
      </c>
      <c r="E2689" t="s">
        <v>114</v>
      </c>
      <c r="F2689" t="s">
        <v>115</v>
      </c>
      <c r="G2689" t="s">
        <v>107</v>
      </c>
      <c r="H2689">
        <v>41.878112999999999</v>
      </c>
      <c r="I2689">
        <v>-87.629800000000003</v>
      </c>
      <c r="J2689" t="s">
        <v>245</v>
      </c>
      <c r="K2689">
        <v>470376.50637733669</v>
      </c>
      <c r="L2689">
        <v>470411.71849897859</v>
      </c>
      <c r="M2689">
        <v>41946284</v>
      </c>
    </row>
    <row r="2690" spans="1:13" x14ac:dyDescent="0.25">
      <c r="A2690" t="s">
        <v>18</v>
      </c>
      <c r="B2690" t="s">
        <v>26</v>
      </c>
      <c r="C2690" t="s">
        <v>201</v>
      </c>
      <c r="D2690" t="s">
        <v>104</v>
      </c>
      <c r="E2690" t="s">
        <v>116</v>
      </c>
      <c r="F2690" t="s">
        <v>117</v>
      </c>
      <c r="G2690" t="s">
        <v>107</v>
      </c>
      <c r="H2690">
        <v>32.780140000000003</v>
      </c>
      <c r="I2690">
        <v>-96.800449999999998</v>
      </c>
      <c r="J2690" t="s">
        <v>223</v>
      </c>
      <c r="K2690">
        <v>2316515433.6502519</v>
      </c>
      <c r="L2690">
        <v>2392315747.2789068</v>
      </c>
      <c r="M2690">
        <v>89705249</v>
      </c>
    </row>
    <row r="2691" spans="1:13" x14ac:dyDescent="0.25">
      <c r="A2691" t="s">
        <v>18</v>
      </c>
      <c r="B2691" t="s">
        <v>26</v>
      </c>
      <c r="C2691" t="s">
        <v>201</v>
      </c>
      <c r="D2691" t="s">
        <v>104</v>
      </c>
      <c r="E2691" t="s">
        <v>116</v>
      </c>
      <c r="F2691" t="s">
        <v>117</v>
      </c>
      <c r="G2691" t="s">
        <v>107</v>
      </c>
      <c r="H2691">
        <v>32.780140000000003</v>
      </c>
      <c r="I2691">
        <v>-96.800449999999998</v>
      </c>
      <c r="J2691" t="s">
        <v>224</v>
      </c>
      <c r="K2691">
        <v>3493287749.842802</v>
      </c>
      <c r="L2691">
        <v>3659922187.4800839</v>
      </c>
      <c r="M2691">
        <v>122994098</v>
      </c>
    </row>
    <row r="2692" spans="1:13" x14ac:dyDescent="0.25">
      <c r="A2692" t="s">
        <v>18</v>
      </c>
      <c r="B2692" t="s">
        <v>26</v>
      </c>
      <c r="C2692" t="s">
        <v>201</v>
      </c>
      <c r="D2692" t="s">
        <v>104</v>
      </c>
      <c r="E2692" t="s">
        <v>116</v>
      </c>
      <c r="F2692" t="s">
        <v>117</v>
      </c>
      <c r="G2692" t="s">
        <v>107</v>
      </c>
      <c r="H2692">
        <v>32.780140000000003</v>
      </c>
      <c r="I2692">
        <v>-96.800449999999998</v>
      </c>
      <c r="J2692" t="s">
        <v>225</v>
      </c>
      <c r="K2692">
        <v>3803930832.4009209</v>
      </c>
      <c r="L2692">
        <v>4163004260.3700538</v>
      </c>
      <c r="M2692">
        <v>138423520</v>
      </c>
    </row>
    <row r="2693" spans="1:13" x14ac:dyDescent="0.25">
      <c r="A2693" t="s">
        <v>18</v>
      </c>
      <c r="B2693" t="s">
        <v>26</v>
      </c>
      <c r="C2693" t="s">
        <v>201</v>
      </c>
      <c r="D2693" t="s">
        <v>104</v>
      </c>
      <c r="E2693" t="s">
        <v>116</v>
      </c>
      <c r="F2693" t="s">
        <v>117</v>
      </c>
      <c r="G2693" t="s">
        <v>107</v>
      </c>
      <c r="H2693">
        <v>32.780140000000003</v>
      </c>
      <c r="I2693">
        <v>-96.800449999999998</v>
      </c>
      <c r="J2693" t="s">
        <v>245</v>
      </c>
      <c r="K2693">
        <v>4404938807.7005777</v>
      </c>
      <c r="L2693">
        <v>4624544542.1342487</v>
      </c>
      <c r="M2693">
        <v>149412403</v>
      </c>
    </row>
    <row r="2694" spans="1:13" x14ac:dyDescent="0.25">
      <c r="A2694" t="s">
        <v>18</v>
      </c>
      <c r="B2694" t="s">
        <v>26</v>
      </c>
      <c r="C2694" t="s">
        <v>201</v>
      </c>
      <c r="D2694" t="s">
        <v>104</v>
      </c>
      <c r="E2694" t="s">
        <v>120</v>
      </c>
      <c r="F2694" t="s">
        <v>121</v>
      </c>
      <c r="G2694" t="s">
        <v>107</v>
      </c>
      <c r="H2694">
        <v>37.431572000000003</v>
      </c>
      <c r="I2694">
        <v>-78.656890000000004</v>
      </c>
      <c r="J2694" t="s">
        <v>223</v>
      </c>
      <c r="K2694">
        <v>2656233624.3021331</v>
      </c>
      <c r="L2694">
        <v>2737100910.8973279</v>
      </c>
      <c r="M2694">
        <v>42287747</v>
      </c>
    </row>
    <row r="2695" spans="1:13" x14ac:dyDescent="0.25">
      <c r="A2695" t="s">
        <v>18</v>
      </c>
      <c r="B2695" t="s">
        <v>26</v>
      </c>
      <c r="C2695" t="s">
        <v>201</v>
      </c>
      <c r="D2695" t="s">
        <v>104</v>
      </c>
      <c r="E2695" t="s">
        <v>120</v>
      </c>
      <c r="F2695" t="s">
        <v>121</v>
      </c>
      <c r="G2695" t="s">
        <v>107</v>
      </c>
      <c r="H2695">
        <v>37.431572000000003</v>
      </c>
      <c r="I2695">
        <v>-78.656890000000004</v>
      </c>
      <c r="J2695" t="s">
        <v>224</v>
      </c>
      <c r="K2695">
        <v>3773094531.2835112</v>
      </c>
      <c r="L2695">
        <v>3960003732.3992481</v>
      </c>
      <c r="M2695">
        <v>61974875</v>
      </c>
    </row>
    <row r="2696" spans="1:13" x14ac:dyDescent="0.25">
      <c r="A2696" t="s">
        <v>18</v>
      </c>
      <c r="B2696" t="s">
        <v>26</v>
      </c>
      <c r="C2696" t="s">
        <v>201</v>
      </c>
      <c r="D2696" t="s">
        <v>104</v>
      </c>
      <c r="E2696" t="s">
        <v>120</v>
      </c>
      <c r="F2696" t="s">
        <v>121</v>
      </c>
      <c r="G2696" t="s">
        <v>107</v>
      </c>
      <c r="H2696">
        <v>37.431572000000003</v>
      </c>
      <c r="I2696">
        <v>-78.656890000000004</v>
      </c>
      <c r="J2696" t="s">
        <v>225</v>
      </c>
      <c r="K2696">
        <v>4091523281.3858509</v>
      </c>
      <c r="L2696">
        <v>4340680384.5741806</v>
      </c>
      <c r="M2696">
        <v>65486349</v>
      </c>
    </row>
    <row r="2697" spans="1:13" x14ac:dyDescent="0.25">
      <c r="A2697" t="s">
        <v>18</v>
      </c>
      <c r="B2697" t="s">
        <v>26</v>
      </c>
      <c r="C2697" t="s">
        <v>201</v>
      </c>
      <c r="D2697" t="s">
        <v>104</v>
      </c>
      <c r="E2697" t="s">
        <v>120</v>
      </c>
      <c r="F2697" t="s">
        <v>121</v>
      </c>
      <c r="G2697" t="s">
        <v>107</v>
      </c>
      <c r="H2697">
        <v>37.431572000000003</v>
      </c>
      <c r="I2697">
        <v>-78.656890000000004</v>
      </c>
      <c r="J2697" t="s">
        <v>245</v>
      </c>
      <c r="K2697">
        <v>4629266818.5030689</v>
      </c>
      <c r="L2697">
        <v>4857879098.4308958</v>
      </c>
      <c r="M2697">
        <v>67827171</v>
      </c>
    </row>
    <row r="2698" spans="1:13" x14ac:dyDescent="0.25">
      <c r="A2698" t="s">
        <v>18</v>
      </c>
      <c r="B2698" t="s">
        <v>26</v>
      </c>
      <c r="C2698" t="s">
        <v>201</v>
      </c>
      <c r="D2698" t="s">
        <v>104</v>
      </c>
      <c r="E2698" t="s">
        <v>122</v>
      </c>
      <c r="F2698" t="s">
        <v>123</v>
      </c>
      <c r="G2698" t="s">
        <v>107</v>
      </c>
      <c r="H2698">
        <v>39.856102</v>
      </c>
      <c r="I2698">
        <v>-104.675934</v>
      </c>
      <c r="J2698" t="s">
        <v>223</v>
      </c>
      <c r="K2698">
        <v>1124998770.9244919</v>
      </c>
      <c r="L2698">
        <v>1156012492.31251</v>
      </c>
      <c r="M2698">
        <v>44299943</v>
      </c>
    </row>
    <row r="2699" spans="1:13" x14ac:dyDescent="0.25">
      <c r="A2699" t="s">
        <v>18</v>
      </c>
      <c r="B2699" t="s">
        <v>26</v>
      </c>
      <c r="C2699" t="s">
        <v>201</v>
      </c>
      <c r="D2699" t="s">
        <v>104</v>
      </c>
      <c r="E2699" t="s">
        <v>122</v>
      </c>
      <c r="F2699" t="s">
        <v>123</v>
      </c>
      <c r="G2699" t="s">
        <v>107</v>
      </c>
      <c r="H2699">
        <v>39.856102</v>
      </c>
      <c r="I2699">
        <v>-104.675934</v>
      </c>
      <c r="J2699" t="s">
        <v>224</v>
      </c>
      <c r="K2699">
        <v>1563155010.2859409</v>
      </c>
      <c r="L2699">
        <v>1624865341.8976059</v>
      </c>
      <c r="M2699">
        <v>50697729</v>
      </c>
    </row>
    <row r="2700" spans="1:13" x14ac:dyDescent="0.25">
      <c r="A2700" t="s">
        <v>18</v>
      </c>
      <c r="B2700" t="s">
        <v>26</v>
      </c>
      <c r="C2700" t="s">
        <v>201</v>
      </c>
      <c r="D2700" t="s">
        <v>104</v>
      </c>
      <c r="E2700" t="s">
        <v>122</v>
      </c>
      <c r="F2700" t="s">
        <v>123</v>
      </c>
      <c r="G2700" t="s">
        <v>107</v>
      </c>
      <c r="H2700">
        <v>39.856102</v>
      </c>
      <c r="I2700">
        <v>-104.675934</v>
      </c>
      <c r="J2700" t="s">
        <v>225</v>
      </c>
      <c r="K2700">
        <v>1715756780.4358859</v>
      </c>
      <c r="L2700">
        <v>1874410184.3864989</v>
      </c>
      <c r="M2700">
        <v>55493265</v>
      </c>
    </row>
    <row r="2701" spans="1:13" x14ac:dyDescent="0.25">
      <c r="A2701" t="s">
        <v>18</v>
      </c>
      <c r="B2701" t="s">
        <v>26</v>
      </c>
      <c r="C2701" t="s">
        <v>201</v>
      </c>
      <c r="D2701" t="s">
        <v>104</v>
      </c>
      <c r="E2701" t="s">
        <v>122</v>
      </c>
      <c r="F2701" t="s">
        <v>123</v>
      </c>
      <c r="G2701" t="s">
        <v>107</v>
      </c>
      <c r="H2701">
        <v>39.856102</v>
      </c>
      <c r="I2701">
        <v>-104.675934</v>
      </c>
      <c r="J2701" t="s">
        <v>245</v>
      </c>
      <c r="K2701">
        <v>1856230642.228848</v>
      </c>
      <c r="L2701">
        <v>1938691589.049504</v>
      </c>
      <c r="M2701">
        <v>51343335</v>
      </c>
    </row>
    <row r="2702" spans="1:13" x14ac:dyDescent="0.25">
      <c r="A2702" t="s">
        <v>18</v>
      </c>
      <c r="B2702" t="s">
        <v>26</v>
      </c>
      <c r="C2702" t="s">
        <v>201</v>
      </c>
      <c r="D2702" t="s">
        <v>104</v>
      </c>
      <c r="E2702" t="s">
        <v>118</v>
      </c>
      <c r="F2702" t="s">
        <v>119</v>
      </c>
      <c r="G2702" t="s">
        <v>107</v>
      </c>
      <c r="H2702">
        <v>42.331400000000002</v>
      </c>
      <c r="I2702">
        <v>-83.0458</v>
      </c>
      <c r="J2702" t="s">
        <v>223</v>
      </c>
      <c r="K2702">
        <v>296494727.72657013</v>
      </c>
      <c r="L2702">
        <v>305666674.79108852</v>
      </c>
      <c r="M2702">
        <v>7728305</v>
      </c>
    </row>
    <row r="2703" spans="1:13" x14ac:dyDescent="0.25">
      <c r="A2703" t="s">
        <v>18</v>
      </c>
      <c r="B2703" t="s">
        <v>26</v>
      </c>
      <c r="C2703" t="s">
        <v>201</v>
      </c>
      <c r="D2703" t="s">
        <v>104</v>
      </c>
      <c r="E2703" t="s">
        <v>118</v>
      </c>
      <c r="F2703" t="s">
        <v>119</v>
      </c>
      <c r="G2703" t="s">
        <v>107</v>
      </c>
      <c r="H2703">
        <v>42.331400000000002</v>
      </c>
      <c r="I2703">
        <v>-83.0458</v>
      </c>
      <c r="J2703" t="s">
        <v>224</v>
      </c>
      <c r="K2703">
        <v>480042604.5355503</v>
      </c>
      <c r="L2703">
        <v>506290668.91394049</v>
      </c>
      <c r="M2703">
        <v>11375939</v>
      </c>
    </row>
    <row r="2704" spans="1:13" x14ac:dyDescent="0.25">
      <c r="A2704" t="s">
        <v>18</v>
      </c>
      <c r="B2704" t="s">
        <v>26</v>
      </c>
      <c r="C2704" t="s">
        <v>201</v>
      </c>
      <c r="D2704" t="s">
        <v>104</v>
      </c>
      <c r="E2704" t="s">
        <v>118</v>
      </c>
      <c r="F2704" t="s">
        <v>119</v>
      </c>
      <c r="G2704" t="s">
        <v>107</v>
      </c>
      <c r="H2704">
        <v>42.331400000000002</v>
      </c>
      <c r="I2704">
        <v>-83.0458</v>
      </c>
      <c r="J2704" t="s">
        <v>225</v>
      </c>
      <c r="K2704">
        <v>537529831.29563057</v>
      </c>
      <c r="L2704">
        <v>586879064.04727411</v>
      </c>
      <c r="M2704">
        <v>11537343</v>
      </c>
    </row>
    <row r="2705" spans="1:13" x14ac:dyDescent="0.25">
      <c r="A2705" t="s">
        <v>18</v>
      </c>
      <c r="B2705" t="s">
        <v>26</v>
      </c>
      <c r="C2705" t="s">
        <v>201</v>
      </c>
      <c r="D2705" t="s">
        <v>104</v>
      </c>
      <c r="E2705" t="s">
        <v>118</v>
      </c>
      <c r="F2705" t="s">
        <v>119</v>
      </c>
      <c r="G2705" t="s">
        <v>107</v>
      </c>
      <c r="H2705">
        <v>42.331400000000002</v>
      </c>
      <c r="I2705">
        <v>-83.0458</v>
      </c>
      <c r="J2705" t="s">
        <v>245</v>
      </c>
      <c r="K2705">
        <v>594750752.96784127</v>
      </c>
      <c r="L2705">
        <v>628259930.71859431</v>
      </c>
      <c r="M2705">
        <v>11645072</v>
      </c>
    </row>
    <row r="2706" spans="1:13" x14ac:dyDescent="0.25">
      <c r="A2706" t="s">
        <v>18</v>
      </c>
      <c r="B2706" t="s">
        <v>26</v>
      </c>
      <c r="C2706" t="s">
        <v>201</v>
      </c>
      <c r="D2706" t="s">
        <v>98</v>
      </c>
      <c r="E2706" t="s">
        <v>124</v>
      </c>
      <c r="F2706" t="s">
        <v>125</v>
      </c>
      <c r="G2706" t="s">
        <v>126</v>
      </c>
      <c r="H2706">
        <v>53.349800000000002</v>
      </c>
      <c r="I2706">
        <v>6.2603</v>
      </c>
      <c r="J2706" t="s">
        <v>223</v>
      </c>
      <c r="K2706">
        <v>103108097.4347294</v>
      </c>
      <c r="L2706">
        <v>105460941.1049806</v>
      </c>
      <c r="M2706">
        <v>4826187</v>
      </c>
    </row>
    <row r="2707" spans="1:13" x14ac:dyDescent="0.25">
      <c r="A2707" t="s">
        <v>18</v>
      </c>
      <c r="B2707" t="s">
        <v>26</v>
      </c>
      <c r="C2707" t="s">
        <v>201</v>
      </c>
      <c r="D2707" t="s">
        <v>98</v>
      </c>
      <c r="E2707" t="s">
        <v>124</v>
      </c>
      <c r="F2707" t="s">
        <v>125</v>
      </c>
      <c r="G2707" t="s">
        <v>126</v>
      </c>
      <c r="H2707">
        <v>53.349800000000002</v>
      </c>
      <c r="I2707">
        <v>6.2603</v>
      </c>
      <c r="J2707" t="s">
        <v>224</v>
      </c>
      <c r="K2707">
        <v>114768.0376550168</v>
      </c>
      <c r="L2707">
        <v>145461.6482233665</v>
      </c>
      <c r="M2707">
        <v>56338</v>
      </c>
    </row>
    <row r="2708" spans="1:13" x14ac:dyDescent="0.25">
      <c r="A2708" t="s">
        <v>18</v>
      </c>
      <c r="B2708" t="s">
        <v>26</v>
      </c>
      <c r="C2708" t="s">
        <v>201</v>
      </c>
      <c r="D2708" t="s">
        <v>98</v>
      </c>
      <c r="E2708" t="s">
        <v>124</v>
      </c>
      <c r="F2708" t="s">
        <v>125</v>
      </c>
      <c r="G2708" t="s">
        <v>126</v>
      </c>
      <c r="H2708">
        <v>53.349800000000002</v>
      </c>
      <c r="I2708">
        <v>6.2603</v>
      </c>
      <c r="J2708" t="s">
        <v>225</v>
      </c>
      <c r="K2708">
        <v>140727.16411390269</v>
      </c>
      <c r="L2708">
        <v>197739.44331869311</v>
      </c>
      <c r="M2708">
        <v>69942</v>
      </c>
    </row>
    <row r="2709" spans="1:13" x14ac:dyDescent="0.25">
      <c r="A2709" t="s">
        <v>18</v>
      </c>
      <c r="B2709" t="s">
        <v>26</v>
      </c>
      <c r="C2709" t="s">
        <v>201</v>
      </c>
      <c r="D2709" t="s">
        <v>98</v>
      </c>
      <c r="E2709" t="s">
        <v>124</v>
      </c>
      <c r="F2709" t="s">
        <v>125</v>
      </c>
      <c r="G2709" t="s">
        <v>126</v>
      </c>
      <c r="H2709">
        <v>53.349800000000002</v>
      </c>
      <c r="I2709">
        <v>6.2603</v>
      </c>
      <c r="J2709" t="s">
        <v>245</v>
      </c>
      <c r="K2709">
        <v>164213.72847378481</v>
      </c>
      <c r="L2709">
        <v>232462.1356668277</v>
      </c>
      <c r="M2709">
        <v>86657</v>
      </c>
    </row>
    <row r="2710" spans="1:13" x14ac:dyDescent="0.25">
      <c r="A2710" t="s">
        <v>18</v>
      </c>
      <c r="B2710" t="s">
        <v>26</v>
      </c>
      <c r="C2710" t="s">
        <v>201</v>
      </c>
      <c r="D2710" t="s">
        <v>108</v>
      </c>
      <c r="E2710" t="s">
        <v>127</v>
      </c>
      <c r="F2710" t="s">
        <v>128</v>
      </c>
      <c r="G2710" t="s">
        <v>129</v>
      </c>
      <c r="H2710">
        <v>-34.590249999999997</v>
      </c>
      <c r="I2710">
        <v>-58.467162999999999</v>
      </c>
      <c r="J2710" t="s">
        <v>223</v>
      </c>
      <c r="K2710">
        <v>17022212.777293831</v>
      </c>
      <c r="L2710">
        <v>17197513.37523403</v>
      </c>
      <c r="M2710">
        <v>757114</v>
      </c>
    </row>
    <row r="2711" spans="1:13" x14ac:dyDescent="0.25">
      <c r="A2711" t="s">
        <v>18</v>
      </c>
      <c r="B2711" t="s">
        <v>26</v>
      </c>
      <c r="C2711" t="s">
        <v>201</v>
      </c>
      <c r="D2711" t="s">
        <v>108</v>
      </c>
      <c r="E2711" t="s">
        <v>127</v>
      </c>
      <c r="F2711" t="s">
        <v>128</v>
      </c>
      <c r="G2711" t="s">
        <v>129</v>
      </c>
      <c r="H2711">
        <v>-34.590249999999997</v>
      </c>
      <c r="I2711">
        <v>-58.467162999999999</v>
      </c>
      <c r="J2711" t="s">
        <v>224</v>
      </c>
      <c r="K2711">
        <v>24291087.853491701</v>
      </c>
      <c r="L2711">
        <v>24650655.0425421</v>
      </c>
      <c r="M2711">
        <v>888460</v>
      </c>
    </row>
    <row r="2712" spans="1:13" x14ac:dyDescent="0.25">
      <c r="A2712" t="s">
        <v>18</v>
      </c>
      <c r="B2712" t="s">
        <v>26</v>
      </c>
      <c r="C2712" t="s">
        <v>201</v>
      </c>
      <c r="D2712" t="s">
        <v>108</v>
      </c>
      <c r="E2712" t="s">
        <v>127</v>
      </c>
      <c r="F2712" t="s">
        <v>128</v>
      </c>
      <c r="G2712" t="s">
        <v>129</v>
      </c>
      <c r="H2712">
        <v>-34.590249999999997</v>
      </c>
      <c r="I2712">
        <v>-58.467162999999999</v>
      </c>
      <c r="J2712" t="s">
        <v>225</v>
      </c>
      <c r="K2712">
        <v>35322130.879950806</v>
      </c>
      <c r="L2712">
        <v>35865889.463541374</v>
      </c>
      <c r="M2712">
        <v>1067332</v>
      </c>
    </row>
    <row r="2713" spans="1:13" x14ac:dyDescent="0.25">
      <c r="A2713" t="s">
        <v>18</v>
      </c>
      <c r="B2713" t="s">
        <v>26</v>
      </c>
      <c r="C2713" t="s">
        <v>201</v>
      </c>
      <c r="D2713" t="s">
        <v>108</v>
      </c>
      <c r="E2713" t="s">
        <v>127</v>
      </c>
      <c r="F2713" t="s">
        <v>128</v>
      </c>
      <c r="G2713" t="s">
        <v>129</v>
      </c>
      <c r="H2713">
        <v>-34.590249999999997</v>
      </c>
      <c r="I2713">
        <v>-58.467162999999999</v>
      </c>
      <c r="J2713" t="s">
        <v>245</v>
      </c>
      <c r="K2713">
        <v>38357551.922008976</v>
      </c>
      <c r="L2713">
        <v>39101715.424968712</v>
      </c>
      <c r="M2713">
        <v>1075169</v>
      </c>
    </row>
    <row r="2714" spans="1:13" x14ac:dyDescent="0.25">
      <c r="A2714" t="s">
        <v>18</v>
      </c>
      <c r="B2714" t="s">
        <v>26</v>
      </c>
      <c r="C2714" t="s">
        <v>201</v>
      </c>
      <c r="D2714" t="s">
        <v>98</v>
      </c>
      <c r="E2714" t="s">
        <v>130</v>
      </c>
      <c r="F2714" t="s">
        <v>131</v>
      </c>
      <c r="G2714" t="s">
        <v>132</v>
      </c>
      <c r="H2714">
        <v>50.110923999999997</v>
      </c>
      <c r="I2714">
        <v>8.6821269999999995</v>
      </c>
      <c r="J2714" t="s">
        <v>223</v>
      </c>
      <c r="K2714">
        <v>428440196.64130312</v>
      </c>
      <c r="L2714">
        <v>435745982.75760442</v>
      </c>
      <c r="M2714">
        <v>57206564</v>
      </c>
    </row>
    <row r="2715" spans="1:13" x14ac:dyDescent="0.25">
      <c r="A2715" t="s">
        <v>18</v>
      </c>
      <c r="B2715" t="s">
        <v>26</v>
      </c>
      <c r="C2715" t="s">
        <v>201</v>
      </c>
      <c r="D2715" t="s">
        <v>98</v>
      </c>
      <c r="E2715" t="s">
        <v>130</v>
      </c>
      <c r="F2715" t="s">
        <v>131</v>
      </c>
      <c r="G2715" t="s">
        <v>132</v>
      </c>
      <c r="H2715">
        <v>50.110923999999997</v>
      </c>
      <c r="I2715">
        <v>8.6821269999999995</v>
      </c>
      <c r="J2715" t="s">
        <v>224</v>
      </c>
      <c r="K2715">
        <v>666649580.75847852</v>
      </c>
      <c r="L2715">
        <v>683464569.90373683</v>
      </c>
      <c r="M2715">
        <v>64091508</v>
      </c>
    </row>
    <row r="2716" spans="1:13" x14ac:dyDescent="0.25">
      <c r="A2716" t="s">
        <v>18</v>
      </c>
      <c r="B2716" t="s">
        <v>26</v>
      </c>
      <c r="C2716" t="s">
        <v>201</v>
      </c>
      <c r="D2716" t="s">
        <v>98</v>
      </c>
      <c r="E2716" t="s">
        <v>130</v>
      </c>
      <c r="F2716" t="s">
        <v>131</v>
      </c>
      <c r="G2716" t="s">
        <v>132</v>
      </c>
      <c r="H2716">
        <v>50.110923999999997</v>
      </c>
      <c r="I2716">
        <v>8.6821269999999995</v>
      </c>
      <c r="J2716" t="s">
        <v>225</v>
      </c>
      <c r="K2716">
        <v>716534187.1001178</v>
      </c>
      <c r="L2716">
        <v>748692256.69603646</v>
      </c>
      <c r="M2716">
        <v>65382685</v>
      </c>
    </row>
    <row r="2717" spans="1:13" x14ac:dyDescent="0.25">
      <c r="A2717" t="s">
        <v>18</v>
      </c>
      <c r="B2717" t="s">
        <v>26</v>
      </c>
      <c r="C2717" t="s">
        <v>201</v>
      </c>
      <c r="D2717" t="s">
        <v>98</v>
      </c>
      <c r="E2717" t="s">
        <v>130</v>
      </c>
      <c r="F2717" t="s">
        <v>131</v>
      </c>
      <c r="G2717" t="s">
        <v>132</v>
      </c>
      <c r="H2717">
        <v>50.110923999999997</v>
      </c>
      <c r="I2717">
        <v>8.6821269999999995</v>
      </c>
      <c r="J2717" t="s">
        <v>245</v>
      </c>
      <c r="K2717">
        <v>848057501.54958928</v>
      </c>
      <c r="L2717">
        <v>872250863.39713335</v>
      </c>
      <c r="M2717">
        <v>86073951</v>
      </c>
    </row>
    <row r="2718" spans="1:13" x14ac:dyDescent="0.25">
      <c r="A2718" t="s">
        <v>18</v>
      </c>
      <c r="B2718" t="s">
        <v>26</v>
      </c>
      <c r="C2718" t="s">
        <v>201</v>
      </c>
      <c r="D2718" t="s">
        <v>108</v>
      </c>
      <c r="E2718" t="s">
        <v>133</v>
      </c>
      <c r="F2718" t="s">
        <v>134</v>
      </c>
      <c r="G2718" t="s">
        <v>135</v>
      </c>
      <c r="H2718">
        <v>-22.874300000000002</v>
      </c>
      <c r="I2718">
        <v>-43.266449999999999</v>
      </c>
      <c r="J2718" t="s">
        <v>223</v>
      </c>
      <c r="K2718">
        <v>8186873.4568361836</v>
      </c>
      <c r="L2718">
        <v>8273357.6374867149</v>
      </c>
      <c r="M2718">
        <v>420382</v>
      </c>
    </row>
    <row r="2719" spans="1:13" x14ac:dyDescent="0.25">
      <c r="A2719" t="s">
        <v>18</v>
      </c>
      <c r="B2719" t="s">
        <v>26</v>
      </c>
      <c r="C2719" t="s">
        <v>201</v>
      </c>
      <c r="D2719" t="s">
        <v>108</v>
      </c>
      <c r="E2719" t="s">
        <v>133</v>
      </c>
      <c r="F2719" t="s">
        <v>134</v>
      </c>
      <c r="G2719" t="s">
        <v>135</v>
      </c>
      <c r="H2719">
        <v>-22.874300000000002</v>
      </c>
      <c r="I2719">
        <v>-43.266449999999999</v>
      </c>
      <c r="J2719" t="s">
        <v>224</v>
      </c>
      <c r="K2719">
        <v>15442348.906024029</v>
      </c>
      <c r="L2719">
        <v>15728212.220036959</v>
      </c>
      <c r="M2719">
        <v>478453</v>
      </c>
    </row>
    <row r="2720" spans="1:13" x14ac:dyDescent="0.25">
      <c r="A2720" t="s">
        <v>18</v>
      </c>
      <c r="B2720" t="s">
        <v>26</v>
      </c>
      <c r="C2720" t="s">
        <v>201</v>
      </c>
      <c r="D2720" t="s">
        <v>108</v>
      </c>
      <c r="E2720" t="s">
        <v>133</v>
      </c>
      <c r="F2720" t="s">
        <v>134</v>
      </c>
      <c r="G2720" t="s">
        <v>135</v>
      </c>
      <c r="H2720">
        <v>-22.874300000000002</v>
      </c>
      <c r="I2720">
        <v>-43.266449999999999</v>
      </c>
      <c r="J2720" t="s">
        <v>225</v>
      </c>
      <c r="K2720">
        <v>17922874.132647011</v>
      </c>
      <c r="L2720">
        <v>18407571.679247819</v>
      </c>
      <c r="M2720">
        <v>463583</v>
      </c>
    </row>
    <row r="2721" spans="1:13" x14ac:dyDescent="0.25">
      <c r="A2721" t="s">
        <v>18</v>
      </c>
      <c r="B2721" t="s">
        <v>26</v>
      </c>
      <c r="C2721" t="s">
        <v>201</v>
      </c>
      <c r="D2721" t="s">
        <v>108</v>
      </c>
      <c r="E2721" t="s">
        <v>133</v>
      </c>
      <c r="F2721" t="s">
        <v>134</v>
      </c>
      <c r="G2721" t="s">
        <v>135</v>
      </c>
      <c r="H2721">
        <v>-22.874300000000002</v>
      </c>
      <c r="I2721">
        <v>-43.266449999999999</v>
      </c>
      <c r="J2721" t="s">
        <v>245</v>
      </c>
      <c r="K2721">
        <v>18287244.739135981</v>
      </c>
      <c r="L2721">
        <v>18842799.46570025</v>
      </c>
      <c r="M2721">
        <v>440752</v>
      </c>
    </row>
    <row r="2722" spans="1:13" x14ac:dyDescent="0.25">
      <c r="A2722" t="s">
        <v>18</v>
      </c>
      <c r="B2722" t="s">
        <v>26</v>
      </c>
      <c r="C2722" t="s">
        <v>201</v>
      </c>
      <c r="D2722" t="s">
        <v>136</v>
      </c>
      <c r="E2722" t="s">
        <v>137</v>
      </c>
      <c r="F2722" t="s">
        <v>138</v>
      </c>
      <c r="G2722" t="s">
        <v>139</v>
      </c>
      <c r="H2722">
        <v>22.266999999999999</v>
      </c>
      <c r="I2722">
        <v>114.188</v>
      </c>
      <c r="J2722" t="s">
        <v>223</v>
      </c>
      <c r="K2722">
        <v>55090684.181329623</v>
      </c>
      <c r="L2722">
        <v>55627626.508553289</v>
      </c>
      <c r="M2722">
        <v>4160711</v>
      </c>
    </row>
    <row r="2723" spans="1:13" x14ac:dyDescent="0.25">
      <c r="A2723" t="s">
        <v>18</v>
      </c>
      <c r="B2723" t="s">
        <v>26</v>
      </c>
      <c r="C2723" t="s">
        <v>201</v>
      </c>
      <c r="D2723" t="s">
        <v>136</v>
      </c>
      <c r="E2723" t="s">
        <v>137</v>
      </c>
      <c r="F2723" t="s">
        <v>138</v>
      </c>
      <c r="G2723" t="s">
        <v>139</v>
      </c>
      <c r="H2723">
        <v>22.266999999999999</v>
      </c>
      <c r="I2723">
        <v>114.188</v>
      </c>
      <c r="J2723" t="s">
        <v>224</v>
      </c>
      <c r="K2723">
        <v>86502584.017687887</v>
      </c>
      <c r="L2723">
        <v>87868189.854260191</v>
      </c>
      <c r="M2723">
        <v>5203363</v>
      </c>
    </row>
    <row r="2724" spans="1:13" x14ac:dyDescent="0.25">
      <c r="A2724" t="s">
        <v>18</v>
      </c>
      <c r="B2724" t="s">
        <v>26</v>
      </c>
      <c r="C2724" t="s">
        <v>201</v>
      </c>
      <c r="D2724" t="s">
        <v>136</v>
      </c>
      <c r="E2724" t="s">
        <v>137</v>
      </c>
      <c r="F2724" t="s">
        <v>138</v>
      </c>
      <c r="G2724" t="s">
        <v>139</v>
      </c>
      <c r="H2724">
        <v>22.266999999999999</v>
      </c>
      <c r="I2724">
        <v>114.188</v>
      </c>
      <c r="J2724" t="s">
        <v>225</v>
      </c>
      <c r="K2724">
        <v>117003402.7461192</v>
      </c>
      <c r="L2724">
        <v>118628833.3354826</v>
      </c>
      <c r="M2724">
        <v>5803874</v>
      </c>
    </row>
    <row r="2725" spans="1:13" x14ac:dyDescent="0.25">
      <c r="A2725" t="s">
        <v>18</v>
      </c>
      <c r="B2725" t="s">
        <v>26</v>
      </c>
      <c r="C2725" t="s">
        <v>201</v>
      </c>
      <c r="D2725" t="s">
        <v>136</v>
      </c>
      <c r="E2725" t="s">
        <v>137</v>
      </c>
      <c r="F2725" t="s">
        <v>138</v>
      </c>
      <c r="G2725" t="s">
        <v>139</v>
      </c>
      <c r="H2725">
        <v>22.266999999999999</v>
      </c>
      <c r="I2725">
        <v>114.188</v>
      </c>
      <c r="J2725" t="s">
        <v>245</v>
      </c>
      <c r="K2725">
        <v>119872960.4046589</v>
      </c>
      <c r="L2725">
        <v>121830176.110623</v>
      </c>
      <c r="M2725">
        <v>6131056</v>
      </c>
    </row>
    <row r="2726" spans="1:13" x14ac:dyDescent="0.25">
      <c r="A2726" t="s">
        <v>18</v>
      </c>
      <c r="B2726" t="s">
        <v>26</v>
      </c>
      <c r="C2726" t="s">
        <v>201</v>
      </c>
      <c r="D2726" t="s">
        <v>98</v>
      </c>
      <c r="E2726" t="s">
        <v>226</v>
      </c>
      <c r="F2726" t="s">
        <v>227</v>
      </c>
      <c r="G2726" t="s">
        <v>228</v>
      </c>
      <c r="H2726">
        <v>26.137899999999998</v>
      </c>
      <c r="I2726">
        <v>28.197790000000001</v>
      </c>
      <c r="J2726" t="s">
        <v>223</v>
      </c>
      <c r="K2726">
        <v>13940462.63886201</v>
      </c>
      <c r="L2726">
        <v>14253934.563126471</v>
      </c>
      <c r="M2726">
        <v>555569</v>
      </c>
    </row>
    <row r="2727" spans="1:13" x14ac:dyDescent="0.25">
      <c r="A2727" t="s">
        <v>18</v>
      </c>
      <c r="B2727" t="s">
        <v>26</v>
      </c>
      <c r="C2727" t="s">
        <v>201</v>
      </c>
      <c r="D2727" t="s">
        <v>98</v>
      </c>
      <c r="E2727" t="s">
        <v>226</v>
      </c>
      <c r="F2727" t="s">
        <v>227</v>
      </c>
      <c r="G2727" t="s">
        <v>228</v>
      </c>
      <c r="H2727">
        <v>26.137899999999998</v>
      </c>
      <c r="I2727">
        <v>28.197790000000001</v>
      </c>
      <c r="J2727" t="s">
        <v>224</v>
      </c>
      <c r="K2727">
        <v>104192215.6062036</v>
      </c>
      <c r="L2727">
        <v>106457121.06320751</v>
      </c>
      <c r="M2727">
        <v>3614793</v>
      </c>
    </row>
    <row r="2728" spans="1:13" x14ac:dyDescent="0.25">
      <c r="A2728" t="s">
        <v>18</v>
      </c>
      <c r="B2728" t="s">
        <v>26</v>
      </c>
      <c r="C2728" t="s">
        <v>201</v>
      </c>
      <c r="D2728" t="s">
        <v>98</v>
      </c>
      <c r="E2728" t="s">
        <v>226</v>
      </c>
      <c r="F2728" t="s">
        <v>227</v>
      </c>
      <c r="G2728" t="s">
        <v>228</v>
      </c>
      <c r="H2728">
        <v>26.137899999999998</v>
      </c>
      <c r="I2728">
        <v>28.197790000000001</v>
      </c>
      <c r="J2728" t="s">
        <v>225</v>
      </c>
      <c r="K2728">
        <v>131772297.0031213</v>
      </c>
      <c r="L2728">
        <v>135715073.5990929</v>
      </c>
      <c r="M2728">
        <v>3842171</v>
      </c>
    </row>
    <row r="2729" spans="1:13" x14ac:dyDescent="0.25">
      <c r="A2729" t="s">
        <v>18</v>
      </c>
      <c r="B2729" t="s">
        <v>26</v>
      </c>
      <c r="C2729" t="s">
        <v>201</v>
      </c>
      <c r="D2729" t="s">
        <v>98</v>
      </c>
      <c r="E2729" t="s">
        <v>226</v>
      </c>
      <c r="F2729" t="s">
        <v>227</v>
      </c>
      <c r="G2729" t="s">
        <v>228</v>
      </c>
      <c r="H2729">
        <v>26.137899999999998</v>
      </c>
      <c r="I2729">
        <v>28.197790000000001</v>
      </c>
      <c r="J2729" t="s">
        <v>245</v>
      </c>
      <c r="K2729">
        <v>160507749.12240389</v>
      </c>
      <c r="L2729">
        <v>164621045.03200051</v>
      </c>
      <c r="M2729">
        <v>4564862</v>
      </c>
    </row>
    <row r="2730" spans="1:13" x14ac:dyDescent="0.25">
      <c r="A2730" t="s">
        <v>18</v>
      </c>
      <c r="B2730" t="s">
        <v>26</v>
      </c>
      <c r="C2730" t="s">
        <v>201</v>
      </c>
      <c r="D2730" t="s">
        <v>104</v>
      </c>
      <c r="E2730" t="s">
        <v>140</v>
      </c>
      <c r="F2730" t="s">
        <v>141</v>
      </c>
      <c r="G2730" t="s">
        <v>107</v>
      </c>
      <c r="H2730">
        <v>34.052235000000003</v>
      </c>
      <c r="I2730">
        <v>-118.24368</v>
      </c>
      <c r="J2730" t="s">
        <v>223</v>
      </c>
      <c r="K2730">
        <v>2780996254.1986589</v>
      </c>
      <c r="L2730">
        <v>2887146501.0729461</v>
      </c>
      <c r="M2730">
        <v>70578193</v>
      </c>
    </row>
    <row r="2731" spans="1:13" x14ac:dyDescent="0.25">
      <c r="A2731" t="s">
        <v>18</v>
      </c>
      <c r="B2731" t="s">
        <v>26</v>
      </c>
      <c r="C2731" t="s">
        <v>201</v>
      </c>
      <c r="D2731" t="s">
        <v>104</v>
      </c>
      <c r="E2731" t="s">
        <v>140</v>
      </c>
      <c r="F2731" t="s">
        <v>141</v>
      </c>
      <c r="G2731" t="s">
        <v>107</v>
      </c>
      <c r="H2731">
        <v>34.052235000000003</v>
      </c>
      <c r="I2731">
        <v>-118.24368</v>
      </c>
      <c r="J2731" t="s">
        <v>224</v>
      </c>
      <c r="K2731">
        <v>3785531466.364727</v>
      </c>
      <c r="L2731">
        <v>3999144193.0484509</v>
      </c>
      <c r="M2731">
        <v>85935909</v>
      </c>
    </row>
    <row r="2732" spans="1:13" x14ac:dyDescent="0.25">
      <c r="A2732" t="s">
        <v>18</v>
      </c>
      <c r="B2732" t="s">
        <v>26</v>
      </c>
      <c r="C2732" t="s">
        <v>201</v>
      </c>
      <c r="D2732" t="s">
        <v>104</v>
      </c>
      <c r="E2732" t="s">
        <v>140</v>
      </c>
      <c r="F2732" t="s">
        <v>141</v>
      </c>
      <c r="G2732" t="s">
        <v>107</v>
      </c>
      <c r="H2732">
        <v>34.052235000000003</v>
      </c>
      <c r="I2732">
        <v>-118.24368</v>
      </c>
      <c r="J2732" t="s">
        <v>225</v>
      </c>
      <c r="K2732">
        <v>4092266059.673841</v>
      </c>
      <c r="L2732">
        <v>4473339235.9764347</v>
      </c>
      <c r="M2732">
        <v>90186640</v>
      </c>
    </row>
    <row r="2733" spans="1:13" x14ac:dyDescent="0.25">
      <c r="A2733" t="s">
        <v>18</v>
      </c>
      <c r="B2733" t="s">
        <v>26</v>
      </c>
      <c r="C2733" t="s">
        <v>201</v>
      </c>
      <c r="D2733" t="s">
        <v>104</v>
      </c>
      <c r="E2733" t="s">
        <v>140</v>
      </c>
      <c r="F2733" t="s">
        <v>141</v>
      </c>
      <c r="G2733" t="s">
        <v>107</v>
      </c>
      <c r="H2733">
        <v>34.052235000000003</v>
      </c>
      <c r="I2733">
        <v>-118.24368</v>
      </c>
      <c r="J2733" t="s">
        <v>245</v>
      </c>
      <c r="K2733">
        <v>4651184116.577075</v>
      </c>
      <c r="L2733">
        <v>4905388878.6788006</v>
      </c>
      <c r="M2733">
        <v>93431362</v>
      </c>
    </row>
    <row r="2734" spans="1:13" x14ac:dyDescent="0.25">
      <c r="A2734" t="s">
        <v>18</v>
      </c>
      <c r="B2734" t="s">
        <v>26</v>
      </c>
      <c r="C2734" t="s">
        <v>201</v>
      </c>
      <c r="D2734" t="s">
        <v>108</v>
      </c>
      <c r="E2734" t="s">
        <v>142</v>
      </c>
      <c r="F2734" t="s">
        <v>143</v>
      </c>
      <c r="G2734" t="s">
        <v>144</v>
      </c>
      <c r="H2734">
        <v>-12.094823</v>
      </c>
      <c r="I2734">
        <v>-76.973529999999997</v>
      </c>
      <c r="J2734" t="s">
        <v>223</v>
      </c>
      <c r="K2734">
        <v>11782387.29351786</v>
      </c>
      <c r="L2734">
        <v>11885676.501987061</v>
      </c>
      <c r="M2734">
        <v>494591</v>
      </c>
    </row>
    <row r="2735" spans="1:13" x14ac:dyDescent="0.25">
      <c r="A2735" t="s">
        <v>18</v>
      </c>
      <c r="B2735" t="s">
        <v>26</v>
      </c>
      <c r="C2735" t="s">
        <v>201</v>
      </c>
      <c r="D2735" t="s">
        <v>108</v>
      </c>
      <c r="E2735" t="s">
        <v>142</v>
      </c>
      <c r="F2735" t="s">
        <v>143</v>
      </c>
      <c r="G2735" t="s">
        <v>144</v>
      </c>
      <c r="H2735">
        <v>-12.094823</v>
      </c>
      <c r="I2735">
        <v>-76.973529999999997</v>
      </c>
      <c r="J2735" t="s">
        <v>224</v>
      </c>
      <c r="K2735">
        <v>19497353.20829739</v>
      </c>
      <c r="L2735">
        <v>19729211.57567111</v>
      </c>
      <c r="M2735">
        <v>571555</v>
      </c>
    </row>
    <row r="2736" spans="1:13" x14ac:dyDescent="0.25">
      <c r="A2736" t="s">
        <v>18</v>
      </c>
      <c r="B2736" t="s">
        <v>26</v>
      </c>
      <c r="C2736" t="s">
        <v>201</v>
      </c>
      <c r="D2736" t="s">
        <v>108</v>
      </c>
      <c r="E2736" t="s">
        <v>142</v>
      </c>
      <c r="F2736" t="s">
        <v>143</v>
      </c>
      <c r="G2736" t="s">
        <v>144</v>
      </c>
      <c r="H2736">
        <v>-12.094823</v>
      </c>
      <c r="I2736">
        <v>-76.973529999999997</v>
      </c>
      <c r="J2736" t="s">
        <v>225</v>
      </c>
      <c r="K2736">
        <v>28752312.748576518</v>
      </c>
      <c r="L2736">
        <v>29117228.807668999</v>
      </c>
      <c r="M2736">
        <v>756688</v>
      </c>
    </row>
    <row r="2737" spans="1:13" x14ac:dyDescent="0.25">
      <c r="A2737" t="s">
        <v>18</v>
      </c>
      <c r="B2737" t="s">
        <v>26</v>
      </c>
      <c r="C2737" t="s">
        <v>201</v>
      </c>
      <c r="D2737" t="s">
        <v>108</v>
      </c>
      <c r="E2737" t="s">
        <v>142</v>
      </c>
      <c r="F2737" t="s">
        <v>143</v>
      </c>
      <c r="G2737" t="s">
        <v>144</v>
      </c>
      <c r="H2737">
        <v>-12.094823</v>
      </c>
      <c r="I2737">
        <v>-76.973529999999997</v>
      </c>
      <c r="J2737" t="s">
        <v>245</v>
      </c>
      <c r="K2737">
        <v>30834687.793012559</v>
      </c>
      <c r="L2737">
        <v>31312713.633670401</v>
      </c>
      <c r="M2737">
        <v>761502</v>
      </c>
    </row>
    <row r="2738" spans="1:13" x14ac:dyDescent="0.25">
      <c r="A2738" t="s">
        <v>18</v>
      </c>
      <c r="B2738" t="s">
        <v>26</v>
      </c>
      <c r="C2738" t="s">
        <v>201</v>
      </c>
      <c r="D2738" t="s">
        <v>98</v>
      </c>
      <c r="E2738" t="s">
        <v>145</v>
      </c>
      <c r="F2738" t="s">
        <v>146</v>
      </c>
      <c r="G2738" t="s">
        <v>147</v>
      </c>
      <c r="H2738">
        <v>51.508513999999998</v>
      </c>
      <c r="I2738">
        <v>-1.0756999999999999E-2</v>
      </c>
      <c r="J2738" t="s">
        <v>223</v>
      </c>
      <c r="K2738">
        <v>1527382344.2227049</v>
      </c>
      <c r="L2738">
        <v>1567096655.6785009</v>
      </c>
      <c r="M2738">
        <v>75152243</v>
      </c>
    </row>
    <row r="2739" spans="1:13" x14ac:dyDescent="0.25">
      <c r="A2739" t="s">
        <v>18</v>
      </c>
      <c r="B2739" t="s">
        <v>26</v>
      </c>
      <c r="C2739" t="s">
        <v>201</v>
      </c>
      <c r="D2739" t="s">
        <v>98</v>
      </c>
      <c r="E2739" t="s">
        <v>145</v>
      </c>
      <c r="F2739" t="s">
        <v>146</v>
      </c>
      <c r="G2739" t="s">
        <v>147</v>
      </c>
      <c r="H2739">
        <v>51.508513999999998</v>
      </c>
      <c r="I2739">
        <v>-1.0756999999999999E-2</v>
      </c>
      <c r="J2739" t="s">
        <v>224</v>
      </c>
      <c r="K2739">
        <v>2187676363.178381</v>
      </c>
      <c r="L2739">
        <v>2272367755.695281</v>
      </c>
      <c r="M2739">
        <v>91903266</v>
      </c>
    </row>
    <row r="2740" spans="1:13" x14ac:dyDescent="0.25">
      <c r="A2740" t="s">
        <v>18</v>
      </c>
      <c r="B2740" t="s">
        <v>26</v>
      </c>
      <c r="C2740" t="s">
        <v>201</v>
      </c>
      <c r="D2740" t="s">
        <v>98</v>
      </c>
      <c r="E2740" t="s">
        <v>145</v>
      </c>
      <c r="F2740" t="s">
        <v>146</v>
      </c>
      <c r="G2740" t="s">
        <v>147</v>
      </c>
      <c r="H2740">
        <v>51.508513999999998</v>
      </c>
      <c r="I2740">
        <v>-1.0756999999999999E-2</v>
      </c>
      <c r="J2740" t="s">
        <v>225</v>
      </c>
      <c r="K2740">
        <v>2377593435.23</v>
      </c>
      <c r="L2740">
        <v>2540641105.248456</v>
      </c>
      <c r="M2740">
        <v>97120818</v>
      </c>
    </row>
    <row r="2741" spans="1:13" x14ac:dyDescent="0.25">
      <c r="A2741" t="s">
        <v>18</v>
      </c>
      <c r="B2741" t="s">
        <v>26</v>
      </c>
      <c r="C2741" t="s">
        <v>201</v>
      </c>
      <c r="D2741" t="s">
        <v>98</v>
      </c>
      <c r="E2741" t="s">
        <v>145</v>
      </c>
      <c r="F2741" t="s">
        <v>146</v>
      </c>
      <c r="G2741" t="s">
        <v>147</v>
      </c>
      <c r="H2741">
        <v>51.508513999999998</v>
      </c>
      <c r="I2741">
        <v>-1.0756999999999999E-2</v>
      </c>
      <c r="J2741" t="s">
        <v>245</v>
      </c>
      <c r="K2741">
        <v>3218719488.558867</v>
      </c>
      <c r="L2741">
        <v>3366194729.276546</v>
      </c>
      <c r="M2741">
        <v>106744953</v>
      </c>
    </row>
    <row r="2742" spans="1:13" x14ac:dyDescent="0.25">
      <c r="A2742" t="s">
        <v>18</v>
      </c>
      <c r="B2742" t="s">
        <v>26</v>
      </c>
      <c r="C2742" t="s">
        <v>201</v>
      </c>
      <c r="D2742" t="s">
        <v>104</v>
      </c>
      <c r="E2742" t="s">
        <v>236</v>
      </c>
      <c r="F2742" t="s">
        <v>237</v>
      </c>
      <c r="G2742" t="s">
        <v>107</v>
      </c>
      <c r="H2742">
        <v>36.188110000000002</v>
      </c>
      <c r="I2742">
        <v>-115.176468</v>
      </c>
      <c r="J2742" t="s">
        <v>223</v>
      </c>
      <c r="K2742">
        <v>4.3322672245140001</v>
      </c>
      <c r="L2742">
        <v>4.3304483510700003</v>
      </c>
      <c r="M2742">
        <v>4423</v>
      </c>
    </row>
    <row r="2743" spans="1:13" x14ac:dyDescent="0.25">
      <c r="A2743" t="s">
        <v>18</v>
      </c>
      <c r="B2743" t="s">
        <v>26</v>
      </c>
      <c r="C2743" t="s">
        <v>201</v>
      </c>
      <c r="D2743" t="s">
        <v>104</v>
      </c>
      <c r="E2743" t="s">
        <v>236</v>
      </c>
      <c r="F2743" t="s">
        <v>237</v>
      </c>
      <c r="G2743" t="s">
        <v>107</v>
      </c>
      <c r="H2743">
        <v>36.188110000000002</v>
      </c>
      <c r="I2743">
        <v>-115.176468</v>
      </c>
      <c r="J2743" t="s">
        <v>224</v>
      </c>
      <c r="K2743">
        <v>8.7592662310860003</v>
      </c>
      <c r="L2743">
        <v>8.7592662310860003</v>
      </c>
      <c r="M2743">
        <v>8933</v>
      </c>
    </row>
    <row r="2744" spans="1:13" x14ac:dyDescent="0.25">
      <c r="A2744" t="s">
        <v>18</v>
      </c>
      <c r="B2744" t="s">
        <v>26</v>
      </c>
      <c r="C2744" t="s">
        <v>201</v>
      </c>
      <c r="D2744" t="s">
        <v>104</v>
      </c>
      <c r="E2744" t="s">
        <v>236</v>
      </c>
      <c r="F2744" t="s">
        <v>237</v>
      </c>
      <c r="G2744" t="s">
        <v>107</v>
      </c>
      <c r="H2744">
        <v>36.188110000000002</v>
      </c>
      <c r="I2744">
        <v>-115.176468</v>
      </c>
      <c r="J2744" t="s">
        <v>225</v>
      </c>
      <c r="K2744">
        <v>4.8945096268680004</v>
      </c>
      <c r="L2744">
        <v>4.8945096268680004</v>
      </c>
      <c r="M2744">
        <v>4990</v>
      </c>
    </row>
    <row r="2745" spans="1:13" x14ac:dyDescent="0.25">
      <c r="A2745" t="s">
        <v>18</v>
      </c>
      <c r="B2745" t="s">
        <v>26</v>
      </c>
      <c r="C2745" t="s">
        <v>201</v>
      </c>
      <c r="D2745" t="s">
        <v>104</v>
      </c>
      <c r="E2745" t="s">
        <v>236</v>
      </c>
      <c r="F2745" t="s">
        <v>237</v>
      </c>
      <c r="G2745" t="s">
        <v>107</v>
      </c>
      <c r="H2745">
        <v>36.188110000000002</v>
      </c>
      <c r="I2745">
        <v>-115.176468</v>
      </c>
      <c r="J2745" t="s">
        <v>245</v>
      </c>
      <c r="K2745">
        <v>4.3855195665720004</v>
      </c>
      <c r="L2745">
        <v>4.3855195665720004</v>
      </c>
      <c r="M2745">
        <v>4466</v>
      </c>
    </row>
    <row r="2746" spans="1:13" x14ac:dyDescent="0.25">
      <c r="A2746" t="s">
        <v>18</v>
      </c>
      <c r="B2746" t="s">
        <v>26</v>
      </c>
      <c r="C2746" t="s">
        <v>201</v>
      </c>
      <c r="D2746" t="s">
        <v>98</v>
      </c>
      <c r="E2746" t="s">
        <v>148</v>
      </c>
      <c r="F2746" t="s">
        <v>149</v>
      </c>
      <c r="G2746" t="s">
        <v>150</v>
      </c>
      <c r="H2746">
        <v>40.416800000000002</v>
      </c>
      <c r="I2746">
        <v>-3.7038000000000002</v>
      </c>
      <c r="J2746" t="s">
        <v>223</v>
      </c>
      <c r="K2746">
        <v>135286248.82722121</v>
      </c>
      <c r="L2746">
        <v>140550169.9817844</v>
      </c>
      <c r="M2746">
        <v>5302017</v>
      </c>
    </row>
    <row r="2747" spans="1:13" x14ac:dyDescent="0.25">
      <c r="A2747" t="s">
        <v>18</v>
      </c>
      <c r="B2747" t="s">
        <v>26</v>
      </c>
      <c r="C2747" t="s">
        <v>201</v>
      </c>
      <c r="D2747" t="s">
        <v>98</v>
      </c>
      <c r="E2747" t="s">
        <v>148</v>
      </c>
      <c r="F2747" t="s">
        <v>149</v>
      </c>
      <c r="G2747" t="s">
        <v>150</v>
      </c>
      <c r="H2747">
        <v>40.416800000000002</v>
      </c>
      <c r="I2747">
        <v>-3.7038000000000002</v>
      </c>
      <c r="J2747" t="s">
        <v>224</v>
      </c>
      <c r="K2747">
        <v>216245437.9620952</v>
      </c>
      <c r="L2747">
        <v>228046918.2091302</v>
      </c>
      <c r="M2747">
        <v>6779690</v>
      </c>
    </row>
    <row r="2748" spans="1:13" x14ac:dyDescent="0.25">
      <c r="A2748" t="s">
        <v>18</v>
      </c>
      <c r="B2748" t="s">
        <v>26</v>
      </c>
      <c r="C2748" t="s">
        <v>201</v>
      </c>
      <c r="D2748" t="s">
        <v>98</v>
      </c>
      <c r="E2748" t="s">
        <v>148</v>
      </c>
      <c r="F2748" t="s">
        <v>149</v>
      </c>
      <c r="G2748" t="s">
        <v>150</v>
      </c>
      <c r="H2748">
        <v>40.416800000000002</v>
      </c>
      <c r="I2748">
        <v>-3.7038000000000002</v>
      </c>
      <c r="J2748" t="s">
        <v>225</v>
      </c>
      <c r="K2748">
        <v>267503625.1853891</v>
      </c>
      <c r="L2748">
        <v>316853411.55299121</v>
      </c>
      <c r="M2748">
        <v>7449564</v>
      </c>
    </row>
    <row r="2749" spans="1:13" x14ac:dyDescent="0.25">
      <c r="A2749" t="s">
        <v>18</v>
      </c>
      <c r="B2749" t="s">
        <v>26</v>
      </c>
      <c r="C2749" t="s">
        <v>201</v>
      </c>
      <c r="D2749" t="s">
        <v>98</v>
      </c>
      <c r="E2749" t="s">
        <v>148</v>
      </c>
      <c r="F2749" t="s">
        <v>149</v>
      </c>
      <c r="G2749" t="s">
        <v>150</v>
      </c>
      <c r="H2749">
        <v>40.416800000000002</v>
      </c>
      <c r="I2749">
        <v>-3.7038000000000002</v>
      </c>
      <c r="J2749" t="s">
        <v>245</v>
      </c>
      <c r="K2749">
        <v>352846732.99170911</v>
      </c>
      <c r="L2749">
        <v>378884044.84439868</v>
      </c>
      <c r="M2749">
        <v>8012781</v>
      </c>
    </row>
    <row r="2750" spans="1:13" x14ac:dyDescent="0.25">
      <c r="A2750" t="s">
        <v>18</v>
      </c>
      <c r="B2750" t="s">
        <v>26</v>
      </c>
      <c r="C2750" t="s">
        <v>201</v>
      </c>
      <c r="D2750" t="s">
        <v>98</v>
      </c>
      <c r="E2750" t="s">
        <v>214</v>
      </c>
      <c r="F2750" t="s">
        <v>215</v>
      </c>
      <c r="G2750" t="s">
        <v>147</v>
      </c>
      <c r="H2750">
        <v>53.480800000000002</v>
      </c>
      <c r="I2750">
        <v>2.2425999999999999</v>
      </c>
      <c r="J2750" t="s">
        <v>223</v>
      </c>
      <c r="K2750">
        <v>2375914.8963243789</v>
      </c>
      <c r="L2750">
        <v>2488165.209151153</v>
      </c>
      <c r="M2750">
        <v>43101</v>
      </c>
    </row>
    <row r="2751" spans="1:13" x14ac:dyDescent="0.25">
      <c r="A2751" t="s">
        <v>18</v>
      </c>
      <c r="B2751" t="s">
        <v>26</v>
      </c>
      <c r="C2751" t="s">
        <v>201</v>
      </c>
      <c r="D2751" t="s">
        <v>98</v>
      </c>
      <c r="E2751" t="s">
        <v>214</v>
      </c>
      <c r="F2751" t="s">
        <v>215</v>
      </c>
      <c r="G2751" t="s">
        <v>147</v>
      </c>
      <c r="H2751">
        <v>53.480800000000002</v>
      </c>
      <c r="I2751">
        <v>2.2425999999999999</v>
      </c>
      <c r="J2751" t="s">
        <v>224</v>
      </c>
      <c r="K2751">
        <v>6250373.9104267424</v>
      </c>
      <c r="L2751">
        <v>6407888.296727947</v>
      </c>
      <c r="M2751">
        <v>137156</v>
      </c>
    </row>
    <row r="2752" spans="1:13" x14ac:dyDescent="0.25">
      <c r="A2752" t="s">
        <v>18</v>
      </c>
      <c r="B2752" t="s">
        <v>26</v>
      </c>
      <c r="C2752" t="s">
        <v>201</v>
      </c>
      <c r="D2752" t="s">
        <v>98</v>
      </c>
      <c r="E2752" t="s">
        <v>214</v>
      </c>
      <c r="F2752" t="s">
        <v>215</v>
      </c>
      <c r="G2752" t="s">
        <v>147</v>
      </c>
      <c r="H2752">
        <v>53.480800000000002</v>
      </c>
      <c r="I2752">
        <v>2.2425999999999999</v>
      </c>
      <c r="J2752" t="s">
        <v>225</v>
      </c>
      <c r="K2752">
        <v>11108527.821377911</v>
      </c>
      <c r="L2752">
        <v>12378771.786498999</v>
      </c>
      <c r="M2752">
        <v>286128</v>
      </c>
    </row>
    <row r="2753" spans="1:13" x14ac:dyDescent="0.25">
      <c r="A2753" t="s">
        <v>18</v>
      </c>
      <c r="B2753" t="s">
        <v>26</v>
      </c>
      <c r="C2753" t="s">
        <v>201</v>
      </c>
      <c r="D2753" t="s">
        <v>98</v>
      </c>
      <c r="E2753" t="s">
        <v>214</v>
      </c>
      <c r="F2753" t="s">
        <v>215</v>
      </c>
      <c r="G2753" t="s">
        <v>147</v>
      </c>
      <c r="H2753">
        <v>53.480800000000002</v>
      </c>
      <c r="I2753">
        <v>2.2425999999999999</v>
      </c>
      <c r="J2753" t="s">
        <v>245</v>
      </c>
      <c r="K2753">
        <v>13874302.35178538</v>
      </c>
      <c r="L2753">
        <v>14249997.70519677</v>
      </c>
      <c r="M2753">
        <v>145053</v>
      </c>
    </row>
    <row r="2754" spans="1:13" x14ac:dyDescent="0.25">
      <c r="A2754" t="s">
        <v>18</v>
      </c>
      <c r="B2754" t="s">
        <v>26</v>
      </c>
      <c r="C2754" t="s">
        <v>201</v>
      </c>
      <c r="D2754" t="s">
        <v>136</v>
      </c>
      <c r="E2754" t="s">
        <v>151</v>
      </c>
      <c r="F2754" t="s">
        <v>152</v>
      </c>
      <c r="G2754" t="s">
        <v>153</v>
      </c>
      <c r="H2754">
        <v>-37.668999999999997</v>
      </c>
      <c r="I2754">
        <v>144.84100000000001</v>
      </c>
      <c r="J2754" t="s">
        <v>223</v>
      </c>
      <c r="K2754">
        <v>530630981.46457273</v>
      </c>
      <c r="L2754">
        <v>545857180.89810205</v>
      </c>
      <c r="M2754">
        <v>14935772</v>
      </c>
    </row>
    <row r="2755" spans="1:13" x14ac:dyDescent="0.25">
      <c r="A2755" t="s">
        <v>18</v>
      </c>
      <c r="B2755" t="s">
        <v>26</v>
      </c>
      <c r="C2755" t="s">
        <v>201</v>
      </c>
      <c r="D2755" t="s">
        <v>136</v>
      </c>
      <c r="E2755" t="s">
        <v>151</v>
      </c>
      <c r="F2755" t="s">
        <v>152</v>
      </c>
      <c r="G2755" t="s">
        <v>153</v>
      </c>
      <c r="H2755">
        <v>-37.668999999999997</v>
      </c>
      <c r="I2755">
        <v>144.84100000000001</v>
      </c>
      <c r="J2755" t="s">
        <v>224</v>
      </c>
      <c r="K2755">
        <v>851183541.49044156</v>
      </c>
      <c r="L2755">
        <v>885009793.43087983</v>
      </c>
      <c r="M2755">
        <v>20406452</v>
      </c>
    </row>
    <row r="2756" spans="1:13" x14ac:dyDescent="0.25">
      <c r="A2756" t="s">
        <v>18</v>
      </c>
      <c r="B2756" t="s">
        <v>26</v>
      </c>
      <c r="C2756" t="s">
        <v>201</v>
      </c>
      <c r="D2756" t="s">
        <v>136</v>
      </c>
      <c r="E2756" t="s">
        <v>151</v>
      </c>
      <c r="F2756" t="s">
        <v>152</v>
      </c>
      <c r="G2756" t="s">
        <v>153</v>
      </c>
      <c r="H2756">
        <v>-37.668999999999997</v>
      </c>
      <c r="I2756">
        <v>144.84100000000001</v>
      </c>
      <c r="J2756" t="s">
        <v>225</v>
      </c>
      <c r="K2756">
        <v>881258571.87842476</v>
      </c>
      <c r="L2756">
        <v>965694241.97014117</v>
      </c>
      <c r="M2756">
        <v>20662996</v>
      </c>
    </row>
    <row r="2757" spans="1:13" x14ac:dyDescent="0.25">
      <c r="A2757" t="s">
        <v>18</v>
      </c>
      <c r="B2757" t="s">
        <v>26</v>
      </c>
      <c r="C2757" t="s">
        <v>201</v>
      </c>
      <c r="D2757" t="s">
        <v>136</v>
      </c>
      <c r="E2757" t="s">
        <v>151</v>
      </c>
      <c r="F2757" t="s">
        <v>152</v>
      </c>
      <c r="G2757" t="s">
        <v>153</v>
      </c>
      <c r="H2757">
        <v>-37.668999999999997</v>
      </c>
      <c r="I2757">
        <v>144.84100000000001</v>
      </c>
      <c r="J2757" t="s">
        <v>245</v>
      </c>
      <c r="K2757">
        <v>1100176014.8326969</v>
      </c>
      <c r="L2757">
        <v>1154630751.8796721</v>
      </c>
      <c r="M2757">
        <v>22752639</v>
      </c>
    </row>
    <row r="2758" spans="1:13" x14ac:dyDescent="0.25">
      <c r="A2758" t="s">
        <v>18</v>
      </c>
      <c r="B2758" t="s">
        <v>26</v>
      </c>
      <c r="C2758" t="s">
        <v>201</v>
      </c>
      <c r="D2758" t="s">
        <v>104</v>
      </c>
      <c r="E2758" t="s">
        <v>229</v>
      </c>
      <c r="F2758" t="s">
        <v>230</v>
      </c>
      <c r="G2758" t="s">
        <v>107</v>
      </c>
      <c r="H2758">
        <v>26.103300000000001</v>
      </c>
      <c r="I2758">
        <v>98.141900000000007</v>
      </c>
      <c r="J2758" t="s">
        <v>223</v>
      </c>
      <c r="K2758">
        <v>7465310.0659512552</v>
      </c>
      <c r="L2758">
        <v>7569328.3814142821</v>
      </c>
      <c r="M2758">
        <v>229291</v>
      </c>
    </row>
    <row r="2759" spans="1:13" x14ac:dyDescent="0.25">
      <c r="A2759" t="s">
        <v>18</v>
      </c>
      <c r="B2759" t="s">
        <v>26</v>
      </c>
      <c r="C2759" t="s">
        <v>201</v>
      </c>
      <c r="D2759" t="s">
        <v>104</v>
      </c>
      <c r="E2759" t="s">
        <v>229</v>
      </c>
      <c r="F2759" t="s">
        <v>230</v>
      </c>
      <c r="G2759" t="s">
        <v>107</v>
      </c>
      <c r="H2759">
        <v>26.103300000000001</v>
      </c>
      <c r="I2759">
        <v>98.141900000000007</v>
      </c>
      <c r="J2759" t="s">
        <v>224</v>
      </c>
      <c r="K2759">
        <v>58290080.319145843</v>
      </c>
      <c r="L2759">
        <v>59168670.792563908</v>
      </c>
      <c r="M2759">
        <v>1625752</v>
      </c>
    </row>
    <row r="2760" spans="1:13" x14ac:dyDescent="0.25">
      <c r="A2760" t="s">
        <v>18</v>
      </c>
      <c r="B2760" t="s">
        <v>26</v>
      </c>
      <c r="C2760" t="s">
        <v>201</v>
      </c>
      <c r="D2760" t="s">
        <v>104</v>
      </c>
      <c r="E2760" t="s">
        <v>229</v>
      </c>
      <c r="F2760" t="s">
        <v>230</v>
      </c>
      <c r="G2760" t="s">
        <v>107</v>
      </c>
      <c r="H2760">
        <v>26.103300000000001</v>
      </c>
      <c r="I2760">
        <v>98.141900000000007</v>
      </c>
      <c r="J2760" t="s">
        <v>225</v>
      </c>
      <c r="K2760">
        <v>81595506.846712574</v>
      </c>
      <c r="L2760">
        <v>83399251.462547556</v>
      </c>
      <c r="M2760">
        <v>2200633</v>
      </c>
    </row>
    <row r="2761" spans="1:13" x14ac:dyDescent="0.25">
      <c r="A2761" t="s">
        <v>18</v>
      </c>
      <c r="B2761" t="s">
        <v>26</v>
      </c>
      <c r="C2761" t="s">
        <v>201</v>
      </c>
      <c r="D2761" t="s">
        <v>104</v>
      </c>
      <c r="E2761" t="s">
        <v>229</v>
      </c>
      <c r="F2761" t="s">
        <v>230</v>
      </c>
      <c r="G2761" t="s">
        <v>107</v>
      </c>
      <c r="H2761">
        <v>26.103300000000001</v>
      </c>
      <c r="I2761">
        <v>98.141900000000007</v>
      </c>
      <c r="J2761" t="s">
        <v>245</v>
      </c>
      <c r="K2761">
        <v>89388484.209635243</v>
      </c>
      <c r="L2761">
        <v>90681613.025269702</v>
      </c>
      <c r="M2761">
        <v>2090451</v>
      </c>
    </row>
    <row r="2762" spans="1:13" x14ac:dyDescent="0.25">
      <c r="A2762" t="s">
        <v>18</v>
      </c>
      <c r="B2762" t="s">
        <v>26</v>
      </c>
      <c r="C2762" t="s">
        <v>201</v>
      </c>
      <c r="D2762" t="s">
        <v>104</v>
      </c>
      <c r="E2762" t="s">
        <v>154</v>
      </c>
      <c r="F2762" t="s">
        <v>155</v>
      </c>
      <c r="G2762" t="s">
        <v>107</v>
      </c>
      <c r="H2762">
        <v>25.789097000000002</v>
      </c>
      <c r="I2762">
        <v>-80.204040000000006</v>
      </c>
      <c r="J2762" t="s">
        <v>223</v>
      </c>
      <c r="K2762">
        <v>1103228712.852365</v>
      </c>
      <c r="L2762">
        <v>1134590610.563673</v>
      </c>
      <c r="M2762">
        <v>27824156</v>
      </c>
    </row>
    <row r="2763" spans="1:13" x14ac:dyDescent="0.25">
      <c r="A2763" t="s">
        <v>18</v>
      </c>
      <c r="B2763" t="s">
        <v>26</v>
      </c>
      <c r="C2763" t="s">
        <v>201</v>
      </c>
      <c r="D2763" t="s">
        <v>104</v>
      </c>
      <c r="E2763" t="s">
        <v>154</v>
      </c>
      <c r="F2763" t="s">
        <v>155</v>
      </c>
      <c r="G2763" t="s">
        <v>107</v>
      </c>
      <c r="H2763">
        <v>25.789097000000002</v>
      </c>
      <c r="I2763">
        <v>-80.204040000000006</v>
      </c>
      <c r="J2763" t="s">
        <v>224</v>
      </c>
      <c r="K2763">
        <v>1668537194.4808941</v>
      </c>
      <c r="L2763">
        <v>1745109265.404402</v>
      </c>
      <c r="M2763">
        <v>36691111</v>
      </c>
    </row>
    <row r="2764" spans="1:13" x14ac:dyDescent="0.25">
      <c r="A2764" t="s">
        <v>18</v>
      </c>
      <c r="B2764" t="s">
        <v>26</v>
      </c>
      <c r="C2764" t="s">
        <v>201</v>
      </c>
      <c r="D2764" t="s">
        <v>104</v>
      </c>
      <c r="E2764" t="s">
        <v>154</v>
      </c>
      <c r="F2764" t="s">
        <v>155</v>
      </c>
      <c r="G2764" t="s">
        <v>107</v>
      </c>
      <c r="H2764">
        <v>25.789097000000002</v>
      </c>
      <c r="I2764">
        <v>-80.204040000000006</v>
      </c>
      <c r="J2764" t="s">
        <v>225</v>
      </c>
      <c r="K2764">
        <v>1733208735.0241411</v>
      </c>
      <c r="L2764">
        <v>1886864322.6784</v>
      </c>
      <c r="M2764">
        <v>36621568</v>
      </c>
    </row>
    <row r="2765" spans="1:13" x14ac:dyDescent="0.25">
      <c r="A2765" t="s">
        <v>18</v>
      </c>
      <c r="B2765" t="s">
        <v>26</v>
      </c>
      <c r="C2765" t="s">
        <v>201</v>
      </c>
      <c r="D2765" t="s">
        <v>104</v>
      </c>
      <c r="E2765" t="s">
        <v>154</v>
      </c>
      <c r="F2765" t="s">
        <v>155</v>
      </c>
      <c r="G2765" t="s">
        <v>107</v>
      </c>
      <c r="H2765">
        <v>25.789097000000002</v>
      </c>
      <c r="I2765">
        <v>-80.204040000000006</v>
      </c>
      <c r="J2765" t="s">
        <v>245</v>
      </c>
      <c r="K2765">
        <v>1876702580.8239789</v>
      </c>
      <c r="L2765">
        <v>1968211692.9725239</v>
      </c>
      <c r="M2765">
        <v>36031605</v>
      </c>
    </row>
    <row r="2766" spans="1:13" x14ac:dyDescent="0.25">
      <c r="A2766" t="s">
        <v>18</v>
      </c>
      <c r="B2766" t="s">
        <v>26</v>
      </c>
      <c r="C2766" t="s">
        <v>201</v>
      </c>
      <c r="D2766" t="s">
        <v>98</v>
      </c>
      <c r="E2766" t="s">
        <v>156</v>
      </c>
      <c r="F2766" t="s">
        <v>157</v>
      </c>
      <c r="G2766" t="s">
        <v>158</v>
      </c>
      <c r="H2766">
        <v>45.630099999999999</v>
      </c>
      <c r="I2766">
        <v>8.7255000000000003</v>
      </c>
      <c r="J2766" t="s">
        <v>223</v>
      </c>
      <c r="K2766">
        <v>128061064.1684781</v>
      </c>
      <c r="L2766">
        <v>130804247.892553</v>
      </c>
      <c r="M2766">
        <v>8280419</v>
      </c>
    </row>
    <row r="2767" spans="1:13" x14ac:dyDescent="0.25">
      <c r="A2767" t="s">
        <v>18</v>
      </c>
      <c r="B2767" t="s">
        <v>26</v>
      </c>
      <c r="C2767" t="s">
        <v>201</v>
      </c>
      <c r="D2767" t="s">
        <v>98</v>
      </c>
      <c r="E2767" t="s">
        <v>156</v>
      </c>
      <c r="F2767" t="s">
        <v>157</v>
      </c>
      <c r="G2767" t="s">
        <v>158</v>
      </c>
      <c r="H2767">
        <v>45.630099999999999</v>
      </c>
      <c r="I2767">
        <v>8.7255000000000003</v>
      </c>
      <c r="J2767" t="s">
        <v>224</v>
      </c>
      <c r="K2767">
        <v>205688102.8309629</v>
      </c>
      <c r="L2767">
        <v>212602185.1185829</v>
      </c>
      <c r="M2767">
        <v>9878111</v>
      </c>
    </row>
    <row r="2768" spans="1:13" x14ac:dyDescent="0.25">
      <c r="A2768" t="s">
        <v>18</v>
      </c>
      <c r="B2768" t="s">
        <v>26</v>
      </c>
      <c r="C2768" t="s">
        <v>201</v>
      </c>
      <c r="D2768" t="s">
        <v>98</v>
      </c>
      <c r="E2768" t="s">
        <v>156</v>
      </c>
      <c r="F2768" t="s">
        <v>157</v>
      </c>
      <c r="G2768" t="s">
        <v>158</v>
      </c>
      <c r="H2768">
        <v>45.630099999999999</v>
      </c>
      <c r="I2768">
        <v>8.7255000000000003</v>
      </c>
      <c r="J2768" t="s">
        <v>225</v>
      </c>
      <c r="K2768">
        <v>256881305.0887728</v>
      </c>
      <c r="L2768">
        <v>272981833.81509411</v>
      </c>
      <c r="M2768">
        <v>10688994</v>
      </c>
    </row>
    <row r="2769" spans="1:13" x14ac:dyDescent="0.25">
      <c r="A2769" t="s">
        <v>18</v>
      </c>
      <c r="B2769" t="s">
        <v>26</v>
      </c>
      <c r="C2769" t="s">
        <v>201</v>
      </c>
      <c r="D2769" t="s">
        <v>98</v>
      </c>
      <c r="E2769" t="s">
        <v>156</v>
      </c>
      <c r="F2769" t="s">
        <v>157</v>
      </c>
      <c r="G2769" t="s">
        <v>158</v>
      </c>
      <c r="H2769">
        <v>45.630099999999999</v>
      </c>
      <c r="I2769">
        <v>8.7255000000000003</v>
      </c>
      <c r="J2769" t="s">
        <v>245</v>
      </c>
      <c r="K2769">
        <v>341092285.30171019</v>
      </c>
      <c r="L2769">
        <v>354191386.38123977</v>
      </c>
      <c r="M2769">
        <v>12208897</v>
      </c>
    </row>
    <row r="2770" spans="1:13" x14ac:dyDescent="0.25">
      <c r="A2770" t="s">
        <v>18</v>
      </c>
      <c r="B2770" t="s">
        <v>26</v>
      </c>
      <c r="C2770" t="s">
        <v>201</v>
      </c>
      <c r="D2770" t="s">
        <v>104</v>
      </c>
      <c r="E2770" t="s">
        <v>159</v>
      </c>
      <c r="F2770" t="s">
        <v>160</v>
      </c>
      <c r="G2770" t="s">
        <v>107</v>
      </c>
      <c r="H2770">
        <v>44.986656000000004</v>
      </c>
      <c r="I2770">
        <v>-93.258133000000001</v>
      </c>
      <c r="J2770" t="s">
        <v>223</v>
      </c>
      <c r="K2770">
        <v>74020250.438417599</v>
      </c>
      <c r="L2770">
        <v>77856052.422980875</v>
      </c>
      <c r="M2770">
        <v>2001786</v>
      </c>
    </row>
    <row r="2771" spans="1:13" x14ac:dyDescent="0.25">
      <c r="A2771" t="s">
        <v>18</v>
      </c>
      <c r="B2771" t="s">
        <v>26</v>
      </c>
      <c r="C2771" t="s">
        <v>201</v>
      </c>
      <c r="D2771" t="s">
        <v>104</v>
      </c>
      <c r="E2771" t="s">
        <v>159</v>
      </c>
      <c r="F2771" t="s">
        <v>160</v>
      </c>
      <c r="G2771" t="s">
        <v>107</v>
      </c>
      <c r="H2771">
        <v>44.986656000000004</v>
      </c>
      <c r="I2771">
        <v>-93.258133000000001</v>
      </c>
      <c r="J2771" t="s">
        <v>224</v>
      </c>
      <c r="K2771">
        <v>570605612.51115954</v>
      </c>
      <c r="L2771">
        <v>596041365.22382462</v>
      </c>
      <c r="M2771">
        <v>13753581</v>
      </c>
    </row>
    <row r="2772" spans="1:13" x14ac:dyDescent="0.25">
      <c r="A2772" t="s">
        <v>18</v>
      </c>
      <c r="B2772" t="s">
        <v>26</v>
      </c>
      <c r="C2772" t="s">
        <v>201</v>
      </c>
      <c r="D2772" t="s">
        <v>104</v>
      </c>
      <c r="E2772" t="s">
        <v>159</v>
      </c>
      <c r="F2772" t="s">
        <v>160</v>
      </c>
      <c r="G2772" t="s">
        <v>107</v>
      </c>
      <c r="H2772">
        <v>44.986656000000004</v>
      </c>
      <c r="I2772">
        <v>-93.258133000000001</v>
      </c>
      <c r="J2772" t="s">
        <v>225</v>
      </c>
      <c r="K2772">
        <v>612775499.1991421</v>
      </c>
      <c r="L2772">
        <v>658353040.51850009</v>
      </c>
      <c r="M2772">
        <v>13917760</v>
      </c>
    </row>
    <row r="2773" spans="1:13" x14ac:dyDescent="0.25">
      <c r="A2773" t="s">
        <v>18</v>
      </c>
      <c r="B2773" t="s">
        <v>26</v>
      </c>
      <c r="C2773" t="s">
        <v>201</v>
      </c>
      <c r="D2773" t="s">
        <v>104</v>
      </c>
      <c r="E2773" t="s">
        <v>159</v>
      </c>
      <c r="F2773" t="s">
        <v>160</v>
      </c>
      <c r="G2773" t="s">
        <v>107</v>
      </c>
      <c r="H2773">
        <v>44.986656000000004</v>
      </c>
      <c r="I2773">
        <v>-93.258133000000001</v>
      </c>
      <c r="J2773" t="s">
        <v>245</v>
      </c>
      <c r="K2773">
        <v>769542237.8903861</v>
      </c>
      <c r="L2773">
        <v>799105428.1082437</v>
      </c>
      <c r="M2773">
        <v>15410314</v>
      </c>
    </row>
    <row r="2774" spans="1:13" x14ac:dyDescent="0.25">
      <c r="A2774" t="s">
        <v>18</v>
      </c>
      <c r="B2774" t="s">
        <v>26</v>
      </c>
      <c r="C2774" t="s">
        <v>201</v>
      </c>
      <c r="D2774" t="s">
        <v>98</v>
      </c>
      <c r="E2774" t="s">
        <v>231</v>
      </c>
      <c r="F2774" t="s">
        <v>232</v>
      </c>
      <c r="G2774" t="s">
        <v>168</v>
      </c>
      <c r="H2774">
        <v>43.296950000000002</v>
      </c>
      <c r="I2774">
        <v>5.3810700000000002</v>
      </c>
      <c r="J2774" t="s">
        <v>223</v>
      </c>
      <c r="K2774">
        <v>91.027380820877994</v>
      </c>
      <c r="L2774">
        <v>132.036139097394</v>
      </c>
      <c r="M2774">
        <v>1397</v>
      </c>
    </row>
    <row r="2775" spans="1:13" x14ac:dyDescent="0.25">
      <c r="A2775" t="s">
        <v>18</v>
      </c>
      <c r="B2775" t="s">
        <v>26</v>
      </c>
      <c r="C2775" t="s">
        <v>201</v>
      </c>
      <c r="D2775" t="s">
        <v>98</v>
      </c>
      <c r="E2775" t="s">
        <v>231</v>
      </c>
      <c r="F2775" t="s">
        <v>232</v>
      </c>
      <c r="G2775" t="s">
        <v>168</v>
      </c>
      <c r="H2775">
        <v>43.296950000000002</v>
      </c>
      <c r="I2775">
        <v>5.3810700000000002</v>
      </c>
      <c r="J2775" t="s">
        <v>224</v>
      </c>
      <c r="K2775">
        <v>41374.487599930129</v>
      </c>
      <c r="L2775">
        <v>60832.679296978713</v>
      </c>
      <c r="M2775">
        <v>11844</v>
      </c>
    </row>
    <row r="2776" spans="1:13" x14ac:dyDescent="0.25">
      <c r="A2776" t="s">
        <v>18</v>
      </c>
      <c r="B2776" t="s">
        <v>26</v>
      </c>
      <c r="C2776" t="s">
        <v>201</v>
      </c>
      <c r="D2776" t="s">
        <v>98</v>
      </c>
      <c r="E2776" t="s">
        <v>231</v>
      </c>
      <c r="F2776" t="s">
        <v>232</v>
      </c>
      <c r="G2776" t="s">
        <v>168</v>
      </c>
      <c r="H2776">
        <v>43.296950000000002</v>
      </c>
      <c r="I2776">
        <v>5.3810700000000002</v>
      </c>
      <c r="J2776" t="s">
        <v>225</v>
      </c>
      <c r="K2776">
        <v>145107.84836615669</v>
      </c>
      <c r="L2776">
        <v>209080.21825864131</v>
      </c>
      <c r="M2776">
        <v>24592</v>
      </c>
    </row>
    <row r="2777" spans="1:13" x14ac:dyDescent="0.25">
      <c r="A2777" t="s">
        <v>18</v>
      </c>
      <c r="B2777" t="s">
        <v>26</v>
      </c>
      <c r="C2777" t="s">
        <v>201</v>
      </c>
      <c r="D2777" t="s">
        <v>98</v>
      </c>
      <c r="E2777" t="s">
        <v>231</v>
      </c>
      <c r="F2777" t="s">
        <v>232</v>
      </c>
      <c r="G2777" t="s">
        <v>168</v>
      </c>
      <c r="H2777">
        <v>43.296950000000002</v>
      </c>
      <c r="I2777">
        <v>5.3810700000000002</v>
      </c>
      <c r="J2777" t="s">
        <v>245</v>
      </c>
      <c r="K2777">
        <v>146064.09844504629</v>
      </c>
      <c r="L2777">
        <v>220014.67779135541</v>
      </c>
      <c r="M2777">
        <v>23302</v>
      </c>
    </row>
    <row r="2778" spans="1:13" x14ac:dyDescent="0.25">
      <c r="A2778" t="s">
        <v>18</v>
      </c>
      <c r="B2778" t="s">
        <v>26</v>
      </c>
      <c r="C2778" t="s">
        <v>201</v>
      </c>
      <c r="D2778" t="s">
        <v>104</v>
      </c>
      <c r="E2778" t="s">
        <v>161</v>
      </c>
      <c r="F2778" t="s">
        <v>162</v>
      </c>
      <c r="G2778" t="s">
        <v>107</v>
      </c>
      <c r="H2778">
        <v>40.705629999999999</v>
      </c>
      <c r="I2778">
        <v>-73.978003999999999</v>
      </c>
      <c r="J2778" t="s">
        <v>223</v>
      </c>
      <c r="K2778">
        <v>2471234701.406353</v>
      </c>
      <c r="L2778">
        <v>2547694453.947721</v>
      </c>
      <c r="M2778">
        <v>81931599</v>
      </c>
    </row>
    <row r="2779" spans="1:13" x14ac:dyDescent="0.25">
      <c r="A2779" t="s">
        <v>18</v>
      </c>
      <c r="B2779" t="s">
        <v>26</v>
      </c>
      <c r="C2779" t="s">
        <v>201</v>
      </c>
      <c r="D2779" t="s">
        <v>104</v>
      </c>
      <c r="E2779" t="s">
        <v>161</v>
      </c>
      <c r="F2779" t="s">
        <v>162</v>
      </c>
      <c r="G2779" t="s">
        <v>107</v>
      </c>
      <c r="H2779">
        <v>40.705629999999999</v>
      </c>
      <c r="I2779">
        <v>-73.978003999999999</v>
      </c>
      <c r="J2779" t="s">
        <v>224</v>
      </c>
      <c r="K2779">
        <v>3815775000.0165949</v>
      </c>
      <c r="L2779">
        <v>3994401885.2505469</v>
      </c>
      <c r="M2779">
        <v>105860599</v>
      </c>
    </row>
    <row r="2780" spans="1:13" x14ac:dyDescent="0.25">
      <c r="A2780" t="s">
        <v>18</v>
      </c>
      <c r="B2780" t="s">
        <v>26</v>
      </c>
      <c r="C2780" t="s">
        <v>201</v>
      </c>
      <c r="D2780" t="s">
        <v>104</v>
      </c>
      <c r="E2780" t="s">
        <v>161</v>
      </c>
      <c r="F2780" t="s">
        <v>162</v>
      </c>
      <c r="G2780" t="s">
        <v>107</v>
      </c>
      <c r="H2780">
        <v>40.705629999999999</v>
      </c>
      <c r="I2780">
        <v>-73.978003999999999</v>
      </c>
      <c r="J2780" t="s">
        <v>225</v>
      </c>
      <c r="K2780">
        <v>4073331674.0411911</v>
      </c>
      <c r="L2780">
        <v>4451012028.372097</v>
      </c>
      <c r="M2780">
        <v>104991913</v>
      </c>
    </row>
    <row r="2781" spans="1:13" x14ac:dyDescent="0.25">
      <c r="A2781" t="s">
        <v>18</v>
      </c>
      <c r="B2781" t="s">
        <v>26</v>
      </c>
      <c r="C2781" t="s">
        <v>201</v>
      </c>
      <c r="D2781" t="s">
        <v>104</v>
      </c>
      <c r="E2781" t="s">
        <v>161</v>
      </c>
      <c r="F2781" t="s">
        <v>162</v>
      </c>
      <c r="G2781" t="s">
        <v>107</v>
      </c>
      <c r="H2781">
        <v>40.705629999999999</v>
      </c>
      <c r="I2781">
        <v>-73.978003999999999</v>
      </c>
      <c r="J2781" t="s">
        <v>245</v>
      </c>
      <c r="K2781">
        <v>4825524749.8326693</v>
      </c>
      <c r="L2781">
        <v>5051395016.3131018</v>
      </c>
      <c r="M2781">
        <v>112443232</v>
      </c>
    </row>
    <row r="2782" spans="1:13" x14ac:dyDescent="0.25">
      <c r="A2782" t="s">
        <v>18</v>
      </c>
      <c r="B2782" t="s">
        <v>26</v>
      </c>
      <c r="C2782" t="s">
        <v>201</v>
      </c>
      <c r="D2782" t="s">
        <v>136</v>
      </c>
      <c r="E2782" t="s">
        <v>163</v>
      </c>
      <c r="F2782" t="s">
        <v>164</v>
      </c>
      <c r="G2782" t="s">
        <v>165</v>
      </c>
      <c r="H2782">
        <v>34.67606</v>
      </c>
      <c r="I2782">
        <v>135.49619999999999</v>
      </c>
      <c r="J2782" t="s">
        <v>223</v>
      </c>
      <c r="K2782">
        <v>23953941.70607575</v>
      </c>
      <c r="L2782">
        <v>24235987.498448748</v>
      </c>
      <c r="M2782">
        <v>1054101</v>
      </c>
    </row>
    <row r="2783" spans="1:13" x14ac:dyDescent="0.25">
      <c r="A2783" t="s">
        <v>18</v>
      </c>
      <c r="B2783" t="s">
        <v>26</v>
      </c>
      <c r="C2783" t="s">
        <v>201</v>
      </c>
      <c r="D2783" t="s">
        <v>136</v>
      </c>
      <c r="E2783" t="s">
        <v>163</v>
      </c>
      <c r="F2783" t="s">
        <v>164</v>
      </c>
      <c r="G2783" t="s">
        <v>165</v>
      </c>
      <c r="H2783">
        <v>34.67606</v>
      </c>
      <c r="I2783">
        <v>135.49619999999999</v>
      </c>
      <c r="J2783" t="s">
        <v>224</v>
      </c>
      <c r="K2783">
        <v>36124645.213672817</v>
      </c>
      <c r="L2783">
        <v>36740187.152117208</v>
      </c>
      <c r="M2783">
        <v>1414811</v>
      </c>
    </row>
    <row r="2784" spans="1:13" x14ac:dyDescent="0.25">
      <c r="A2784" t="s">
        <v>18</v>
      </c>
      <c r="B2784" t="s">
        <v>26</v>
      </c>
      <c r="C2784" t="s">
        <v>201</v>
      </c>
      <c r="D2784" t="s">
        <v>136</v>
      </c>
      <c r="E2784" t="s">
        <v>163</v>
      </c>
      <c r="F2784" t="s">
        <v>164</v>
      </c>
      <c r="G2784" t="s">
        <v>165</v>
      </c>
      <c r="H2784">
        <v>34.67606</v>
      </c>
      <c r="I2784">
        <v>135.49619999999999</v>
      </c>
      <c r="J2784" t="s">
        <v>225</v>
      </c>
      <c r="K2784">
        <v>50993125.002442889</v>
      </c>
      <c r="L2784">
        <v>52399904.013091572</v>
      </c>
      <c r="M2784">
        <v>2040063</v>
      </c>
    </row>
    <row r="2785" spans="1:13" x14ac:dyDescent="0.25">
      <c r="A2785" t="s">
        <v>18</v>
      </c>
      <c r="B2785" t="s">
        <v>26</v>
      </c>
      <c r="C2785" t="s">
        <v>201</v>
      </c>
      <c r="D2785" t="s">
        <v>136</v>
      </c>
      <c r="E2785" t="s">
        <v>163</v>
      </c>
      <c r="F2785" t="s">
        <v>164</v>
      </c>
      <c r="G2785" t="s">
        <v>165</v>
      </c>
      <c r="H2785">
        <v>34.67606</v>
      </c>
      <c r="I2785">
        <v>135.49619999999999</v>
      </c>
      <c r="J2785" t="s">
        <v>245</v>
      </c>
      <c r="K2785">
        <v>61230163.104385823</v>
      </c>
      <c r="L2785">
        <v>62377075.070708543</v>
      </c>
      <c r="M2785">
        <v>2672433</v>
      </c>
    </row>
    <row r="2786" spans="1:13" x14ac:dyDescent="0.25">
      <c r="A2786" t="s">
        <v>18</v>
      </c>
      <c r="B2786" t="s">
        <v>26</v>
      </c>
      <c r="C2786" t="s">
        <v>201</v>
      </c>
      <c r="D2786" t="s">
        <v>98</v>
      </c>
      <c r="E2786" t="s">
        <v>166</v>
      </c>
      <c r="F2786" t="s">
        <v>167</v>
      </c>
      <c r="G2786" t="s">
        <v>168</v>
      </c>
      <c r="H2786">
        <v>48.928049999999999</v>
      </c>
      <c r="I2786">
        <v>2.35189</v>
      </c>
      <c r="J2786" t="s">
        <v>223</v>
      </c>
      <c r="K2786">
        <v>129071876.6998751</v>
      </c>
      <c r="L2786">
        <v>130559295.2802241</v>
      </c>
      <c r="M2786">
        <v>96603301</v>
      </c>
    </row>
    <row r="2787" spans="1:13" x14ac:dyDescent="0.25">
      <c r="A2787" t="s">
        <v>18</v>
      </c>
      <c r="B2787" t="s">
        <v>26</v>
      </c>
      <c r="C2787" t="s">
        <v>201</v>
      </c>
      <c r="D2787" t="s">
        <v>98</v>
      </c>
      <c r="E2787" t="s">
        <v>166</v>
      </c>
      <c r="F2787" t="s">
        <v>167</v>
      </c>
      <c r="G2787" t="s">
        <v>168</v>
      </c>
      <c r="H2787">
        <v>48.928049999999999</v>
      </c>
      <c r="I2787">
        <v>2.35189</v>
      </c>
      <c r="J2787" t="s">
        <v>224</v>
      </c>
      <c r="K2787">
        <v>197126087.95917851</v>
      </c>
      <c r="L2787">
        <v>200322519.87085769</v>
      </c>
      <c r="M2787">
        <v>111105695</v>
      </c>
    </row>
    <row r="2788" spans="1:13" x14ac:dyDescent="0.25">
      <c r="A2788" t="s">
        <v>18</v>
      </c>
      <c r="B2788" t="s">
        <v>26</v>
      </c>
      <c r="C2788" t="s">
        <v>201</v>
      </c>
      <c r="D2788" t="s">
        <v>98</v>
      </c>
      <c r="E2788" t="s">
        <v>166</v>
      </c>
      <c r="F2788" t="s">
        <v>167</v>
      </c>
      <c r="G2788" t="s">
        <v>168</v>
      </c>
      <c r="H2788">
        <v>48.928049999999999</v>
      </c>
      <c r="I2788">
        <v>2.35189</v>
      </c>
      <c r="J2788" t="s">
        <v>225</v>
      </c>
      <c r="K2788">
        <v>221350969.78531909</v>
      </c>
      <c r="L2788">
        <v>229554567.0714213</v>
      </c>
      <c r="M2788">
        <v>111626535</v>
      </c>
    </row>
    <row r="2789" spans="1:13" x14ac:dyDescent="0.25">
      <c r="A2789" t="s">
        <v>18</v>
      </c>
      <c r="B2789" t="s">
        <v>26</v>
      </c>
      <c r="C2789" t="s">
        <v>201</v>
      </c>
      <c r="D2789" t="s">
        <v>98</v>
      </c>
      <c r="E2789" t="s">
        <v>166</v>
      </c>
      <c r="F2789" t="s">
        <v>167</v>
      </c>
      <c r="G2789" t="s">
        <v>168</v>
      </c>
      <c r="H2789">
        <v>48.928049999999999</v>
      </c>
      <c r="I2789">
        <v>2.35189</v>
      </c>
      <c r="J2789" t="s">
        <v>245</v>
      </c>
      <c r="K2789">
        <v>261380850.53442141</v>
      </c>
      <c r="L2789">
        <v>267722365.5486955</v>
      </c>
      <c r="M2789">
        <v>115979195</v>
      </c>
    </row>
    <row r="2790" spans="1:13" x14ac:dyDescent="0.25">
      <c r="A2790" t="s">
        <v>18</v>
      </c>
      <c r="B2790" t="s">
        <v>26</v>
      </c>
      <c r="C2790" t="s">
        <v>201</v>
      </c>
      <c r="D2790" t="s">
        <v>104</v>
      </c>
      <c r="E2790" t="s">
        <v>238</v>
      </c>
      <c r="F2790" t="s">
        <v>239</v>
      </c>
      <c r="G2790" t="s">
        <v>107</v>
      </c>
      <c r="H2790">
        <v>33.448399999999999</v>
      </c>
      <c r="I2790">
        <v>-112.074</v>
      </c>
      <c r="J2790" t="s">
        <v>223</v>
      </c>
      <c r="K2790">
        <v>6.6413685411119996</v>
      </c>
      <c r="L2790">
        <v>6.6413685411119996</v>
      </c>
      <c r="M2790">
        <v>6784</v>
      </c>
    </row>
    <row r="2791" spans="1:13" x14ac:dyDescent="0.25">
      <c r="A2791" t="s">
        <v>18</v>
      </c>
      <c r="B2791" t="s">
        <v>26</v>
      </c>
      <c r="C2791" t="s">
        <v>201</v>
      </c>
      <c r="D2791" t="s">
        <v>104</v>
      </c>
      <c r="E2791" t="s">
        <v>238</v>
      </c>
      <c r="F2791" t="s">
        <v>239</v>
      </c>
      <c r="G2791" t="s">
        <v>107</v>
      </c>
      <c r="H2791">
        <v>33.448399999999999</v>
      </c>
      <c r="I2791">
        <v>-112.074</v>
      </c>
      <c r="J2791" t="s">
        <v>224</v>
      </c>
      <c r="K2791">
        <v>8.7608113402259988</v>
      </c>
      <c r="L2791">
        <v>8.7608113402259988</v>
      </c>
      <c r="M2791">
        <v>8935</v>
      </c>
    </row>
    <row r="2792" spans="1:13" x14ac:dyDescent="0.25">
      <c r="A2792" t="s">
        <v>18</v>
      </c>
      <c r="B2792" t="s">
        <v>26</v>
      </c>
      <c r="C2792" t="s">
        <v>201</v>
      </c>
      <c r="D2792" t="s">
        <v>104</v>
      </c>
      <c r="E2792" t="s">
        <v>238</v>
      </c>
      <c r="F2792" t="s">
        <v>239</v>
      </c>
      <c r="G2792" t="s">
        <v>107</v>
      </c>
      <c r="H2792">
        <v>33.448399999999999</v>
      </c>
      <c r="I2792">
        <v>-112.074</v>
      </c>
      <c r="J2792" t="s">
        <v>225</v>
      </c>
      <c r="K2792">
        <v>4.8750765092279993</v>
      </c>
      <c r="L2792">
        <v>4.8750765092279993</v>
      </c>
      <c r="M2792">
        <v>4970</v>
      </c>
    </row>
    <row r="2793" spans="1:13" x14ac:dyDescent="0.25">
      <c r="A2793" t="s">
        <v>18</v>
      </c>
      <c r="B2793" t="s">
        <v>26</v>
      </c>
      <c r="C2793" t="s">
        <v>201</v>
      </c>
      <c r="D2793" t="s">
        <v>104</v>
      </c>
      <c r="E2793" t="s">
        <v>238</v>
      </c>
      <c r="F2793" t="s">
        <v>239</v>
      </c>
      <c r="G2793" t="s">
        <v>107</v>
      </c>
      <c r="H2793">
        <v>33.448399999999999</v>
      </c>
      <c r="I2793">
        <v>-112.074</v>
      </c>
      <c r="J2793" t="s">
        <v>245</v>
      </c>
      <c r="K2793">
        <v>4.3837629122879997</v>
      </c>
      <c r="L2793">
        <v>4.3837629122879997</v>
      </c>
      <c r="M2793">
        <v>4464</v>
      </c>
    </row>
    <row r="2794" spans="1:13" x14ac:dyDescent="0.25">
      <c r="A2794" t="s">
        <v>18</v>
      </c>
      <c r="B2794" t="s">
        <v>26</v>
      </c>
      <c r="C2794" t="s">
        <v>201</v>
      </c>
      <c r="D2794" t="s">
        <v>108</v>
      </c>
      <c r="E2794" t="s">
        <v>169</v>
      </c>
      <c r="F2794" t="s">
        <v>170</v>
      </c>
      <c r="G2794" t="s">
        <v>171</v>
      </c>
      <c r="H2794">
        <v>-33.357990000000001</v>
      </c>
      <c r="I2794">
        <v>-70.676259999999999</v>
      </c>
      <c r="J2794" t="s">
        <v>223</v>
      </c>
      <c r="K2794">
        <v>16321667.29325805</v>
      </c>
      <c r="L2794">
        <v>16492197.859756241</v>
      </c>
      <c r="M2794">
        <v>568113</v>
      </c>
    </row>
    <row r="2795" spans="1:13" x14ac:dyDescent="0.25">
      <c r="A2795" t="s">
        <v>18</v>
      </c>
      <c r="B2795" t="s">
        <v>26</v>
      </c>
      <c r="C2795" t="s">
        <v>201</v>
      </c>
      <c r="D2795" t="s">
        <v>108</v>
      </c>
      <c r="E2795" t="s">
        <v>169</v>
      </c>
      <c r="F2795" t="s">
        <v>170</v>
      </c>
      <c r="G2795" t="s">
        <v>171</v>
      </c>
      <c r="H2795">
        <v>-33.357990000000001</v>
      </c>
      <c r="I2795">
        <v>-70.676259999999999</v>
      </c>
      <c r="J2795" t="s">
        <v>224</v>
      </c>
      <c r="K2795">
        <v>20806892.938444521</v>
      </c>
      <c r="L2795">
        <v>21059510.48534999</v>
      </c>
      <c r="M2795">
        <v>540949</v>
      </c>
    </row>
    <row r="2796" spans="1:13" x14ac:dyDescent="0.25">
      <c r="A2796" t="s">
        <v>18</v>
      </c>
      <c r="B2796" t="s">
        <v>26</v>
      </c>
      <c r="C2796" t="s">
        <v>201</v>
      </c>
      <c r="D2796" t="s">
        <v>108</v>
      </c>
      <c r="E2796" t="s">
        <v>169</v>
      </c>
      <c r="F2796" t="s">
        <v>170</v>
      </c>
      <c r="G2796" t="s">
        <v>171</v>
      </c>
      <c r="H2796">
        <v>-33.357990000000001</v>
      </c>
      <c r="I2796">
        <v>-70.676259999999999</v>
      </c>
      <c r="J2796" t="s">
        <v>225</v>
      </c>
      <c r="K2796">
        <v>22842186.894628871</v>
      </c>
      <c r="L2796">
        <v>23137471.480129689</v>
      </c>
      <c r="M2796">
        <v>573257</v>
      </c>
    </row>
    <row r="2797" spans="1:13" x14ac:dyDescent="0.25">
      <c r="A2797" t="s">
        <v>18</v>
      </c>
      <c r="B2797" t="s">
        <v>26</v>
      </c>
      <c r="C2797" t="s">
        <v>201</v>
      </c>
      <c r="D2797" t="s">
        <v>108</v>
      </c>
      <c r="E2797" t="s">
        <v>169</v>
      </c>
      <c r="F2797" t="s">
        <v>170</v>
      </c>
      <c r="G2797" t="s">
        <v>171</v>
      </c>
      <c r="H2797">
        <v>-33.357990000000001</v>
      </c>
      <c r="I2797">
        <v>-70.676259999999999</v>
      </c>
      <c r="J2797" t="s">
        <v>245</v>
      </c>
      <c r="K2797">
        <v>23689139.38366022</v>
      </c>
      <c r="L2797">
        <v>24063823.74171333</v>
      </c>
      <c r="M2797">
        <v>567880</v>
      </c>
    </row>
    <row r="2798" spans="1:13" x14ac:dyDescent="0.25">
      <c r="A2798" t="s">
        <v>18</v>
      </c>
      <c r="B2798" t="s">
        <v>26</v>
      </c>
      <c r="C2798" t="s">
        <v>201</v>
      </c>
      <c r="D2798" t="s">
        <v>104</v>
      </c>
      <c r="E2798" t="s">
        <v>240</v>
      </c>
      <c r="F2798" t="s">
        <v>241</v>
      </c>
      <c r="G2798" t="s">
        <v>107</v>
      </c>
      <c r="H2798">
        <v>32.715736</v>
      </c>
      <c r="I2798">
        <v>-117.16108699999999</v>
      </c>
      <c r="J2798" t="s">
        <v>223</v>
      </c>
      <c r="K2798">
        <v>4.3209951866939997</v>
      </c>
      <c r="L2798">
        <v>4.3182710244719997</v>
      </c>
      <c r="M2798">
        <v>4408</v>
      </c>
    </row>
    <row r="2799" spans="1:13" x14ac:dyDescent="0.25">
      <c r="A2799" t="s">
        <v>18</v>
      </c>
      <c r="B2799" t="s">
        <v>26</v>
      </c>
      <c r="C2799" t="s">
        <v>201</v>
      </c>
      <c r="D2799" t="s">
        <v>104</v>
      </c>
      <c r="E2799" t="s">
        <v>240</v>
      </c>
      <c r="F2799" t="s">
        <v>241</v>
      </c>
      <c r="G2799" t="s">
        <v>107</v>
      </c>
      <c r="H2799">
        <v>32.715736</v>
      </c>
      <c r="I2799">
        <v>-117.16108699999999</v>
      </c>
      <c r="J2799" t="s">
        <v>224</v>
      </c>
      <c r="K2799">
        <v>8.7584065696919993</v>
      </c>
      <c r="L2799">
        <v>8.7575012809140009</v>
      </c>
      <c r="M2799">
        <v>8932</v>
      </c>
    </row>
    <row r="2800" spans="1:13" x14ac:dyDescent="0.25">
      <c r="A2800" t="s">
        <v>18</v>
      </c>
      <c r="B2800" t="s">
        <v>26</v>
      </c>
      <c r="C2800" t="s">
        <v>201</v>
      </c>
      <c r="D2800" t="s">
        <v>104</v>
      </c>
      <c r="E2800" t="s">
        <v>240</v>
      </c>
      <c r="F2800" t="s">
        <v>241</v>
      </c>
      <c r="G2800" t="s">
        <v>107</v>
      </c>
      <c r="H2800">
        <v>32.715736</v>
      </c>
      <c r="I2800">
        <v>-117.16108699999999</v>
      </c>
      <c r="J2800" t="s">
        <v>225</v>
      </c>
      <c r="K2800">
        <v>4.8937349983259999</v>
      </c>
      <c r="L2800">
        <v>4.8937349983259999</v>
      </c>
      <c r="M2800">
        <v>4989</v>
      </c>
    </row>
    <row r="2801" spans="1:13" x14ac:dyDescent="0.25">
      <c r="A2801" t="s">
        <v>18</v>
      </c>
      <c r="B2801" t="s">
        <v>26</v>
      </c>
      <c r="C2801" t="s">
        <v>201</v>
      </c>
      <c r="D2801" t="s">
        <v>104</v>
      </c>
      <c r="E2801" t="s">
        <v>240</v>
      </c>
      <c r="F2801" t="s">
        <v>241</v>
      </c>
      <c r="G2801" t="s">
        <v>107</v>
      </c>
      <c r="H2801">
        <v>32.715736</v>
      </c>
      <c r="I2801">
        <v>-117.16108699999999</v>
      </c>
      <c r="J2801" t="s">
        <v>245</v>
      </c>
      <c r="K2801">
        <v>4.3817988608040004</v>
      </c>
      <c r="L2801">
        <v>4.3817988608040004</v>
      </c>
      <c r="M2801">
        <v>4462</v>
      </c>
    </row>
    <row r="2802" spans="1:13" x14ac:dyDescent="0.25">
      <c r="A2802" t="s">
        <v>18</v>
      </c>
      <c r="B2802" t="s">
        <v>26</v>
      </c>
      <c r="C2802" t="s">
        <v>201</v>
      </c>
      <c r="D2802" t="s">
        <v>104</v>
      </c>
      <c r="E2802" t="s">
        <v>172</v>
      </c>
      <c r="F2802" t="s">
        <v>173</v>
      </c>
      <c r="G2802" t="s">
        <v>107</v>
      </c>
      <c r="H2802">
        <v>47.606209999999997</v>
      </c>
      <c r="I2802">
        <v>-122.33207</v>
      </c>
      <c r="J2802" t="s">
        <v>223</v>
      </c>
      <c r="K2802">
        <v>1771323398.2772729</v>
      </c>
      <c r="L2802">
        <v>1805205631.100255</v>
      </c>
      <c r="M2802">
        <v>95330696</v>
      </c>
    </row>
    <row r="2803" spans="1:13" x14ac:dyDescent="0.25">
      <c r="A2803" t="s">
        <v>18</v>
      </c>
      <c r="B2803" t="s">
        <v>26</v>
      </c>
      <c r="C2803" t="s">
        <v>201</v>
      </c>
      <c r="D2803" t="s">
        <v>104</v>
      </c>
      <c r="E2803" t="s">
        <v>172</v>
      </c>
      <c r="F2803" t="s">
        <v>173</v>
      </c>
      <c r="G2803" t="s">
        <v>107</v>
      </c>
      <c r="H2803">
        <v>47.606209999999997</v>
      </c>
      <c r="I2803">
        <v>-122.33207</v>
      </c>
      <c r="J2803" t="s">
        <v>224</v>
      </c>
      <c r="K2803">
        <v>2693765822.0964389</v>
      </c>
      <c r="L2803">
        <v>2776963646.8699312</v>
      </c>
      <c r="M2803">
        <v>121232109</v>
      </c>
    </row>
    <row r="2804" spans="1:13" x14ac:dyDescent="0.25">
      <c r="A2804" t="s">
        <v>18</v>
      </c>
      <c r="B2804" t="s">
        <v>26</v>
      </c>
      <c r="C2804" t="s">
        <v>201</v>
      </c>
      <c r="D2804" t="s">
        <v>104</v>
      </c>
      <c r="E2804" t="s">
        <v>172</v>
      </c>
      <c r="F2804" t="s">
        <v>173</v>
      </c>
      <c r="G2804" t="s">
        <v>107</v>
      </c>
      <c r="H2804">
        <v>47.606209999999997</v>
      </c>
      <c r="I2804">
        <v>-122.33207</v>
      </c>
      <c r="J2804" t="s">
        <v>225</v>
      </c>
      <c r="K2804">
        <v>2981680251.3032789</v>
      </c>
      <c r="L2804">
        <v>3182808438.6306362</v>
      </c>
      <c r="M2804">
        <v>120642429</v>
      </c>
    </row>
    <row r="2805" spans="1:13" x14ac:dyDescent="0.25">
      <c r="A2805" t="s">
        <v>18</v>
      </c>
      <c r="B2805" t="s">
        <v>26</v>
      </c>
      <c r="C2805" t="s">
        <v>201</v>
      </c>
      <c r="D2805" t="s">
        <v>104</v>
      </c>
      <c r="E2805" t="s">
        <v>172</v>
      </c>
      <c r="F2805" t="s">
        <v>173</v>
      </c>
      <c r="G2805" t="s">
        <v>107</v>
      </c>
      <c r="H2805">
        <v>47.606209999999997</v>
      </c>
      <c r="I2805">
        <v>-122.33207</v>
      </c>
      <c r="J2805" t="s">
        <v>245</v>
      </c>
      <c r="K2805">
        <v>3032553663.9709668</v>
      </c>
      <c r="L2805">
        <v>3133465645.6701961</v>
      </c>
      <c r="M2805">
        <v>119186177</v>
      </c>
    </row>
    <row r="2806" spans="1:13" x14ac:dyDescent="0.25">
      <c r="A2806" t="s">
        <v>18</v>
      </c>
      <c r="B2806" t="s">
        <v>26</v>
      </c>
      <c r="C2806" t="s">
        <v>201</v>
      </c>
      <c r="D2806" t="s">
        <v>136</v>
      </c>
      <c r="E2806" t="s">
        <v>174</v>
      </c>
      <c r="F2806" t="s">
        <v>175</v>
      </c>
      <c r="G2806" t="s">
        <v>176</v>
      </c>
      <c r="H2806">
        <v>1.3520829999999999</v>
      </c>
      <c r="I2806">
        <v>103.81984</v>
      </c>
      <c r="J2806" t="s">
        <v>223</v>
      </c>
      <c r="K2806">
        <v>248909422.93770429</v>
      </c>
      <c r="L2806">
        <v>250812227.18004021</v>
      </c>
      <c r="M2806">
        <v>11960280</v>
      </c>
    </row>
    <row r="2807" spans="1:13" x14ac:dyDescent="0.25">
      <c r="A2807" t="s">
        <v>18</v>
      </c>
      <c r="B2807" t="s">
        <v>26</v>
      </c>
      <c r="C2807" t="s">
        <v>201</v>
      </c>
      <c r="D2807" t="s">
        <v>136</v>
      </c>
      <c r="E2807" t="s">
        <v>174</v>
      </c>
      <c r="F2807" t="s">
        <v>175</v>
      </c>
      <c r="G2807" t="s">
        <v>176</v>
      </c>
      <c r="H2807">
        <v>1.3520829999999999</v>
      </c>
      <c r="I2807">
        <v>103.81984</v>
      </c>
      <c r="J2807" t="s">
        <v>224</v>
      </c>
      <c r="K2807">
        <v>260152592.97953999</v>
      </c>
      <c r="L2807">
        <v>263825972.49717781</v>
      </c>
      <c r="M2807">
        <v>12417472</v>
      </c>
    </row>
    <row r="2808" spans="1:13" x14ac:dyDescent="0.25">
      <c r="A2808" t="s">
        <v>18</v>
      </c>
      <c r="B2808" t="s">
        <v>26</v>
      </c>
      <c r="C2808" t="s">
        <v>201</v>
      </c>
      <c r="D2808" t="s">
        <v>136</v>
      </c>
      <c r="E2808" t="s">
        <v>174</v>
      </c>
      <c r="F2808" t="s">
        <v>175</v>
      </c>
      <c r="G2808" t="s">
        <v>176</v>
      </c>
      <c r="H2808">
        <v>1.3520829999999999</v>
      </c>
      <c r="I2808">
        <v>103.81984</v>
      </c>
      <c r="J2808" t="s">
        <v>225</v>
      </c>
      <c r="K2808">
        <v>313313890.06961292</v>
      </c>
      <c r="L2808">
        <v>319997895.26119632</v>
      </c>
      <c r="M2808">
        <v>12754771</v>
      </c>
    </row>
    <row r="2809" spans="1:13" x14ac:dyDescent="0.25">
      <c r="A2809" t="s">
        <v>18</v>
      </c>
      <c r="B2809" t="s">
        <v>26</v>
      </c>
      <c r="C2809" t="s">
        <v>201</v>
      </c>
      <c r="D2809" t="s">
        <v>136</v>
      </c>
      <c r="E2809" t="s">
        <v>174</v>
      </c>
      <c r="F2809" t="s">
        <v>175</v>
      </c>
      <c r="G2809" t="s">
        <v>176</v>
      </c>
      <c r="H2809">
        <v>1.3520829999999999</v>
      </c>
      <c r="I2809">
        <v>103.81984</v>
      </c>
      <c r="J2809" t="s">
        <v>245</v>
      </c>
      <c r="K2809">
        <v>370643040.4116978</v>
      </c>
      <c r="L2809">
        <v>376764095.42235547</v>
      </c>
      <c r="M2809">
        <v>13854648</v>
      </c>
    </row>
    <row r="2810" spans="1:13" x14ac:dyDescent="0.25">
      <c r="A2810" t="s">
        <v>18</v>
      </c>
      <c r="B2810" t="s">
        <v>26</v>
      </c>
      <c r="C2810" t="s">
        <v>201</v>
      </c>
      <c r="D2810" t="s">
        <v>104</v>
      </c>
      <c r="E2810" t="s">
        <v>177</v>
      </c>
      <c r="F2810" t="s">
        <v>178</v>
      </c>
      <c r="G2810" t="s">
        <v>107</v>
      </c>
      <c r="H2810">
        <v>37.339385999999998</v>
      </c>
      <c r="I2810">
        <v>-121.89496</v>
      </c>
      <c r="J2810" t="s">
        <v>223</v>
      </c>
      <c r="K2810">
        <v>1440976488.9592521</v>
      </c>
      <c r="L2810">
        <v>1480763931.604043</v>
      </c>
      <c r="M2810">
        <v>64804396</v>
      </c>
    </row>
    <row r="2811" spans="1:13" x14ac:dyDescent="0.25">
      <c r="A2811" t="s">
        <v>18</v>
      </c>
      <c r="B2811" t="s">
        <v>26</v>
      </c>
      <c r="C2811" t="s">
        <v>201</v>
      </c>
      <c r="D2811" t="s">
        <v>104</v>
      </c>
      <c r="E2811" t="s">
        <v>177</v>
      </c>
      <c r="F2811" t="s">
        <v>178</v>
      </c>
      <c r="G2811" t="s">
        <v>107</v>
      </c>
      <c r="H2811">
        <v>37.339385999999998</v>
      </c>
      <c r="I2811">
        <v>-121.89496</v>
      </c>
      <c r="J2811" t="s">
        <v>224</v>
      </c>
      <c r="K2811">
        <v>2124228595.4845879</v>
      </c>
      <c r="L2811">
        <v>2211142880.0052891</v>
      </c>
      <c r="M2811">
        <v>79019230</v>
      </c>
    </row>
    <row r="2812" spans="1:13" x14ac:dyDescent="0.25">
      <c r="A2812" t="s">
        <v>18</v>
      </c>
      <c r="B2812" t="s">
        <v>26</v>
      </c>
      <c r="C2812" t="s">
        <v>201</v>
      </c>
      <c r="D2812" t="s">
        <v>104</v>
      </c>
      <c r="E2812" t="s">
        <v>177</v>
      </c>
      <c r="F2812" t="s">
        <v>178</v>
      </c>
      <c r="G2812" t="s">
        <v>107</v>
      </c>
      <c r="H2812">
        <v>37.339385999999998</v>
      </c>
      <c r="I2812">
        <v>-121.89496</v>
      </c>
      <c r="J2812" t="s">
        <v>225</v>
      </c>
      <c r="K2812">
        <v>2330264232.3253102</v>
      </c>
      <c r="L2812">
        <v>2495664994.1159649</v>
      </c>
      <c r="M2812">
        <v>82666746</v>
      </c>
    </row>
    <row r="2813" spans="1:13" x14ac:dyDescent="0.25">
      <c r="A2813" t="s">
        <v>18</v>
      </c>
      <c r="B2813" t="s">
        <v>26</v>
      </c>
      <c r="C2813" t="s">
        <v>201</v>
      </c>
      <c r="D2813" t="s">
        <v>104</v>
      </c>
      <c r="E2813" t="s">
        <v>177</v>
      </c>
      <c r="F2813" t="s">
        <v>178</v>
      </c>
      <c r="G2813" t="s">
        <v>107</v>
      </c>
      <c r="H2813">
        <v>37.339385999999998</v>
      </c>
      <c r="I2813">
        <v>-121.89496</v>
      </c>
      <c r="J2813" t="s">
        <v>245</v>
      </c>
      <c r="K2813">
        <v>2620088639.8564</v>
      </c>
      <c r="L2813">
        <v>2728548093.9096131</v>
      </c>
      <c r="M2813">
        <v>84676968</v>
      </c>
    </row>
    <row r="2814" spans="1:13" x14ac:dyDescent="0.25">
      <c r="A2814" t="s">
        <v>18</v>
      </c>
      <c r="B2814" t="s">
        <v>26</v>
      </c>
      <c r="C2814" t="s">
        <v>201</v>
      </c>
      <c r="D2814" t="s">
        <v>98</v>
      </c>
      <c r="E2814" t="s">
        <v>181</v>
      </c>
      <c r="F2814" t="s">
        <v>182</v>
      </c>
      <c r="G2814" t="s">
        <v>183</v>
      </c>
      <c r="H2814">
        <v>59.651943000000003</v>
      </c>
      <c r="I2814">
        <v>17.933056000000001</v>
      </c>
      <c r="J2814" t="s">
        <v>223</v>
      </c>
      <c r="K2814">
        <v>158282076.8386012</v>
      </c>
      <c r="L2814">
        <v>162236423.60033661</v>
      </c>
      <c r="M2814">
        <v>10401363</v>
      </c>
    </row>
    <row r="2815" spans="1:13" x14ac:dyDescent="0.25">
      <c r="A2815" t="s">
        <v>18</v>
      </c>
      <c r="B2815" t="s">
        <v>26</v>
      </c>
      <c r="C2815" t="s">
        <v>201</v>
      </c>
      <c r="D2815" t="s">
        <v>98</v>
      </c>
      <c r="E2815" t="s">
        <v>181</v>
      </c>
      <c r="F2815" t="s">
        <v>182</v>
      </c>
      <c r="G2815" t="s">
        <v>183</v>
      </c>
      <c r="H2815">
        <v>59.651943000000003</v>
      </c>
      <c r="I2815">
        <v>17.933056000000001</v>
      </c>
      <c r="J2815" t="s">
        <v>224</v>
      </c>
      <c r="K2815">
        <v>233107757.05215979</v>
      </c>
      <c r="L2815">
        <v>240864987.08884391</v>
      </c>
      <c r="M2815">
        <v>12179756</v>
      </c>
    </row>
    <row r="2816" spans="1:13" x14ac:dyDescent="0.25">
      <c r="A2816" t="s">
        <v>18</v>
      </c>
      <c r="B2816" t="s">
        <v>26</v>
      </c>
      <c r="C2816" t="s">
        <v>201</v>
      </c>
      <c r="D2816" t="s">
        <v>98</v>
      </c>
      <c r="E2816" t="s">
        <v>181</v>
      </c>
      <c r="F2816" t="s">
        <v>182</v>
      </c>
      <c r="G2816" t="s">
        <v>183</v>
      </c>
      <c r="H2816">
        <v>59.651943000000003</v>
      </c>
      <c r="I2816">
        <v>17.933056000000001</v>
      </c>
      <c r="J2816" t="s">
        <v>225</v>
      </c>
      <c r="K2816">
        <v>313041504.91688949</v>
      </c>
      <c r="L2816">
        <v>327024968.05478239</v>
      </c>
      <c r="M2816">
        <v>12865041</v>
      </c>
    </row>
    <row r="2817" spans="1:13" x14ac:dyDescent="0.25">
      <c r="A2817" t="s">
        <v>18</v>
      </c>
      <c r="B2817" t="s">
        <v>26</v>
      </c>
      <c r="C2817" t="s">
        <v>201</v>
      </c>
      <c r="D2817" t="s">
        <v>98</v>
      </c>
      <c r="E2817" t="s">
        <v>181</v>
      </c>
      <c r="F2817" t="s">
        <v>182</v>
      </c>
      <c r="G2817" t="s">
        <v>183</v>
      </c>
      <c r="H2817">
        <v>59.651943000000003</v>
      </c>
      <c r="I2817">
        <v>17.933056000000001</v>
      </c>
      <c r="J2817" t="s">
        <v>245</v>
      </c>
      <c r="K2817">
        <v>340212541.13753378</v>
      </c>
      <c r="L2817">
        <v>353105209.53015357</v>
      </c>
      <c r="M2817">
        <v>13483136</v>
      </c>
    </row>
    <row r="2818" spans="1:13" x14ac:dyDescent="0.25">
      <c r="A2818" t="s">
        <v>18</v>
      </c>
      <c r="B2818" t="s">
        <v>26</v>
      </c>
      <c r="C2818" t="s">
        <v>201</v>
      </c>
      <c r="D2818" t="s">
        <v>136</v>
      </c>
      <c r="E2818" t="s">
        <v>184</v>
      </c>
      <c r="F2818" t="s">
        <v>185</v>
      </c>
      <c r="G2818" t="s">
        <v>186</v>
      </c>
      <c r="H2818">
        <v>37.566499999999998</v>
      </c>
      <c r="I2818">
        <v>126.97799999999999</v>
      </c>
      <c r="J2818" t="s">
        <v>223</v>
      </c>
      <c r="K2818">
        <v>30728904.709196441</v>
      </c>
      <c r="L2818">
        <v>31002577.00375358</v>
      </c>
      <c r="M2818">
        <v>1460904</v>
      </c>
    </row>
    <row r="2819" spans="1:13" x14ac:dyDescent="0.25">
      <c r="A2819" t="s">
        <v>18</v>
      </c>
      <c r="B2819" t="s">
        <v>26</v>
      </c>
      <c r="C2819" t="s">
        <v>201</v>
      </c>
      <c r="D2819" t="s">
        <v>136</v>
      </c>
      <c r="E2819" t="s">
        <v>184</v>
      </c>
      <c r="F2819" t="s">
        <v>185</v>
      </c>
      <c r="G2819" t="s">
        <v>186</v>
      </c>
      <c r="H2819">
        <v>37.566499999999998</v>
      </c>
      <c r="I2819">
        <v>126.97799999999999</v>
      </c>
      <c r="J2819" t="s">
        <v>224</v>
      </c>
      <c r="K2819">
        <v>46974209.871509112</v>
      </c>
      <c r="L2819">
        <v>49579109.687437437</v>
      </c>
      <c r="M2819">
        <v>1862120</v>
      </c>
    </row>
    <row r="2820" spans="1:13" x14ac:dyDescent="0.25">
      <c r="A2820" t="s">
        <v>18</v>
      </c>
      <c r="B2820" t="s">
        <v>26</v>
      </c>
      <c r="C2820" t="s">
        <v>201</v>
      </c>
      <c r="D2820" t="s">
        <v>136</v>
      </c>
      <c r="E2820" t="s">
        <v>184</v>
      </c>
      <c r="F2820" t="s">
        <v>185</v>
      </c>
      <c r="G2820" t="s">
        <v>186</v>
      </c>
      <c r="H2820">
        <v>37.566499999999998</v>
      </c>
      <c r="I2820">
        <v>126.97799999999999</v>
      </c>
      <c r="J2820" t="s">
        <v>225</v>
      </c>
      <c r="K2820">
        <v>59612319.173292503</v>
      </c>
      <c r="L2820">
        <v>60487512.100277573</v>
      </c>
      <c r="M2820">
        <v>1950477</v>
      </c>
    </row>
    <row r="2821" spans="1:13" x14ac:dyDescent="0.25">
      <c r="A2821" t="s">
        <v>18</v>
      </c>
      <c r="B2821" t="s">
        <v>26</v>
      </c>
      <c r="C2821" t="s">
        <v>201</v>
      </c>
      <c r="D2821" t="s">
        <v>136</v>
      </c>
      <c r="E2821" t="s">
        <v>184</v>
      </c>
      <c r="F2821" t="s">
        <v>185</v>
      </c>
      <c r="G2821" t="s">
        <v>186</v>
      </c>
      <c r="H2821">
        <v>37.566499999999998</v>
      </c>
      <c r="I2821">
        <v>126.97799999999999</v>
      </c>
      <c r="J2821" t="s">
        <v>245</v>
      </c>
      <c r="K2821">
        <v>23109791.154749058</v>
      </c>
      <c r="L2821">
        <v>23404472.983066861</v>
      </c>
      <c r="M2821">
        <v>765607</v>
      </c>
    </row>
    <row r="2822" spans="1:13" x14ac:dyDescent="0.25">
      <c r="A2822" t="s">
        <v>18</v>
      </c>
      <c r="B2822" t="s">
        <v>26</v>
      </c>
      <c r="C2822" t="s">
        <v>201</v>
      </c>
      <c r="D2822" t="s">
        <v>104</v>
      </c>
      <c r="E2822" t="s">
        <v>242</v>
      </c>
      <c r="F2822" t="s">
        <v>243</v>
      </c>
      <c r="G2822" t="s">
        <v>107</v>
      </c>
      <c r="H2822">
        <v>33.745570999999998</v>
      </c>
      <c r="I2822">
        <v>-117.867836</v>
      </c>
      <c r="J2822" t="s">
        <v>223</v>
      </c>
      <c r="K2822">
        <v>0</v>
      </c>
      <c r="L2822">
        <v>0</v>
      </c>
      <c r="M2822">
        <v>0</v>
      </c>
    </row>
    <row r="2823" spans="1:13" x14ac:dyDescent="0.25">
      <c r="A2823" t="s">
        <v>18</v>
      </c>
      <c r="B2823" t="s">
        <v>26</v>
      </c>
      <c r="C2823" t="s">
        <v>201</v>
      </c>
      <c r="D2823" t="s">
        <v>104</v>
      </c>
      <c r="E2823" t="s">
        <v>242</v>
      </c>
      <c r="F2823" t="s">
        <v>243</v>
      </c>
      <c r="G2823" t="s">
        <v>107</v>
      </c>
      <c r="H2823">
        <v>33.745570999999998</v>
      </c>
      <c r="I2823">
        <v>-117.867836</v>
      </c>
      <c r="J2823" t="s">
        <v>224</v>
      </c>
      <c r="K2823">
        <v>3.1688684831699998</v>
      </c>
      <c r="L2823">
        <v>3.1652390321700001</v>
      </c>
      <c r="M2823">
        <v>3235</v>
      </c>
    </row>
    <row r="2824" spans="1:13" x14ac:dyDescent="0.25">
      <c r="A2824" t="s">
        <v>18</v>
      </c>
      <c r="B2824" t="s">
        <v>26</v>
      </c>
      <c r="C2824" t="s">
        <v>201</v>
      </c>
      <c r="D2824" t="s">
        <v>104</v>
      </c>
      <c r="E2824" t="s">
        <v>242</v>
      </c>
      <c r="F2824" t="s">
        <v>243</v>
      </c>
      <c r="G2824" t="s">
        <v>107</v>
      </c>
      <c r="H2824">
        <v>33.745570999999998</v>
      </c>
      <c r="I2824">
        <v>-117.867836</v>
      </c>
      <c r="J2824" t="s">
        <v>225</v>
      </c>
      <c r="K2824">
        <v>4.8907889211000004</v>
      </c>
      <c r="L2824">
        <v>4.8907889211000004</v>
      </c>
      <c r="M2824">
        <v>4986</v>
      </c>
    </row>
    <row r="2825" spans="1:13" x14ac:dyDescent="0.25">
      <c r="A2825" t="s">
        <v>18</v>
      </c>
      <c r="B2825" t="s">
        <v>26</v>
      </c>
      <c r="C2825" t="s">
        <v>201</v>
      </c>
      <c r="D2825" t="s">
        <v>104</v>
      </c>
      <c r="E2825" t="s">
        <v>242</v>
      </c>
      <c r="F2825" t="s">
        <v>243</v>
      </c>
      <c r="G2825" t="s">
        <v>107</v>
      </c>
      <c r="H2825">
        <v>33.745570999999998</v>
      </c>
      <c r="I2825">
        <v>-117.867836</v>
      </c>
      <c r="J2825" t="s">
        <v>245</v>
      </c>
      <c r="K2825">
        <v>4.3690325261579996</v>
      </c>
      <c r="L2825">
        <v>4.3690325261579996</v>
      </c>
      <c r="M2825">
        <v>4450</v>
      </c>
    </row>
    <row r="2826" spans="1:13" x14ac:dyDescent="0.25">
      <c r="A2826" t="s">
        <v>18</v>
      </c>
      <c r="B2826" t="s">
        <v>26</v>
      </c>
      <c r="C2826" t="s">
        <v>201</v>
      </c>
      <c r="D2826" t="s">
        <v>108</v>
      </c>
      <c r="E2826" t="s">
        <v>187</v>
      </c>
      <c r="F2826" t="s">
        <v>188</v>
      </c>
      <c r="G2826" t="s">
        <v>135</v>
      </c>
      <c r="H2826">
        <v>-23.566147000000001</v>
      </c>
      <c r="I2826">
        <v>-46.64188</v>
      </c>
      <c r="J2826" t="s">
        <v>223</v>
      </c>
      <c r="K2826">
        <v>31866864.912128221</v>
      </c>
      <c r="L2826">
        <v>32209186.60646968</v>
      </c>
      <c r="M2826">
        <v>2149604</v>
      </c>
    </row>
    <row r="2827" spans="1:13" x14ac:dyDescent="0.25">
      <c r="A2827" t="s">
        <v>18</v>
      </c>
      <c r="B2827" t="s">
        <v>26</v>
      </c>
      <c r="C2827" t="s">
        <v>201</v>
      </c>
      <c r="D2827" t="s">
        <v>108</v>
      </c>
      <c r="E2827" t="s">
        <v>187</v>
      </c>
      <c r="F2827" t="s">
        <v>188</v>
      </c>
      <c r="G2827" t="s">
        <v>135</v>
      </c>
      <c r="H2827">
        <v>-23.566147000000001</v>
      </c>
      <c r="I2827">
        <v>-46.64188</v>
      </c>
      <c r="J2827" t="s">
        <v>224</v>
      </c>
      <c r="K2827">
        <v>50834966.96410916</v>
      </c>
      <c r="L2827">
        <v>51870345.445045218</v>
      </c>
      <c r="M2827">
        <v>2314119</v>
      </c>
    </row>
    <row r="2828" spans="1:13" x14ac:dyDescent="0.25">
      <c r="A2828" t="s">
        <v>18</v>
      </c>
      <c r="B2828" t="s">
        <v>26</v>
      </c>
      <c r="C2828" t="s">
        <v>201</v>
      </c>
      <c r="D2828" t="s">
        <v>108</v>
      </c>
      <c r="E2828" t="s">
        <v>187</v>
      </c>
      <c r="F2828" t="s">
        <v>188</v>
      </c>
      <c r="G2828" t="s">
        <v>135</v>
      </c>
      <c r="H2828">
        <v>-23.566147000000001</v>
      </c>
      <c r="I2828">
        <v>-46.64188</v>
      </c>
      <c r="J2828" t="s">
        <v>225</v>
      </c>
      <c r="K2828">
        <v>69944549.837187052</v>
      </c>
      <c r="L2828">
        <v>72351882.829372197</v>
      </c>
      <c r="M2828">
        <v>2598347</v>
      </c>
    </row>
    <row r="2829" spans="1:13" x14ac:dyDescent="0.25">
      <c r="A2829" t="s">
        <v>18</v>
      </c>
      <c r="B2829" t="s">
        <v>26</v>
      </c>
      <c r="C2829" t="s">
        <v>201</v>
      </c>
      <c r="D2829" t="s">
        <v>108</v>
      </c>
      <c r="E2829" t="s">
        <v>187</v>
      </c>
      <c r="F2829" t="s">
        <v>188</v>
      </c>
      <c r="G2829" t="s">
        <v>135</v>
      </c>
      <c r="H2829">
        <v>-23.566147000000001</v>
      </c>
      <c r="I2829">
        <v>-46.64188</v>
      </c>
      <c r="J2829" t="s">
        <v>245</v>
      </c>
      <c r="K2829">
        <v>75848535.440447256</v>
      </c>
      <c r="L2829">
        <v>78092231.397109151</v>
      </c>
      <c r="M2829">
        <v>2640307</v>
      </c>
    </row>
    <row r="2830" spans="1:13" x14ac:dyDescent="0.25">
      <c r="A2830" t="s">
        <v>18</v>
      </c>
      <c r="B2830" t="s">
        <v>26</v>
      </c>
      <c r="C2830" t="s">
        <v>201</v>
      </c>
      <c r="D2830" t="s">
        <v>104</v>
      </c>
      <c r="E2830" t="s">
        <v>179</v>
      </c>
      <c r="F2830" t="s">
        <v>180</v>
      </c>
      <c r="G2830" t="s">
        <v>107</v>
      </c>
      <c r="H2830">
        <v>38.627003000000002</v>
      </c>
      <c r="I2830">
        <v>-90.199404000000001</v>
      </c>
      <c r="J2830" t="s">
        <v>223</v>
      </c>
      <c r="K2830">
        <v>163166869.987194</v>
      </c>
      <c r="L2830">
        <v>165820077.83079171</v>
      </c>
      <c r="M2830">
        <v>4160579</v>
      </c>
    </row>
    <row r="2831" spans="1:13" x14ac:dyDescent="0.25">
      <c r="A2831" t="s">
        <v>18</v>
      </c>
      <c r="B2831" t="s">
        <v>26</v>
      </c>
      <c r="C2831" t="s">
        <v>201</v>
      </c>
      <c r="D2831" t="s">
        <v>104</v>
      </c>
      <c r="E2831" t="s">
        <v>179</v>
      </c>
      <c r="F2831" t="s">
        <v>180</v>
      </c>
      <c r="G2831" t="s">
        <v>107</v>
      </c>
      <c r="H2831">
        <v>38.627003000000002</v>
      </c>
      <c r="I2831">
        <v>-90.199404000000001</v>
      </c>
      <c r="J2831" t="s">
        <v>224</v>
      </c>
      <c r="K2831">
        <v>242424888.53519469</v>
      </c>
      <c r="L2831">
        <v>248924991.58283281</v>
      </c>
      <c r="M2831">
        <v>5339192</v>
      </c>
    </row>
    <row r="2832" spans="1:13" x14ac:dyDescent="0.25">
      <c r="A2832" t="s">
        <v>18</v>
      </c>
      <c r="B2832" t="s">
        <v>26</v>
      </c>
      <c r="C2832" t="s">
        <v>201</v>
      </c>
      <c r="D2832" t="s">
        <v>104</v>
      </c>
      <c r="E2832" t="s">
        <v>179</v>
      </c>
      <c r="F2832" t="s">
        <v>180</v>
      </c>
      <c r="G2832" t="s">
        <v>107</v>
      </c>
      <c r="H2832">
        <v>38.627003000000002</v>
      </c>
      <c r="I2832">
        <v>-90.199404000000001</v>
      </c>
      <c r="J2832" t="s">
        <v>225</v>
      </c>
      <c r="K2832">
        <v>279016386.20418739</v>
      </c>
      <c r="L2832">
        <v>294674600.06880093</v>
      </c>
      <c r="M2832">
        <v>5878388</v>
      </c>
    </row>
    <row r="2833" spans="1:13" x14ac:dyDescent="0.25">
      <c r="A2833" t="s">
        <v>18</v>
      </c>
      <c r="B2833" t="s">
        <v>26</v>
      </c>
      <c r="C2833" t="s">
        <v>201</v>
      </c>
      <c r="D2833" t="s">
        <v>104</v>
      </c>
      <c r="E2833" t="s">
        <v>179</v>
      </c>
      <c r="F2833" t="s">
        <v>180</v>
      </c>
      <c r="G2833" t="s">
        <v>107</v>
      </c>
      <c r="H2833">
        <v>38.627003000000002</v>
      </c>
      <c r="I2833">
        <v>-90.199404000000001</v>
      </c>
      <c r="J2833" t="s">
        <v>245</v>
      </c>
      <c r="K2833">
        <v>295978846.81937981</v>
      </c>
      <c r="L2833">
        <v>305543052.47550362</v>
      </c>
      <c r="M2833">
        <v>5643882</v>
      </c>
    </row>
    <row r="2834" spans="1:13" x14ac:dyDescent="0.25">
      <c r="A2834" t="s">
        <v>18</v>
      </c>
      <c r="B2834" t="s">
        <v>26</v>
      </c>
      <c r="C2834" t="s">
        <v>201</v>
      </c>
      <c r="D2834" t="s">
        <v>136</v>
      </c>
      <c r="E2834" t="s">
        <v>189</v>
      </c>
      <c r="F2834" t="s">
        <v>190</v>
      </c>
      <c r="G2834" t="s">
        <v>153</v>
      </c>
      <c r="H2834">
        <v>-33.918503000000001</v>
      </c>
      <c r="I2834">
        <v>151.18892</v>
      </c>
      <c r="J2834" t="s">
        <v>223</v>
      </c>
      <c r="K2834">
        <v>665894238.41065466</v>
      </c>
      <c r="L2834">
        <v>683557812.0784384</v>
      </c>
      <c r="M2834">
        <v>20848700</v>
      </c>
    </row>
    <row r="2835" spans="1:13" x14ac:dyDescent="0.25">
      <c r="A2835" t="s">
        <v>18</v>
      </c>
      <c r="B2835" t="s">
        <v>26</v>
      </c>
      <c r="C2835" t="s">
        <v>201</v>
      </c>
      <c r="D2835" t="s">
        <v>136</v>
      </c>
      <c r="E2835" t="s">
        <v>189</v>
      </c>
      <c r="F2835" t="s">
        <v>190</v>
      </c>
      <c r="G2835" t="s">
        <v>153</v>
      </c>
      <c r="H2835">
        <v>-33.918503000000001</v>
      </c>
      <c r="I2835">
        <v>151.18892</v>
      </c>
      <c r="J2835" t="s">
        <v>224</v>
      </c>
      <c r="K2835">
        <v>968405167.83260477</v>
      </c>
      <c r="L2835">
        <v>1002237744.424582</v>
      </c>
      <c r="M2835">
        <v>27130108</v>
      </c>
    </row>
    <row r="2836" spans="1:13" x14ac:dyDescent="0.25">
      <c r="A2836" t="s">
        <v>18</v>
      </c>
      <c r="B2836" t="s">
        <v>26</v>
      </c>
      <c r="C2836" t="s">
        <v>201</v>
      </c>
      <c r="D2836" t="s">
        <v>136</v>
      </c>
      <c r="E2836" t="s">
        <v>189</v>
      </c>
      <c r="F2836" t="s">
        <v>190</v>
      </c>
      <c r="G2836" t="s">
        <v>153</v>
      </c>
      <c r="H2836">
        <v>-33.918503000000001</v>
      </c>
      <c r="I2836">
        <v>151.18892</v>
      </c>
      <c r="J2836" t="s">
        <v>225</v>
      </c>
      <c r="K2836">
        <v>984642790.84959316</v>
      </c>
      <c r="L2836">
        <v>1058548443.270829</v>
      </c>
      <c r="M2836">
        <v>26709643</v>
      </c>
    </row>
    <row r="2837" spans="1:13" x14ac:dyDescent="0.25">
      <c r="A2837" t="s">
        <v>18</v>
      </c>
      <c r="B2837" t="s">
        <v>26</v>
      </c>
      <c r="C2837" t="s">
        <v>201</v>
      </c>
      <c r="D2837" t="s">
        <v>136</v>
      </c>
      <c r="E2837" t="s">
        <v>189</v>
      </c>
      <c r="F2837" t="s">
        <v>190</v>
      </c>
      <c r="G2837" t="s">
        <v>153</v>
      </c>
      <c r="H2837">
        <v>-33.918503000000001</v>
      </c>
      <c r="I2837">
        <v>151.18892</v>
      </c>
      <c r="J2837" t="s">
        <v>245</v>
      </c>
      <c r="K2837">
        <v>1229742920.977948</v>
      </c>
      <c r="L2837">
        <v>1278837055.4101629</v>
      </c>
      <c r="M2837">
        <v>29303967</v>
      </c>
    </row>
    <row r="2838" spans="1:13" x14ac:dyDescent="0.25">
      <c r="A2838" t="s">
        <v>18</v>
      </c>
      <c r="B2838" t="s">
        <v>26</v>
      </c>
      <c r="C2838" t="s">
        <v>201</v>
      </c>
      <c r="D2838" t="s">
        <v>136</v>
      </c>
      <c r="E2838" t="s">
        <v>191</v>
      </c>
      <c r="F2838" t="s">
        <v>192</v>
      </c>
      <c r="G2838" t="s">
        <v>165</v>
      </c>
      <c r="H2838">
        <v>35.689487</v>
      </c>
      <c r="I2838">
        <v>139.69171</v>
      </c>
      <c r="J2838" t="s">
        <v>223</v>
      </c>
      <c r="K2838">
        <v>70016624.670386523</v>
      </c>
      <c r="L2838">
        <v>70551110.967594117</v>
      </c>
      <c r="M2838">
        <v>17813744</v>
      </c>
    </row>
    <row r="2839" spans="1:13" x14ac:dyDescent="0.25">
      <c r="A2839" t="s">
        <v>18</v>
      </c>
      <c r="B2839" t="s">
        <v>26</v>
      </c>
      <c r="C2839" t="s">
        <v>201</v>
      </c>
      <c r="D2839" t="s">
        <v>136</v>
      </c>
      <c r="E2839" t="s">
        <v>191</v>
      </c>
      <c r="F2839" t="s">
        <v>192</v>
      </c>
      <c r="G2839" t="s">
        <v>165</v>
      </c>
      <c r="H2839">
        <v>35.689487</v>
      </c>
      <c r="I2839">
        <v>139.69171</v>
      </c>
      <c r="J2839" t="s">
        <v>224</v>
      </c>
      <c r="K2839">
        <v>155286196.57439199</v>
      </c>
      <c r="L2839">
        <v>156586717.74798599</v>
      </c>
      <c r="M2839">
        <v>26491878</v>
      </c>
    </row>
    <row r="2840" spans="1:13" x14ac:dyDescent="0.25">
      <c r="A2840" t="s">
        <v>18</v>
      </c>
      <c r="B2840" t="s">
        <v>26</v>
      </c>
      <c r="C2840" t="s">
        <v>201</v>
      </c>
      <c r="D2840" t="s">
        <v>136</v>
      </c>
      <c r="E2840" t="s">
        <v>191</v>
      </c>
      <c r="F2840" t="s">
        <v>192</v>
      </c>
      <c r="G2840" t="s">
        <v>165</v>
      </c>
      <c r="H2840">
        <v>35.689487</v>
      </c>
      <c r="I2840">
        <v>139.69171</v>
      </c>
      <c r="J2840" t="s">
        <v>225</v>
      </c>
      <c r="K2840">
        <v>175191856.31238741</v>
      </c>
      <c r="L2840">
        <v>177365933.89415041</v>
      </c>
      <c r="M2840">
        <v>28398221</v>
      </c>
    </row>
    <row r="2841" spans="1:13" x14ac:dyDescent="0.25">
      <c r="A2841" t="s">
        <v>18</v>
      </c>
      <c r="B2841" t="s">
        <v>26</v>
      </c>
      <c r="C2841" t="s">
        <v>201</v>
      </c>
      <c r="D2841" t="s">
        <v>136</v>
      </c>
      <c r="E2841" t="s">
        <v>191</v>
      </c>
      <c r="F2841" t="s">
        <v>192</v>
      </c>
      <c r="G2841" t="s">
        <v>165</v>
      </c>
      <c r="H2841">
        <v>35.689487</v>
      </c>
      <c r="I2841">
        <v>139.69171</v>
      </c>
      <c r="J2841" t="s">
        <v>245</v>
      </c>
      <c r="K2841">
        <v>216116158.84860751</v>
      </c>
      <c r="L2841">
        <v>218545978.80293441</v>
      </c>
      <c r="M2841">
        <v>32532114</v>
      </c>
    </row>
    <row r="2842" spans="1:13" x14ac:dyDescent="0.25">
      <c r="A2842" t="s">
        <v>18</v>
      </c>
      <c r="B2842" t="s">
        <v>26</v>
      </c>
      <c r="C2842" t="s">
        <v>201</v>
      </c>
      <c r="D2842" t="s">
        <v>104</v>
      </c>
      <c r="E2842" t="s">
        <v>193</v>
      </c>
      <c r="F2842" t="s">
        <v>194</v>
      </c>
      <c r="G2842" t="s">
        <v>195</v>
      </c>
      <c r="H2842">
        <v>43.677753000000003</v>
      </c>
      <c r="I2842">
        <v>-79.630840000000006</v>
      </c>
      <c r="J2842" t="s">
        <v>223</v>
      </c>
      <c r="K2842">
        <v>364537804.52515417</v>
      </c>
      <c r="L2842">
        <v>370734609.3623594</v>
      </c>
      <c r="M2842">
        <v>18144490</v>
      </c>
    </row>
    <row r="2843" spans="1:13" x14ac:dyDescent="0.25">
      <c r="A2843" t="s">
        <v>18</v>
      </c>
      <c r="B2843" t="s">
        <v>26</v>
      </c>
      <c r="C2843" t="s">
        <v>201</v>
      </c>
      <c r="D2843" t="s">
        <v>104</v>
      </c>
      <c r="E2843" t="s">
        <v>193</v>
      </c>
      <c r="F2843" t="s">
        <v>194</v>
      </c>
      <c r="G2843" t="s">
        <v>195</v>
      </c>
      <c r="H2843">
        <v>43.677753000000003</v>
      </c>
      <c r="I2843">
        <v>-79.630840000000006</v>
      </c>
      <c r="J2843" t="s">
        <v>224</v>
      </c>
      <c r="K2843">
        <v>506651212.34107041</v>
      </c>
      <c r="L2843">
        <v>520733967.44689059</v>
      </c>
      <c r="M2843">
        <v>22349277</v>
      </c>
    </row>
    <row r="2844" spans="1:13" x14ac:dyDescent="0.25">
      <c r="A2844" t="s">
        <v>18</v>
      </c>
      <c r="B2844" t="s">
        <v>26</v>
      </c>
      <c r="C2844" t="s">
        <v>201</v>
      </c>
      <c r="D2844" t="s">
        <v>104</v>
      </c>
      <c r="E2844" t="s">
        <v>193</v>
      </c>
      <c r="F2844" t="s">
        <v>194</v>
      </c>
      <c r="G2844" t="s">
        <v>195</v>
      </c>
      <c r="H2844">
        <v>43.677753000000003</v>
      </c>
      <c r="I2844">
        <v>-79.630840000000006</v>
      </c>
      <c r="J2844" t="s">
        <v>225</v>
      </c>
      <c r="K2844">
        <v>535949262.10687113</v>
      </c>
      <c r="L2844">
        <v>571900231.217116</v>
      </c>
      <c r="M2844">
        <v>22278704</v>
      </c>
    </row>
    <row r="2845" spans="1:13" x14ac:dyDescent="0.25">
      <c r="A2845" t="s">
        <v>18</v>
      </c>
      <c r="B2845" t="s">
        <v>26</v>
      </c>
      <c r="C2845" t="s">
        <v>201</v>
      </c>
      <c r="D2845" t="s">
        <v>104</v>
      </c>
      <c r="E2845" t="s">
        <v>193</v>
      </c>
      <c r="F2845" t="s">
        <v>194</v>
      </c>
      <c r="G2845" t="s">
        <v>195</v>
      </c>
      <c r="H2845">
        <v>43.677753000000003</v>
      </c>
      <c r="I2845">
        <v>-79.630840000000006</v>
      </c>
      <c r="J2845" t="s">
        <v>245</v>
      </c>
      <c r="K2845">
        <v>549499638.20110905</v>
      </c>
      <c r="L2845">
        <v>566900718.03651524</v>
      </c>
      <c r="M2845">
        <v>20784038</v>
      </c>
    </row>
    <row r="2846" spans="1:13" x14ac:dyDescent="0.25">
      <c r="A2846" t="s">
        <v>18</v>
      </c>
      <c r="B2846" t="s">
        <v>26</v>
      </c>
      <c r="C2846" t="s">
        <v>201</v>
      </c>
      <c r="D2846" t="s">
        <v>98</v>
      </c>
      <c r="E2846" t="s">
        <v>233</v>
      </c>
      <c r="F2846" t="s">
        <v>234</v>
      </c>
      <c r="G2846" t="s">
        <v>235</v>
      </c>
      <c r="H2846">
        <v>48.268999999999998</v>
      </c>
      <c r="I2846">
        <v>-16.41047</v>
      </c>
      <c r="J2846" t="s">
        <v>223</v>
      </c>
      <c r="K2846">
        <v>3320870.0567976939</v>
      </c>
      <c r="L2846">
        <v>3359821.9149239161</v>
      </c>
      <c r="M2846">
        <v>227710</v>
      </c>
    </row>
    <row r="2847" spans="1:13" x14ac:dyDescent="0.25">
      <c r="A2847" t="s">
        <v>18</v>
      </c>
      <c r="B2847" t="s">
        <v>26</v>
      </c>
      <c r="C2847" t="s">
        <v>201</v>
      </c>
      <c r="D2847" t="s">
        <v>98</v>
      </c>
      <c r="E2847" t="s">
        <v>233</v>
      </c>
      <c r="F2847" t="s">
        <v>234</v>
      </c>
      <c r="G2847" t="s">
        <v>235</v>
      </c>
      <c r="H2847">
        <v>48.268999999999998</v>
      </c>
      <c r="I2847">
        <v>-16.41047</v>
      </c>
      <c r="J2847" t="s">
        <v>224</v>
      </c>
      <c r="K2847">
        <v>25325515.900783639</v>
      </c>
      <c r="L2847">
        <v>25742274.729458861</v>
      </c>
      <c r="M2847">
        <v>1817378</v>
      </c>
    </row>
    <row r="2848" spans="1:13" x14ac:dyDescent="0.25">
      <c r="A2848" t="s">
        <v>18</v>
      </c>
      <c r="B2848" t="s">
        <v>26</v>
      </c>
      <c r="C2848" t="s">
        <v>201</v>
      </c>
      <c r="D2848" t="s">
        <v>98</v>
      </c>
      <c r="E2848" t="s">
        <v>233</v>
      </c>
      <c r="F2848" t="s">
        <v>234</v>
      </c>
      <c r="G2848" t="s">
        <v>235</v>
      </c>
      <c r="H2848">
        <v>48.268999999999998</v>
      </c>
      <c r="I2848">
        <v>-16.41047</v>
      </c>
      <c r="J2848" t="s">
        <v>225</v>
      </c>
      <c r="K2848">
        <v>44435191.815028727</v>
      </c>
      <c r="L2848">
        <v>45328576.056023881</v>
      </c>
      <c r="M2848">
        <v>2279573</v>
      </c>
    </row>
    <row r="2849" spans="1:13" x14ac:dyDescent="0.25">
      <c r="A2849" t="s">
        <v>18</v>
      </c>
      <c r="B2849" t="s">
        <v>26</v>
      </c>
      <c r="C2849" t="s">
        <v>201</v>
      </c>
      <c r="D2849" t="s">
        <v>98</v>
      </c>
      <c r="E2849" t="s">
        <v>233</v>
      </c>
      <c r="F2849" t="s">
        <v>234</v>
      </c>
      <c r="G2849" t="s">
        <v>235</v>
      </c>
      <c r="H2849">
        <v>48.268999999999998</v>
      </c>
      <c r="I2849">
        <v>-16.41047</v>
      </c>
      <c r="J2849" t="s">
        <v>245</v>
      </c>
      <c r="K2849">
        <v>81577912.536923632</v>
      </c>
      <c r="L2849">
        <v>83280652.107435584</v>
      </c>
      <c r="M2849">
        <v>4244019</v>
      </c>
    </row>
    <row r="2850" spans="1:13" x14ac:dyDescent="0.25">
      <c r="A2850" t="s">
        <v>18</v>
      </c>
      <c r="B2850" t="s">
        <v>26</v>
      </c>
      <c r="C2850" t="s">
        <v>201</v>
      </c>
      <c r="D2850" t="s">
        <v>98</v>
      </c>
      <c r="E2850" t="s">
        <v>196</v>
      </c>
      <c r="F2850" t="s">
        <v>197</v>
      </c>
      <c r="G2850" t="s">
        <v>198</v>
      </c>
      <c r="H2850">
        <v>52.167236000000003</v>
      </c>
      <c r="I2850">
        <v>20.967891999999999</v>
      </c>
      <c r="J2850" t="s">
        <v>223</v>
      </c>
      <c r="K2850">
        <v>55566022.694348142</v>
      </c>
      <c r="L2850">
        <v>56221120.574250259</v>
      </c>
      <c r="M2850">
        <v>2901411</v>
      </c>
    </row>
    <row r="2851" spans="1:13" x14ac:dyDescent="0.25">
      <c r="A2851" t="s">
        <v>18</v>
      </c>
      <c r="B2851" t="s">
        <v>26</v>
      </c>
      <c r="C2851" t="s">
        <v>201</v>
      </c>
      <c r="D2851" t="s">
        <v>98</v>
      </c>
      <c r="E2851" t="s">
        <v>196</v>
      </c>
      <c r="F2851" t="s">
        <v>197</v>
      </c>
      <c r="G2851" t="s">
        <v>198</v>
      </c>
      <c r="H2851">
        <v>52.167236000000003</v>
      </c>
      <c r="I2851">
        <v>20.967891999999999</v>
      </c>
      <c r="J2851" t="s">
        <v>224</v>
      </c>
      <c r="K2851">
        <v>76108740.355446994</v>
      </c>
      <c r="L2851">
        <v>77310358.330648363</v>
      </c>
      <c r="M2851">
        <v>3445986</v>
      </c>
    </row>
    <row r="2852" spans="1:13" x14ac:dyDescent="0.25">
      <c r="A2852" t="s">
        <v>18</v>
      </c>
      <c r="B2852" t="s">
        <v>26</v>
      </c>
      <c r="C2852" t="s">
        <v>201</v>
      </c>
      <c r="D2852" t="s">
        <v>98</v>
      </c>
      <c r="E2852" t="s">
        <v>196</v>
      </c>
      <c r="F2852" t="s">
        <v>197</v>
      </c>
      <c r="G2852" t="s">
        <v>198</v>
      </c>
      <c r="H2852">
        <v>52.167236000000003</v>
      </c>
      <c r="I2852">
        <v>20.967891999999999</v>
      </c>
      <c r="J2852" t="s">
        <v>225</v>
      </c>
      <c r="K2852">
        <v>107570938.2771945</v>
      </c>
      <c r="L2852">
        <v>109374637.3987063</v>
      </c>
      <c r="M2852">
        <v>3606739</v>
      </c>
    </row>
    <row r="2853" spans="1:13" x14ac:dyDescent="0.25">
      <c r="A2853" t="s">
        <v>18</v>
      </c>
      <c r="B2853" t="s">
        <v>26</v>
      </c>
      <c r="C2853" t="s">
        <v>201</v>
      </c>
      <c r="D2853" t="s">
        <v>98</v>
      </c>
      <c r="E2853" t="s">
        <v>196</v>
      </c>
      <c r="F2853" t="s">
        <v>197</v>
      </c>
      <c r="G2853" t="s">
        <v>198</v>
      </c>
      <c r="H2853">
        <v>52.167236000000003</v>
      </c>
      <c r="I2853">
        <v>20.967891999999999</v>
      </c>
      <c r="J2853" t="s">
        <v>245</v>
      </c>
      <c r="K2853">
        <v>98994893.861978203</v>
      </c>
      <c r="L2853">
        <v>100837418.49987841</v>
      </c>
      <c r="M2853">
        <v>3596374</v>
      </c>
    </row>
    <row r="2854" spans="1:13" x14ac:dyDescent="0.25">
      <c r="A2854" t="s">
        <v>18</v>
      </c>
      <c r="B2854" t="s">
        <v>26</v>
      </c>
      <c r="C2854" t="s">
        <v>202</v>
      </c>
      <c r="D2854" t="s">
        <v>98</v>
      </c>
      <c r="E2854" t="s">
        <v>99</v>
      </c>
      <c r="F2854" t="s">
        <v>100</v>
      </c>
      <c r="G2854" t="s">
        <v>101</v>
      </c>
      <c r="H2854">
        <v>52.370215999999999</v>
      </c>
      <c r="I2854">
        <v>4.895168</v>
      </c>
      <c r="J2854" t="s">
        <v>223</v>
      </c>
      <c r="K2854">
        <v>1139422529.7991171</v>
      </c>
      <c r="L2854">
        <v>2059522042.2107451</v>
      </c>
      <c r="M2854">
        <v>199633675</v>
      </c>
    </row>
    <row r="2855" spans="1:13" x14ac:dyDescent="0.25">
      <c r="A2855" t="s">
        <v>18</v>
      </c>
      <c r="B2855" t="s">
        <v>26</v>
      </c>
      <c r="C2855" t="s">
        <v>202</v>
      </c>
      <c r="D2855" t="s">
        <v>98</v>
      </c>
      <c r="E2855" t="s">
        <v>99</v>
      </c>
      <c r="F2855" t="s">
        <v>100</v>
      </c>
      <c r="G2855" t="s">
        <v>101</v>
      </c>
      <c r="H2855">
        <v>52.370215999999999</v>
      </c>
      <c r="I2855">
        <v>4.895168</v>
      </c>
      <c r="J2855" t="s">
        <v>224</v>
      </c>
      <c r="K2855">
        <v>1226798221.3781099</v>
      </c>
      <c r="L2855">
        <v>2360475750.9438581</v>
      </c>
      <c r="M2855">
        <v>207152347</v>
      </c>
    </row>
    <row r="2856" spans="1:13" x14ac:dyDescent="0.25">
      <c r="A2856" t="s">
        <v>18</v>
      </c>
      <c r="B2856" t="s">
        <v>26</v>
      </c>
      <c r="C2856" t="s">
        <v>202</v>
      </c>
      <c r="D2856" t="s">
        <v>98</v>
      </c>
      <c r="E2856" t="s">
        <v>99</v>
      </c>
      <c r="F2856" t="s">
        <v>100</v>
      </c>
      <c r="G2856" t="s">
        <v>101</v>
      </c>
      <c r="H2856">
        <v>52.370215999999999</v>
      </c>
      <c r="I2856">
        <v>4.895168</v>
      </c>
      <c r="J2856" t="s">
        <v>225</v>
      </c>
      <c r="K2856">
        <v>1036818191.089624</v>
      </c>
      <c r="L2856">
        <v>2069392776.6883481</v>
      </c>
      <c r="M2856">
        <v>165246679</v>
      </c>
    </row>
    <row r="2857" spans="1:13" x14ac:dyDescent="0.25">
      <c r="A2857" t="s">
        <v>18</v>
      </c>
      <c r="B2857" t="s">
        <v>26</v>
      </c>
      <c r="C2857" t="s">
        <v>202</v>
      </c>
      <c r="D2857" t="s">
        <v>98</v>
      </c>
      <c r="E2857" t="s">
        <v>99</v>
      </c>
      <c r="F2857" t="s">
        <v>100</v>
      </c>
      <c r="G2857" t="s">
        <v>101</v>
      </c>
      <c r="H2857">
        <v>52.370215999999999</v>
      </c>
      <c r="I2857">
        <v>4.895168</v>
      </c>
      <c r="J2857" t="s">
        <v>245</v>
      </c>
      <c r="K2857">
        <v>1123596493.4487901</v>
      </c>
      <c r="L2857">
        <v>2131470382.471302</v>
      </c>
      <c r="M2857">
        <v>181867354</v>
      </c>
    </row>
    <row r="2858" spans="1:13" x14ac:dyDescent="0.25">
      <c r="A2858" t="s">
        <v>18</v>
      </c>
      <c r="B2858" t="s">
        <v>26</v>
      </c>
      <c r="C2858" t="s">
        <v>202</v>
      </c>
      <c r="D2858" t="s">
        <v>104</v>
      </c>
      <c r="E2858" t="s">
        <v>105</v>
      </c>
      <c r="F2858" t="s">
        <v>106</v>
      </c>
      <c r="G2858" t="s">
        <v>107</v>
      </c>
      <c r="H2858">
        <v>33.748997000000003</v>
      </c>
      <c r="I2858">
        <v>-84.387985</v>
      </c>
      <c r="J2858" t="s">
        <v>223</v>
      </c>
      <c r="K2858">
        <v>8242602707.1546965</v>
      </c>
      <c r="L2858">
        <v>18611693066.082951</v>
      </c>
      <c r="M2858">
        <v>727101952</v>
      </c>
    </row>
    <row r="2859" spans="1:13" x14ac:dyDescent="0.25">
      <c r="A2859" t="s">
        <v>18</v>
      </c>
      <c r="B2859" t="s">
        <v>26</v>
      </c>
      <c r="C2859" t="s">
        <v>202</v>
      </c>
      <c r="D2859" t="s">
        <v>104</v>
      </c>
      <c r="E2859" t="s">
        <v>105</v>
      </c>
      <c r="F2859" t="s">
        <v>106</v>
      </c>
      <c r="G2859" t="s">
        <v>107</v>
      </c>
      <c r="H2859">
        <v>33.748997000000003</v>
      </c>
      <c r="I2859">
        <v>-84.387985</v>
      </c>
      <c r="J2859" t="s">
        <v>224</v>
      </c>
      <c r="K2859">
        <v>9403206697.965662</v>
      </c>
      <c r="L2859">
        <v>22430626318.28516</v>
      </c>
      <c r="M2859">
        <v>869503367</v>
      </c>
    </row>
    <row r="2860" spans="1:13" x14ac:dyDescent="0.25">
      <c r="A2860" t="s">
        <v>18</v>
      </c>
      <c r="B2860" t="s">
        <v>26</v>
      </c>
      <c r="C2860" t="s">
        <v>202</v>
      </c>
      <c r="D2860" t="s">
        <v>104</v>
      </c>
      <c r="E2860" t="s">
        <v>105</v>
      </c>
      <c r="F2860" t="s">
        <v>106</v>
      </c>
      <c r="G2860" t="s">
        <v>107</v>
      </c>
      <c r="H2860">
        <v>33.748997000000003</v>
      </c>
      <c r="I2860">
        <v>-84.387985</v>
      </c>
      <c r="J2860" t="s">
        <v>225</v>
      </c>
      <c r="K2860">
        <v>8680848654.2255192</v>
      </c>
      <c r="L2860">
        <v>20296888941.581348</v>
      </c>
      <c r="M2860">
        <v>810705449</v>
      </c>
    </row>
    <row r="2861" spans="1:13" x14ac:dyDescent="0.25">
      <c r="A2861" t="s">
        <v>18</v>
      </c>
      <c r="B2861" t="s">
        <v>26</v>
      </c>
      <c r="C2861" t="s">
        <v>202</v>
      </c>
      <c r="D2861" t="s">
        <v>104</v>
      </c>
      <c r="E2861" t="s">
        <v>105</v>
      </c>
      <c r="F2861" t="s">
        <v>106</v>
      </c>
      <c r="G2861" t="s">
        <v>107</v>
      </c>
      <c r="H2861">
        <v>33.748997000000003</v>
      </c>
      <c r="I2861">
        <v>-84.387985</v>
      </c>
      <c r="J2861" t="s">
        <v>245</v>
      </c>
      <c r="K2861">
        <v>8938945796.9267521</v>
      </c>
      <c r="L2861">
        <v>20993196146.284111</v>
      </c>
      <c r="M2861">
        <v>868687884</v>
      </c>
    </row>
    <row r="2862" spans="1:13" x14ac:dyDescent="0.25">
      <c r="A2862" t="s">
        <v>18</v>
      </c>
      <c r="B2862" t="s">
        <v>26</v>
      </c>
      <c r="C2862" t="s">
        <v>202</v>
      </c>
      <c r="D2862" t="s">
        <v>108</v>
      </c>
      <c r="E2862" t="s">
        <v>109</v>
      </c>
      <c r="F2862" t="s">
        <v>110</v>
      </c>
      <c r="G2862" t="s">
        <v>111</v>
      </c>
      <c r="H2862">
        <v>4.6713839999999998</v>
      </c>
      <c r="I2862">
        <v>-74.156030000000001</v>
      </c>
      <c r="J2862" t="s">
        <v>223</v>
      </c>
      <c r="K2862">
        <v>29014327.339855589</v>
      </c>
      <c r="L2862">
        <v>63838383.017437011</v>
      </c>
      <c r="M2862">
        <v>4894086</v>
      </c>
    </row>
    <row r="2863" spans="1:13" x14ac:dyDescent="0.25">
      <c r="A2863" t="s">
        <v>18</v>
      </c>
      <c r="B2863" t="s">
        <v>26</v>
      </c>
      <c r="C2863" t="s">
        <v>202</v>
      </c>
      <c r="D2863" t="s">
        <v>108</v>
      </c>
      <c r="E2863" t="s">
        <v>109</v>
      </c>
      <c r="F2863" t="s">
        <v>110</v>
      </c>
      <c r="G2863" t="s">
        <v>111</v>
      </c>
      <c r="H2863">
        <v>4.6713839999999998</v>
      </c>
      <c r="I2863">
        <v>-74.156030000000001</v>
      </c>
      <c r="J2863" t="s">
        <v>224</v>
      </c>
      <c r="K2863">
        <v>33894325.685531437</v>
      </c>
      <c r="L2863">
        <v>73195136.310985833</v>
      </c>
      <c r="M2863">
        <v>5021428</v>
      </c>
    </row>
    <row r="2864" spans="1:13" x14ac:dyDescent="0.25">
      <c r="A2864" t="s">
        <v>18</v>
      </c>
      <c r="B2864" t="s">
        <v>26</v>
      </c>
      <c r="C2864" t="s">
        <v>202</v>
      </c>
      <c r="D2864" t="s">
        <v>108</v>
      </c>
      <c r="E2864" t="s">
        <v>109</v>
      </c>
      <c r="F2864" t="s">
        <v>110</v>
      </c>
      <c r="G2864" t="s">
        <v>111</v>
      </c>
      <c r="H2864">
        <v>4.6713839999999998</v>
      </c>
      <c r="I2864">
        <v>-74.156030000000001</v>
      </c>
      <c r="J2864" t="s">
        <v>225</v>
      </c>
      <c r="K2864">
        <v>58369447.208784983</v>
      </c>
      <c r="L2864">
        <v>103279128.8884681</v>
      </c>
      <c r="M2864">
        <v>12029913</v>
      </c>
    </row>
    <row r="2865" spans="1:13" x14ac:dyDescent="0.25">
      <c r="A2865" t="s">
        <v>18</v>
      </c>
      <c r="B2865" t="s">
        <v>26</v>
      </c>
      <c r="C2865" t="s">
        <v>202</v>
      </c>
      <c r="D2865" t="s">
        <v>108</v>
      </c>
      <c r="E2865" t="s">
        <v>109</v>
      </c>
      <c r="F2865" t="s">
        <v>110</v>
      </c>
      <c r="G2865" t="s">
        <v>111</v>
      </c>
      <c r="H2865">
        <v>4.6713839999999998</v>
      </c>
      <c r="I2865">
        <v>-74.156030000000001</v>
      </c>
      <c r="J2865" t="s">
        <v>245</v>
      </c>
      <c r="K2865">
        <v>58485929.74269902</v>
      </c>
      <c r="L2865">
        <v>104771425.7931447</v>
      </c>
      <c r="M2865">
        <v>13618292</v>
      </c>
    </row>
    <row r="2866" spans="1:13" x14ac:dyDescent="0.25">
      <c r="A2866" t="s">
        <v>18</v>
      </c>
      <c r="B2866" t="s">
        <v>26</v>
      </c>
      <c r="C2866" t="s">
        <v>202</v>
      </c>
      <c r="D2866" t="s">
        <v>104</v>
      </c>
      <c r="E2866" t="s">
        <v>112</v>
      </c>
      <c r="F2866" t="s">
        <v>113</v>
      </c>
      <c r="G2866" t="s">
        <v>107</v>
      </c>
      <c r="H2866">
        <v>42.360100000000003</v>
      </c>
      <c r="I2866">
        <v>-71.058899999999994</v>
      </c>
      <c r="J2866" t="s">
        <v>223</v>
      </c>
      <c r="K2866">
        <v>2324535550.84901</v>
      </c>
      <c r="L2866">
        <v>5199160623.8108368</v>
      </c>
      <c r="M2866">
        <v>219582584</v>
      </c>
    </row>
    <row r="2867" spans="1:13" x14ac:dyDescent="0.25">
      <c r="A2867" t="s">
        <v>18</v>
      </c>
      <c r="B2867" t="s">
        <v>26</v>
      </c>
      <c r="C2867" t="s">
        <v>202</v>
      </c>
      <c r="D2867" t="s">
        <v>104</v>
      </c>
      <c r="E2867" t="s">
        <v>112</v>
      </c>
      <c r="F2867" t="s">
        <v>113</v>
      </c>
      <c r="G2867" t="s">
        <v>107</v>
      </c>
      <c r="H2867">
        <v>42.360100000000003</v>
      </c>
      <c r="I2867">
        <v>-71.058899999999994</v>
      </c>
      <c r="J2867" t="s">
        <v>224</v>
      </c>
      <c r="K2867">
        <v>2667711195.1128421</v>
      </c>
      <c r="L2867">
        <v>6153541979.7086868</v>
      </c>
      <c r="M2867">
        <v>265492617</v>
      </c>
    </row>
    <row r="2868" spans="1:13" x14ac:dyDescent="0.25">
      <c r="A2868" t="s">
        <v>18</v>
      </c>
      <c r="B2868" t="s">
        <v>26</v>
      </c>
      <c r="C2868" t="s">
        <v>202</v>
      </c>
      <c r="D2868" t="s">
        <v>104</v>
      </c>
      <c r="E2868" t="s">
        <v>112</v>
      </c>
      <c r="F2868" t="s">
        <v>113</v>
      </c>
      <c r="G2868" t="s">
        <v>107</v>
      </c>
      <c r="H2868">
        <v>42.360100000000003</v>
      </c>
      <c r="I2868">
        <v>-71.058899999999994</v>
      </c>
      <c r="J2868" t="s">
        <v>225</v>
      </c>
      <c r="K2868">
        <v>2461211622.6613402</v>
      </c>
      <c r="L2868">
        <v>5593736335.7592382</v>
      </c>
      <c r="M2868">
        <v>246038016</v>
      </c>
    </row>
    <row r="2869" spans="1:13" x14ac:dyDescent="0.25">
      <c r="A2869" t="s">
        <v>18</v>
      </c>
      <c r="B2869" t="s">
        <v>26</v>
      </c>
      <c r="C2869" t="s">
        <v>202</v>
      </c>
      <c r="D2869" t="s">
        <v>104</v>
      </c>
      <c r="E2869" t="s">
        <v>112</v>
      </c>
      <c r="F2869" t="s">
        <v>113</v>
      </c>
      <c r="G2869" t="s">
        <v>107</v>
      </c>
      <c r="H2869">
        <v>42.360100000000003</v>
      </c>
      <c r="I2869">
        <v>-71.058899999999994</v>
      </c>
      <c r="J2869" t="s">
        <v>245</v>
      </c>
      <c r="K2869">
        <v>2644806688.8268442</v>
      </c>
      <c r="L2869">
        <v>6065092967.2877855</v>
      </c>
      <c r="M2869">
        <v>274491035</v>
      </c>
    </row>
    <row r="2870" spans="1:13" x14ac:dyDescent="0.25">
      <c r="A2870" t="s">
        <v>18</v>
      </c>
      <c r="B2870" t="s">
        <v>26</v>
      </c>
      <c r="C2870" t="s">
        <v>202</v>
      </c>
      <c r="D2870" t="s">
        <v>104</v>
      </c>
      <c r="E2870" t="s">
        <v>114</v>
      </c>
      <c r="F2870" t="s">
        <v>115</v>
      </c>
      <c r="G2870" t="s">
        <v>107</v>
      </c>
      <c r="H2870">
        <v>41.878112999999999</v>
      </c>
      <c r="I2870">
        <v>-87.629800000000003</v>
      </c>
      <c r="J2870" t="s">
        <v>223</v>
      </c>
      <c r="K2870">
        <v>11751314378.69467</v>
      </c>
      <c r="L2870">
        <v>26512259953.25761</v>
      </c>
      <c r="M2870">
        <v>1132441534</v>
      </c>
    </row>
    <row r="2871" spans="1:13" x14ac:dyDescent="0.25">
      <c r="A2871" t="s">
        <v>18</v>
      </c>
      <c r="B2871" t="s">
        <v>26</v>
      </c>
      <c r="C2871" t="s">
        <v>202</v>
      </c>
      <c r="D2871" t="s">
        <v>104</v>
      </c>
      <c r="E2871" t="s">
        <v>114</v>
      </c>
      <c r="F2871" t="s">
        <v>115</v>
      </c>
      <c r="G2871" t="s">
        <v>107</v>
      </c>
      <c r="H2871">
        <v>41.878112999999999</v>
      </c>
      <c r="I2871">
        <v>-87.629800000000003</v>
      </c>
      <c r="J2871" t="s">
        <v>224</v>
      </c>
      <c r="K2871">
        <v>13428728766.781269</v>
      </c>
      <c r="L2871">
        <v>31150159035.674141</v>
      </c>
      <c r="M2871">
        <v>1355764221</v>
      </c>
    </row>
    <row r="2872" spans="1:13" x14ac:dyDescent="0.25">
      <c r="A2872" t="s">
        <v>18</v>
      </c>
      <c r="B2872" t="s">
        <v>26</v>
      </c>
      <c r="C2872" t="s">
        <v>202</v>
      </c>
      <c r="D2872" t="s">
        <v>104</v>
      </c>
      <c r="E2872" t="s">
        <v>114</v>
      </c>
      <c r="F2872" t="s">
        <v>115</v>
      </c>
      <c r="G2872" t="s">
        <v>107</v>
      </c>
      <c r="H2872">
        <v>41.878112999999999</v>
      </c>
      <c r="I2872">
        <v>-87.629800000000003</v>
      </c>
      <c r="J2872" t="s">
        <v>225</v>
      </c>
      <c r="K2872">
        <v>12695551835.736931</v>
      </c>
      <c r="L2872">
        <v>29002026754.89241</v>
      </c>
      <c r="M2872">
        <v>1288921553</v>
      </c>
    </row>
    <row r="2873" spans="1:13" x14ac:dyDescent="0.25">
      <c r="A2873" t="s">
        <v>18</v>
      </c>
      <c r="B2873" t="s">
        <v>26</v>
      </c>
      <c r="C2873" t="s">
        <v>202</v>
      </c>
      <c r="D2873" t="s">
        <v>104</v>
      </c>
      <c r="E2873" t="s">
        <v>114</v>
      </c>
      <c r="F2873" t="s">
        <v>115</v>
      </c>
      <c r="G2873" t="s">
        <v>107</v>
      </c>
      <c r="H2873">
        <v>41.878112999999999</v>
      </c>
      <c r="I2873">
        <v>-87.629800000000003</v>
      </c>
      <c r="J2873" t="s">
        <v>245</v>
      </c>
      <c r="K2873">
        <v>13434988340.91832</v>
      </c>
      <c r="L2873">
        <v>30888581879.247398</v>
      </c>
      <c r="M2873">
        <v>1410645303</v>
      </c>
    </row>
    <row r="2874" spans="1:13" x14ac:dyDescent="0.25">
      <c r="A2874" t="s">
        <v>18</v>
      </c>
      <c r="B2874" t="s">
        <v>26</v>
      </c>
      <c r="C2874" t="s">
        <v>202</v>
      </c>
      <c r="D2874" t="s">
        <v>104</v>
      </c>
      <c r="E2874" t="s">
        <v>116</v>
      </c>
      <c r="F2874" t="s">
        <v>117</v>
      </c>
      <c r="G2874" t="s">
        <v>107</v>
      </c>
      <c r="H2874">
        <v>32.780140000000003</v>
      </c>
      <c r="I2874">
        <v>-96.800449999999998</v>
      </c>
      <c r="J2874" t="s">
        <v>223</v>
      </c>
      <c r="K2874">
        <v>8266428016.0239239</v>
      </c>
      <c r="L2874">
        <v>17906631572.43029</v>
      </c>
      <c r="M2874">
        <v>806509731</v>
      </c>
    </row>
    <row r="2875" spans="1:13" x14ac:dyDescent="0.25">
      <c r="A2875" t="s">
        <v>18</v>
      </c>
      <c r="B2875" t="s">
        <v>26</v>
      </c>
      <c r="C2875" t="s">
        <v>202</v>
      </c>
      <c r="D2875" t="s">
        <v>104</v>
      </c>
      <c r="E2875" t="s">
        <v>116</v>
      </c>
      <c r="F2875" t="s">
        <v>117</v>
      </c>
      <c r="G2875" t="s">
        <v>107</v>
      </c>
      <c r="H2875">
        <v>32.780140000000003</v>
      </c>
      <c r="I2875">
        <v>-96.800449999999998</v>
      </c>
      <c r="J2875" t="s">
        <v>224</v>
      </c>
      <c r="K2875">
        <v>9587737932.5470619</v>
      </c>
      <c r="L2875">
        <v>21614950616.637199</v>
      </c>
      <c r="M2875">
        <v>976431713</v>
      </c>
    </row>
    <row r="2876" spans="1:13" x14ac:dyDescent="0.25">
      <c r="A2876" t="s">
        <v>18</v>
      </c>
      <c r="B2876" t="s">
        <v>26</v>
      </c>
      <c r="C2876" t="s">
        <v>202</v>
      </c>
      <c r="D2876" t="s">
        <v>104</v>
      </c>
      <c r="E2876" t="s">
        <v>116</v>
      </c>
      <c r="F2876" t="s">
        <v>117</v>
      </c>
      <c r="G2876" t="s">
        <v>107</v>
      </c>
      <c r="H2876">
        <v>32.780140000000003</v>
      </c>
      <c r="I2876">
        <v>-96.800449999999998</v>
      </c>
      <c r="J2876" t="s">
        <v>225</v>
      </c>
      <c r="K2876">
        <v>9105950979.728672</v>
      </c>
      <c r="L2876">
        <v>19586931928.02961</v>
      </c>
      <c r="M2876">
        <v>1006737097</v>
      </c>
    </row>
    <row r="2877" spans="1:13" x14ac:dyDescent="0.25">
      <c r="A2877" t="s">
        <v>18</v>
      </c>
      <c r="B2877" t="s">
        <v>26</v>
      </c>
      <c r="C2877" t="s">
        <v>202</v>
      </c>
      <c r="D2877" t="s">
        <v>104</v>
      </c>
      <c r="E2877" t="s">
        <v>116</v>
      </c>
      <c r="F2877" t="s">
        <v>117</v>
      </c>
      <c r="G2877" t="s">
        <v>107</v>
      </c>
      <c r="H2877">
        <v>32.780140000000003</v>
      </c>
      <c r="I2877">
        <v>-96.800449999999998</v>
      </c>
      <c r="J2877" t="s">
        <v>245</v>
      </c>
      <c r="K2877">
        <v>9156402821.4301643</v>
      </c>
      <c r="L2877">
        <v>20046850878.546219</v>
      </c>
      <c r="M2877">
        <v>1084339455</v>
      </c>
    </row>
    <row r="2878" spans="1:13" x14ac:dyDescent="0.25">
      <c r="A2878" t="s">
        <v>18</v>
      </c>
      <c r="B2878" t="s">
        <v>26</v>
      </c>
      <c r="C2878" t="s">
        <v>202</v>
      </c>
      <c r="D2878" t="s">
        <v>104</v>
      </c>
      <c r="E2878" t="s">
        <v>120</v>
      </c>
      <c r="F2878" t="s">
        <v>121</v>
      </c>
      <c r="G2878" t="s">
        <v>107</v>
      </c>
      <c r="H2878">
        <v>37.431572000000003</v>
      </c>
      <c r="I2878">
        <v>-78.656890000000004</v>
      </c>
      <c r="J2878" t="s">
        <v>223</v>
      </c>
      <c r="K2878">
        <v>8318823523.559227</v>
      </c>
      <c r="L2878">
        <v>19063207510.15509</v>
      </c>
      <c r="M2878">
        <v>1107728523</v>
      </c>
    </row>
    <row r="2879" spans="1:13" x14ac:dyDescent="0.25">
      <c r="A2879" t="s">
        <v>18</v>
      </c>
      <c r="B2879" t="s">
        <v>26</v>
      </c>
      <c r="C2879" t="s">
        <v>202</v>
      </c>
      <c r="D2879" t="s">
        <v>104</v>
      </c>
      <c r="E2879" t="s">
        <v>120</v>
      </c>
      <c r="F2879" t="s">
        <v>121</v>
      </c>
      <c r="G2879" t="s">
        <v>107</v>
      </c>
      <c r="H2879">
        <v>37.431572000000003</v>
      </c>
      <c r="I2879">
        <v>-78.656890000000004</v>
      </c>
      <c r="J2879" t="s">
        <v>224</v>
      </c>
      <c r="K2879">
        <v>9577162540.5445232</v>
      </c>
      <c r="L2879">
        <v>22232059761.686192</v>
      </c>
      <c r="M2879">
        <v>1287111924</v>
      </c>
    </row>
    <row r="2880" spans="1:13" x14ac:dyDescent="0.25">
      <c r="A2880" t="s">
        <v>18</v>
      </c>
      <c r="B2880" t="s">
        <v>26</v>
      </c>
      <c r="C2880" t="s">
        <v>202</v>
      </c>
      <c r="D2880" t="s">
        <v>104</v>
      </c>
      <c r="E2880" t="s">
        <v>120</v>
      </c>
      <c r="F2880" t="s">
        <v>121</v>
      </c>
      <c r="G2880" t="s">
        <v>107</v>
      </c>
      <c r="H2880">
        <v>37.431572000000003</v>
      </c>
      <c r="I2880">
        <v>-78.656890000000004</v>
      </c>
      <c r="J2880" t="s">
        <v>225</v>
      </c>
      <c r="K2880">
        <v>8982487585.154171</v>
      </c>
      <c r="L2880">
        <v>19900280035.832661</v>
      </c>
      <c r="M2880">
        <v>1202246667</v>
      </c>
    </row>
    <row r="2881" spans="1:13" x14ac:dyDescent="0.25">
      <c r="A2881" t="s">
        <v>18</v>
      </c>
      <c r="B2881" t="s">
        <v>26</v>
      </c>
      <c r="C2881" t="s">
        <v>202</v>
      </c>
      <c r="D2881" t="s">
        <v>104</v>
      </c>
      <c r="E2881" t="s">
        <v>120</v>
      </c>
      <c r="F2881" t="s">
        <v>121</v>
      </c>
      <c r="G2881" t="s">
        <v>107</v>
      </c>
      <c r="H2881">
        <v>37.431572000000003</v>
      </c>
      <c r="I2881">
        <v>-78.656890000000004</v>
      </c>
      <c r="J2881" t="s">
        <v>245</v>
      </c>
      <c r="K2881">
        <v>8842711018.6582413</v>
      </c>
      <c r="L2881">
        <v>21108994016.121349</v>
      </c>
      <c r="M2881">
        <v>1242132538</v>
      </c>
    </row>
    <row r="2882" spans="1:13" x14ac:dyDescent="0.25">
      <c r="A2882" t="s">
        <v>18</v>
      </c>
      <c r="B2882" t="s">
        <v>26</v>
      </c>
      <c r="C2882" t="s">
        <v>202</v>
      </c>
      <c r="D2882" t="s">
        <v>104</v>
      </c>
      <c r="E2882" t="s">
        <v>122</v>
      </c>
      <c r="F2882" t="s">
        <v>123</v>
      </c>
      <c r="G2882" t="s">
        <v>107</v>
      </c>
      <c r="H2882">
        <v>39.856102</v>
      </c>
      <c r="I2882">
        <v>-104.675934</v>
      </c>
      <c r="J2882" t="s">
        <v>223</v>
      </c>
      <c r="K2882">
        <v>2924008649.9376149</v>
      </c>
      <c r="L2882">
        <v>5946120622.8759012</v>
      </c>
      <c r="M2882">
        <v>274521185</v>
      </c>
    </row>
    <row r="2883" spans="1:13" x14ac:dyDescent="0.25">
      <c r="A2883" t="s">
        <v>18</v>
      </c>
      <c r="B2883" t="s">
        <v>26</v>
      </c>
      <c r="C2883" t="s">
        <v>202</v>
      </c>
      <c r="D2883" t="s">
        <v>104</v>
      </c>
      <c r="E2883" t="s">
        <v>122</v>
      </c>
      <c r="F2883" t="s">
        <v>123</v>
      </c>
      <c r="G2883" t="s">
        <v>107</v>
      </c>
      <c r="H2883">
        <v>39.856102</v>
      </c>
      <c r="I2883">
        <v>-104.675934</v>
      </c>
      <c r="J2883" t="s">
        <v>224</v>
      </c>
      <c r="K2883">
        <v>3335949561.5338802</v>
      </c>
      <c r="L2883">
        <v>7009620274.9447784</v>
      </c>
      <c r="M2883">
        <v>330407952</v>
      </c>
    </row>
    <row r="2884" spans="1:13" x14ac:dyDescent="0.25">
      <c r="A2884" t="s">
        <v>18</v>
      </c>
      <c r="B2884" t="s">
        <v>26</v>
      </c>
      <c r="C2884" t="s">
        <v>202</v>
      </c>
      <c r="D2884" t="s">
        <v>104</v>
      </c>
      <c r="E2884" t="s">
        <v>122</v>
      </c>
      <c r="F2884" t="s">
        <v>123</v>
      </c>
      <c r="G2884" t="s">
        <v>107</v>
      </c>
      <c r="H2884">
        <v>39.856102</v>
      </c>
      <c r="I2884">
        <v>-104.675934</v>
      </c>
      <c r="J2884" t="s">
        <v>225</v>
      </c>
      <c r="K2884">
        <v>3289709953.7701302</v>
      </c>
      <c r="L2884">
        <v>7068711791.6110373</v>
      </c>
      <c r="M2884">
        <v>339499413</v>
      </c>
    </row>
    <row r="2885" spans="1:13" x14ac:dyDescent="0.25">
      <c r="A2885" t="s">
        <v>18</v>
      </c>
      <c r="B2885" t="s">
        <v>26</v>
      </c>
      <c r="C2885" t="s">
        <v>202</v>
      </c>
      <c r="D2885" t="s">
        <v>104</v>
      </c>
      <c r="E2885" t="s">
        <v>122</v>
      </c>
      <c r="F2885" t="s">
        <v>123</v>
      </c>
      <c r="G2885" t="s">
        <v>107</v>
      </c>
      <c r="H2885">
        <v>39.856102</v>
      </c>
      <c r="I2885">
        <v>-104.675934</v>
      </c>
      <c r="J2885" t="s">
        <v>245</v>
      </c>
      <c r="K2885">
        <v>3331584817.4193649</v>
      </c>
      <c r="L2885">
        <v>7147077155.3406773</v>
      </c>
      <c r="M2885">
        <v>340856564</v>
      </c>
    </row>
    <row r="2886" spans="1:13" x14ac:dyDescent="0.25">
      <c r="A2886" t="s">
        <v>18</v>
      </c>
      <c r="B2886" t="s">
        <v>26</v>
      </c>
      <c r="C2886" t="s">
        <v>202</v>
      </c>
      <c r="D2886" t="s">
        <v>104</v>
      </c>
      <c r="E2886" t="s">
        <v>118</v>
      </c>
      <c r="F2886" t="s">
        <v>119</v>
      </c>
      <c r="G2886" t="s">
        <v>107</v>
      </c>
      <c r="H2886">
        <v>42.331400000000002</v>
      </c>
      <c r="I2886">
        <v>-83.0458</v>
      </c>
      <c r="J2886" t="s">
        <v>223</v>
      </c>
      <c r="K2886">
        <v>698357550.31162202</v>
      </c>
      <c r="L2886">
        <v>1543875143.996768</v>
      </c>
      <c r="M2886">
        <v>63725404</v>
      </c>
    </row>
    <row r="2887" spans="1:13" x14ac:dyDescent="0.25">
      <c r="A2887" t="s">
        <v>18</v>
      </c>
      <c r="B2887" t="s">
        <v>26</v>
      </c>
      <c r="C2887" t="s">
        <v>202</v>
      </c>
      <c r="D2887" t="s">
        <v>104</v>
      </c>
      <c r="E2887" t="s">
        <v>118</v>
      </c>
      <c r="F2887" t="s">
        <v>119</v>
      </c>
      <c r="G2887" t="s">
        <v>107</v>
      </c>
      <c r="H2887">
        <v>42.331400000000002</v>
      </c>
      <c r="I2887">
        <v>-83.0458</v>
      </c>
      <c r="J2887" t="s">
        <v>224</v>
      </c>
      <c r="K2887">
        <v>884932747.52595341</v>
      </c>
      <c r="L2887">
        <v>2038019538.4784679</v>
      </c>
      <c r="M2887">
        <v>90804740</v>
      </c>
    </row>
    <row r="2888" spans="1:13" x14ac:dyDescent="0.25">
      <c r="A2888" t="s">
        <v>18</v>
      </c>
      <c r="B2888" t="s">
        <v>26</v>
      </c>
      <c r="C2888" t="s">
        <v>202</v>
      </c>
      <c r="D2888" t="s">
        <v>104</v>
      </c>
      <c r="E2888" t="s">
        <v>118</v>
      </c>
      <c r="F2888" t="s">
        <v>119</v>
      </c>
      <c r="G2888" t="s">
        <v>107</v>
      </c>
      <c r="H2888">
        <v>42.331400000000002</v>
      </c>
      <c r="I2888">
        <v>-83.0458</v>
      </c>
      <c r="J2888" t="s">
        <v>225</v>
      </c>
      <c r="K2888">
        <v>839118115.9524653</v>
      </c>
      <c r="L2888">
        <v>1904641360.7959349</v>
      </c>
      <c r="M2888">
        <v>86137496</v>
      </c>
    </row>
    <row r="2889" spans="1:13" x14ac:dyDescent="0.25">
      <c r="A2889" t="s">
        <v>18</v>
      </c>
      <c r="B2889" t="s">
        <v>26</v>
      </c>
      <c r="C2889" t="s">
        <v>202</v>
      </c>
      <c r="D2889" t="s">
        <v>104</v>
      </c>
      <c r="E2889" t="s">
        <v>118</v>
      </c>
      <c r="F2889" t="s">
        <v>119</v>
      </c>
      <c r="G2889" t="s">
        <v>107</v>
      </c>
      <c r="H2889">
        <v>42.331400000000002</v>
      </c>
      <c r="I2889">
        <v>-83.0458</v>
      </c>
      <c r="J2889" t="s">
        <v>245</v>
      </c>
      <c r="K2889">
        <v>873528629.84185803</v>
      </c>
      <c r="L2889">
        <v>1963954205.37449</v>
      </c>
      <c r="M2889">
        <v>92141447</v>
      </c>
    </row>
    <row r="2890" spans="1:13" x14ac:dyDescent="0.25">
      <c r="A2890" t="s">
        <v>18</v>
      </c>
      <c r="B2890" t="s">
        <v>26</v>
      </c>
      <c r="C2890" t="s">
        <v>202</v>
      </c>
      <c r="D2890" t="s">
        <v>98</v>
      </c>
      <c r="E2890" t="s">
        <v>124</v>
      </c>
      <c r="F2890" t="s">
        <v>125</v>
      </c>
      <c r="G2890" t="s">
        <v>126</v>
      </c>
      <c r="H2890">
        <v>53.349800000000002</v>
      </c>
      <c r="I2890">
        <v>6.2603</v>
      </c>
      <c r="J2890" t="s">
        <v>223</v>
      </c>
      <c r="K2890">
        <v>406857727.24886167</v>
      </c>
      <c r="L2890">
        <v>860979379.95238316</v>
      </c>
      <c r="M2890">
        <v>59383305</v>
      </c>
    </row>
    <row r="2891" spans="1:13" x14ac:dyDescent="0.25">
      <c r="A2891" t="s">
        <v>18</v>
      </c>
      <c r="B2891" t="s">
        <v>26</v>
      </c>
      <c r="C2891" t="s">
        <v>202</v>
      </c>
      <c r="D2891" t="s">
        <v>98</v>
      </c>
      <c r="E2891" t="s">
        <v>124</v>
      </c>
      <c r="F2891" t="s">
        <v>125</v>
      </c>
      <c r="G2891" t="s">
        <v>126</v>
      </c>
      <c r="H2891">
        <v>53.349800000000002</v>
      </c>
      <c r="I2891">
        <v>6.2603</v>
      </c>
      <c r="J2891" t="s">
        <v>224</v>
      </c>
      <c r="K2891">
        <v>469690420.29634732</v>
      </c>
      <c r="L2891">
        <v>981814658.71855581</v>
      </c>
      <c r="M2891">
        <v>72280456</v>
      </c>
    </row>
    <row r="2892" spans="1:13" x14ac:dyDescent="0.25">
      <c r="A2892" t="s">
        <v>18</v>
      </c>
      <c r="B2892" t="s">
        <v>26</v>
      </c>
      <c r="C2892" t="s">
        <v>202</v>
      </c>
      <c r="D2892" t="s">
        <v>98</v>
      </c>
      <c r="E2892" t="s">
        <v>124</v>
      </c>
      <c r="F2892" t="s">
        <v>125</v>
      </c>
      <c r="G2892" t="s">
        <v>126</v>
      </c>
      <c r="H2892">
        <v>53.349800000000002</v>
      </c>
      <c r="I2892">
        <v>6.2603</v>
      </c>
      <c r="J2892" t="s">
        <v>225</v>
      </c>
      <c r="K2892">
        <v>450776709.07601112</v>
      </c>
      <c r="L2892">
        <v>940200558.23555815</v>
      </c>
      <c r="M2892">
        <v>68681704</v>
      </c>
    </row>
    <row r="2893" spans="1:13" x14ac:dyDescent="0.25">
      <c r="A2893" t="s">
        <v>18</v>
      </c>
      <c r="B2893" t="s">
        <v>26</v>
      </c>
      <c r="C2893" t="s">
        <v>202</v>
      </c>
      <c r="D2893" t="s">
        <v>98</v>
      </c>
      <c r="E2893" t="s">
        <v>124</v>
      </c>
      <c r="F2893" t="s">
        <v>125</v>
      </c>
      <c r="G2893" t="s">
        <v>126</v>
      </c>
      <c r="H2893">
        <v>53.349800000000002</v>
      </c>
      <c r="I2893">
        <v>6.2603</v>
      </c>
      <c r="J2893" t="s">
        <v>245</v>
      </c>
      <c r="K2893">
        <v>500261665.43300718</v>
      </c>
      <c r="L2893">
        <v>1044168636.313318</v>
      </c>
      <c r="M2893">
        <v>76962336</v>
      </c>
    </row>
    <row r="2894" spans="1:13" x14ac:dyDescent="0.25">
      <c r="A2894" t="s">
        <v>18</v>
      </c>
      <c r="B2894" t="s">
        <v>26</v>
      </c>
      <c r="C2894" t="s">
        <v>202</v>
      </c>
      <c r="D2894" t="s">
        <v>108</v>
      </c>
      <c r="E2894" t="s">
        <v>127</v>
      </c>
      <c r="F2894" t="s">
        <v>128</v>
      </c>
      <c r="G2894" t="s">
        <v>129</v>
      </c>
      <c r="H2894">
        <v>-34.590249999999997</v>
      </c>
      <c r="I2894">
        <v>-58.467162999999999</v>
      </c>
      <c r="J2894" t="s">
        <v>223</v>
      </c>
      <c r="K2894">
        <v>86798649.968810961</v>
      </c>
      <c r="L2894">
        <v>160156827.41595671</v>
      </c>
      <c r="M2894">
        <v>16702040</v>
      </c>
    </row>
    <row r="2895" spans="1:13" x14ac:dyDescent="0.25">
      <c r="A2895" t="s">
        <v>18</v>
      </c>
      <c r="B2895" t="s">
        <v>26</v>
      </c>
      <c r="C2895" t="s">
        <v>202</v>
      </c>
      <c r="D2895" t="s">
        <v>108</v>
      </c>
      <c r="E2895" t="s">
        <v>127</v>
      </c>
      <c r="F2895" t="s">
        <v>128</v>
      </c>
      <c r="G2895" t="s">
        <v>129</v>
      </c>
      <c r="H2895">
        <v>-34.590249999999997</v>
      </c>
      <c r="I2895">
        <v>-58.467162999999999</v>
      </c>
      <c r="J2895" t="s">
        <v>224</v>
      </c>
      <c r="K2895">
        <v>97882557.501391917</v>
      </c>
      <c r="L2895">
        <v>165195048.51827091</v>
      </c>
      <c r="M2895">
        <v>19083870</v>
      </c>
    </row>
    <row r="2896" spans="1:13" x14ac:dyDescent="0.25">
      <c r="A2896" t="s">
        <v>18</v>
      </c>
      <c r="B2896" t="s">
        <v>26</v>
      </c>
      <c r="C2896" t="s">
        <v>202</v>
      </c>
      <c r="D2896" t="s">
        <v>108</v>
      </c>
      <c r="E2896" t="s">
        <v>127</v>
      </c>
      <c r="F2896" t="s">
        <v>128</v>
      </c>
      <c r="G2896" t="s">
        <v>129</v>
      </c>
      <c r="H2896">
        <v>-34.590249999999997</v>
      </c>
      <c r="I2896">
        <v>-58.467162999999999</v>
      </c>
      <c r="J2896" t="s">
        <v>225</v>
      </c>
      <c r="K2896">
        <v>120795718.6839674</v>
      </c>
      <c r="L2896">
        <v>199942581.4609265</v>
      </c>
      <c r="M2896">
        <v>25067075</v>
      </c>
    </row>
    <row r="2897" spans="1:13" x14ac:dyDescent="0.25">
      <c r="A2897" t="s">
        <v>18</v>
      </c>
      <c r="B2897" t="s">
        <v>26</v>
      </c>
      <c r="C2897" t="s">
        <v>202</v>
      </c>
      <c r="D2897" t="s">
        <v>108</v>
      </c>
      <c r="E2897" t="s">
        <v>127</v>
      </c>
      <c r="F2897" t="s">
        <v>128</v>
      </c>
      <c r="G2897" t="s">
        <v>129</v>
      </c>
      <c r="H2897">
        <v>-34.590249999999997</v>
      </c>
      <c r="I2897">
        <v>-58.467162999999999</v>
      </c>
      <c r="J2897" t="s">
        <v>245</v>
      </c>
      <c r="K2897">
        <v>119128939.42470451</v>
      </c>
      <c r="L2897">
        <v>207108659.81566921</v>
      </c>
      <c r="M2897">
        <v>26451435</v>
      </c>
    </row>
    <row r="2898" spans="1:13" x14ac:dyDescent="0.25">
      <c r="A2898" t="s">
        <v>18</v>
      </c>
      <c r="B2898" t="s">
        <v>26</v>
      </c>
      <c r="C2898" t="s">
        <v>202</v>
      </c>
      <c r="D2898" t="s">
        <v>98</v>
      </c>
      <c r="E2898" t="s">
        <v>130</v>
      </c>
      <c r="F2898" t="s">
        <v>131</v>
      </c>
      <c r="G2898" t="s">
        <v>132</v>
      </c>
      <c r="H2898">
        <v>50.110923999999997</v>
      </c>
      <c r="I2898">
        <v>8.6821269999999995</v>
      </c>
      <c r="J2898" t="s">
        <v>223</v>
      </c>
      <c r="K2898">
        <v>3019076154.0932121</v>
      </c>
      <c r="L2898">
        <v>4829101875.5979233</v>
      </c>
      <c r="M2898">
        <v>625261990</v>
      </c>
    </row>
    <row r="2899" spans="1:13" x14ac:dyDescent="0.25">
      <c r="A2899" t="s">
        <v>18</v>
      </c>
      <c r="B2899" t="s">
        <v>26</v>
      </c>
      <c r="C2899" t="s">
        <v>202</v>
      </c>
      <c r="D2899" t="s">
        <v>98</v>
      </c>
      <c r="E2899" t="s">
        <v>130</v>
      </c>
      <c r="F2899" t="s">
        <v>131</v>
      </c>
      <c r="G2899" t="s">
        <v>132</v>
      </c>
      <c r="H2899">
        <v>50.110923999999997</v>
      </c>
      <c r="I2899">
        <v>8.6821269999999995</v>
      </c>
      <c r="J2899" t="s">
        <v>224</v>
      </c>
      <c r="K2899">
        <v>2725076113.5420308</v>
      </c>
      <c r="L2899">
        <v>4673906845.6293707</v>
      </c>
      <c r="M2899">
        <v>533905945</v>
      </c>
    </row>
    <row r="2900" spans="1:13" x14ac:dyDescent="0.25">
      <c r="A2900" t="s">
        <v>18</v>
      </c>
      <c r="B2900" t="s">
        <v>26</v>
      </c>
      <c r="C2900" t="s">
        <v>202</v>
      </c>
      <c r="D2900" t="s">
        <v>98</v>
      </c>
      <c r="E2900" t="s">
        <v>130</v>
      </c>
      <c r="F2900" t="s">
        <v>131</v>
      </c>
      <c r="G2900" t="s">
        <v>132</v>
      </c>
      <c r="H2900">
        <v>50.110923999999997</v>
      </c>
      <c r="I2900">
        <v>8.6821269999999995</v>
      </c>
      <c r="J2900" t="s">
        <v>225</v>
      </c>
      <c r="K2900">
        <v>1718483529.8312099</v>
      </c>
      <c r="L2900">
        <v>3401128660.3170538</v>
      </c>
      <c r="M2900">
        <v>287218686</v>
      </c>
    </row>
    <row r="2901" spans="1:13" x14ac:dyDescent="0.25">
      <c r="A2901" t="s">
        <v>18</v>
      </c>
      <c r="B2901" t="s">
        <v>26</v>
      </c>
      <c r="C2901" t="s">
        <v>202</v>
      </c>
      <c r="D2901" t="s">
        <v>98</v>
      </c>
      <c r="E2901" t="s">
        <v>130</v>
      </c>
      <c r="F2901" t="s">
        <v>131</v>
      </c>
      <c r="G2901" t="s">
        <v>132</v>
      </c>
      <c r="H2901">
        <v>50.110923999999997</v>
      </c>
      <c r="I2901">
        <v>8.6821269999999995</v>
      </c>
      <c r="J2901" t="s">
        <v>245</v>
      </c>
      <c r="K2901">
        <v>2069184792.525727</v>
      </c>
      <c r="L2901">
        <v>3849510063.659461</v>
      </c>
      <c r="M2901">
        <v>383662821</v>
      </c>
    </row>
    <row r="2902" spans="1:13" x14ac:dyDescent="0.25">
      <c r="A2902" t="s">
        <v>18</v>
      </c>
      <c r="B2902" t="s">
        <v>26</v>
      </c>
      <c r="C2902" t="s">
        <v>202</v>
      </c>
      <c r="D2902" t="s">
        <v>108</v>
      </c>
      <c r="E2902" t="s">
        <v>133</v>
      </c>
      <c r="F2902" t="s">
        <v>134</v>
      </c>
      <c r="G2902" t="s">
        <v>135</v>
      </c>
      <c r="H2902">
        <v>-22.874300000000002</v>
      </c>
      <c r="I2902">
        <v>-43.266449999999999</v>
      </c>
      <c r="J2902" t="s">
        <v>223</v>
      </c>
      <c r="K2902">
        <v>26508894.721823528</v>
      </c>
      <c r="L2902">
        <v>51390570.689076997</v>
      </c>
      <c r="M2902">
        <v>11997327</v>
      </c>
    </row>
    <row r="2903" spans="1:13" x14ac:dyDescent="0.25">
      <c r="A2903" t="s">
        <v>18</v>
      </c>
      <c r="B2903" t="s">
        <v>26</v>
      </c>
      <c r="C2903" t="s">
        <v>202</v>
      </c>
      <c r="D2903" t="s">
        <v>108</v>
      </c>
      <c r="E2903" t="s">
        <v>133</v>
      </c>
      <c r="F2903" t="s">
        <v>134</v>
      </c>
      <c r="G2903" t="s">
        <v>135</v>
      </c>
      <c r="H2903">
        <v>-22.874300000000002</v>
      </c>
      <c r="I2903">
        <v>-43.266449999999999</v>
      </c>
      <c r="J2903" t="s">
        <v>224</v>
      </c>
      <c r="K2903">
        <v>43023316.860000759</v>
      </c>
      <c r="L2903">
        <v>97824655.360784665</v>
      </c>
      <c r="M2903">
        <v>21667752</v>
      </c>
    </row>
    <row r="2904" spans="1:13" x14ac:dyDescent="0.25">
      <c r="A2904" t="s">
        <v>18</v>
      </c>
      <c r="B2904" t="s">
        <v>26</v>
      </c>
      <c r="C2904" t="s">
        <v>202</v>
      </c>
      <c r="D2904" t="s">
        <v>108</v>
      </c>
      <c r="E2904" t="s">
        <v>133</v>
      </c>
      <c r="F2904" t="s">
        <v>134</v>
      </c>
      <c r="G2904" t="s">
        <v>135</v>
      </c>
      <c r="H2904">
        <v>-22.874300000000002</v>
      </c>
      <c r="I2904">
        <v>-43.266449999999999</v>
      </c>
      <c r="J2904" t="s">
        <v>225</v>
      </c>
      <c r="K2904">
        <v>41307636.432197846</v>
      </c>
      <c r="L2904">
        <v>93282506.974978611</v>
      </c>
      <c r="M2904">
        <v>21900192</v>
      </c>
    </row>
    <row r="2905" spans="1:13" x14ac:dyDescent="0.25">
      <c r="A2905" t="s">
        <v>18</v>
      </c>
      <c r="B2905" t="s">
        <v>26</v>
      </c>
      <c r="C2905" t="s">
        <v>202</v>
      </c>
      <c r="D2905" t="s">
        <v>108</v>
      </c>
      <c r="E2905" t="s">
        <v>133</v>
      </c>
      <c r="F2905" t="s">
        <v>134</v>
      </c>
      <c r="G2905" t="s">
        <v>135</v>
      </c>
      <c r="H2905">
        <v>-22.874300000000002</v>
      </c>
      <c r="I2905">
        <v>-43.266449999999999</v>
      </c>
      <c r="J2905" t="s">
        <v>245</v>
      </c>
      <c r="K2905">
        <v>44698345.390878133</v>
      </c>
      <c r="L2905">
        <v>98826300.994946152</v>
      </c>
      <c r="M2905">
        <v>24150045</v>
      </c>
    </row>
    <row r="2906" spans="1:13" x14ac:dyDescent="0.25">
      <c r="A2906" t="s">
        <v>18</v>
      </c>
      <c r="B2906" t="s">
        <v>26</v>
      </c>
      <c r="C2906" t="s">
        <v>202</v>
      </c>
      <c r="D2906" t="s">
        <v>136</v>
      </c>
      <c r="E2906" t="s">
        <v>137</v>
      </c>
      <c r="F2906" t="s">
        <v>138</v>
      </c>
      <c r="G2906" t="s">
        <v>139</v>
      </c>
      <c r="H2906">
        <v>22.266999999999999</v>
      </c>
      <c r="I2906">
        <v>114.188</v>
      </c>
      <c r="J2906" t="s">
        <v>223</v>
      </c>
      <c r="K2906">
        <v>233215078.097074</v>
      </c>
      <c r="L2906">
        <v>416218553.51412803</v>
      </c>
      <c r="M2906">
        <v>22826613</v>
      </c>
    </row>
    <row r="2907" spans="1:13" x14ac:dyDescent="0.25">
      <c r="A2907" t="s">
        <v>18</v>
      </c>
      <c r="B2907" t="s">
        <v>26</v>
      </c>
      <c r="C2907" t="s">
        <v>202</v>
      </c>
      <c r="D2907" t="s">
        <v>136</v>
      </c>
      <c r="E2907" t="s">
        <v>137</v>
      </c>
      <c r="F2907" t="s">
        <v>138</v>
      </c>
      <c r="G2907" t="s">
        <v>139</v>
      </c>
      <c r="H2907">
        <v>22.266999999999999</v>
      </c>
      <c r="I2907">
        <v>114.188</v>
      </c>
      <c r="J2907" t="s">
        <v>224</v>
      </c>
      <c r="K2907">
        <v>273123079.06139249</v>
      </c>
      <c r="L2907">
        <v>491676082.1194815</v>
      </c>
      <c r="M2907">
        <v>26639195</v>
      </c>
    </row>
    <row r="2908" spans="1:13" x14ac:dyDescent="0.25">
      <c r="A2908" t="s">
        <v>18</v>
      </c>
      <c r="B2908" t="s">
        <v>26</v>
      </c>
      <c r="C2908" t="s">
        <v>202</v>
      </c>
      <c r="D2908" t="s">
        <v>136</v>
      </c>
      <c r="E2908" t="s">
        <v>137</v>
      </c>
      <c r="F2908" t="s">
        <v>138</v>
      </c>
      <c r="G2908" t="s">
        <v>139</v>
      </c>
      <c r="H2908">
        <v>22.266999999999999</v>
      </c>
      <c r="I2908">
        <v>114.188</v>
      </c>
      <c r="J2908" t="s">
        <v>225</v>
      </c>
      <c r="K2908">
        <v>263417892.1397686</v>
      </c>
      <c r="L2908">
        <v>481739976.09493232</v>
      </c>
      <c r="M2908">
        <v>26517520</v>
      </c>
    </row>
    <row r="2909" spans="1:13" x14ac:dyDescent="0.25">
      <c r="A2909" t="s">
        <v>18</v>
      </c>
      <c r="B2909" t="s">
        <v>26</v>
      </c>
      <c r="C2909" t="s">
        <v>202</v>
      </c>
      <c r="D2909" t="s">
        <v>136</v>
      </c>
      <c r="E2909" t="s">
        <v>137</v>
      </c>
      <c r="F2909" t="s">
        <v>138</v>
      </c>
      <c r="G2909" t="s">
        <v>139</v>
      </c>
      <c r="H2909">
        <v>22.266999999999999</v>
      </c>
      <c r="I2909">
        <v>114.188</v>
      </c>
      <c r="J2909" t="s">
        <v>245</v>
      </c>
      <c r="K2909">
        <v>291898062.14123583</v>
      </c>
      <c r="L2909">
        <v>529550532.37805921</v>
      </c>
      <c r="M2909">
        <v>28834721</v>
      </c>
    </row>
    <row r="2910" spans="1:13" x14ac:dyDescent="0.25">
      <c r="A2910" t="s">
        <v>18</v>
      </c>
      <c r="B2910" t="s">
        <v>26</v>
      </c>
      <c r="C2910" t="s">
        <v>202</v>
      </c>
      <c r="D2910" t="s">
        <v>98</v>
      </c>
      <c r="E2910" t="s">
        <v>226</v>
      </c>
      <c r="F2910" t="s">
        <v>227</v>
      </c>
      <c r="G2910" t="s">
        <v>228</v>
      </c>
      <c r="H2910">
        <v>26.137899999999998</v>
      </c>
      <c r="I2910">
        <v>28.197790000000001</v>
      </c>
      <c r="J2910" t="s">
        <v>223</v>
      </c>
      <c r="K2910">
        <v>272473377.08455622</v>
      </c>
      <c r="L2910">
        <v>548921243.76374364</v>
      </c>
      <c r="M2910">
        <v>26541712</v>
      </c>
    </row>
    <row r="2911" spans="1:13" x14ac:dyDescent="0.25">
      <c r="A2911" t="s">
        <v>18</v>
      </c>
      <c r="B2911" t="s">
        <v>26</v>
      </c>
      <c r="C2911" t="s">
        <v>202</v>
      </c>
      <c r="D2911" t="s">
        <v>98</v>
      </c>
      <c r="E2911" t="s">
        <v>226</v>
      </c>
      <c r="F2911" t="s">
        <v>227</v>
      </c>
      <c r="G2911" t="s">
        <v>228</v>
      </c>
      <c r="H2911">
        <v>26.137899999999998</v>
      </c>
      <c r="I2911">
        <v>28.197790000000001</v>
      </c>
      <c r="J2911" t="s">
        <v>224</v>
      </c>
      <c r="K2911">
        <v>299586035.28215468</v>
      </c>
      <c r="L2911">
        <v>597445799.98993969</v>
      </c>
      <c r="M2911">
        <v>31236183</v>
      </c>
    </row>
    <row r="2912" spans="1:13" x14ac:dyDescent="0.25">
      <c r="A2912" t="s">
        <v>18</v>
      </c>
      <c r="B2912" t="s">
        <v>26</v>
      </c>
      <c r="C2912" t="s">
        <v>202</v>
      </c>
      <c r="D2912" t="s">
        <v>98</v>
      </c>
      <c r="E2912" t="s">
        <v>226</v>
      </c>
      <c r="F2912" t="s">
        <v>227</v>
      </c>
      <c r="G2912" t="s">
        <v>228</v>
      </c>
      <c r="H2912">
        <v>26.137899999999998</v>
      </c>
      <c r="I2912">
        <v>28.197790000000001</v>
      </c>
      <c r="J2912" t="s">
        <v>225</v>
      </c>
      <c r="K2912">
        <v>302200314.2026642</v>
      </c>
      <c r="L2912">
        <v>629608744.12526786</v>
      </c>
      <c r="M2912">
        <v>31132205</v>
      </c>
    </row>
    <row r="2913" spans="1:13" x14ac:dyDescent="0.25">
      <c r="A2913" t="s">
        <v>18</v>
      </c>
      <c r="B2913" t="s">
        <v>26</v>
      </c>
      <c r="C2913" t="s">
        <v>202</v>
      </c>
      <c r="D2913" t="s">
        <v>98</v>
      </c>
      <c r="E2913" t="s">
        <v>226</v>
      </c>
      <c r="F2913" t="s">
        <v>227</v>
      </c>
      <c r="G2913" t="s">
        <v>228</v>
      </c>
      <c r="H2913">
        <v>26.137899999999998</v>
      </c>
      <c r="I2913">
        <v>28.197790000000001</v>
      </c>
      <c r="J2913" t="s">
        <v>245</v>
      </c>
      <c r="K2913">
        <v>383693657.09325612</v>
      </c>
      <c r="L2913">
        <v>841991358.8932606</v>
      </c>
      <c r="M2913">
        <v>40285699</v>
      </c>
    </row>
    <row r="2914" spans="1:13" x14ac:dyDescent="0.25">
      <c r="A2914" t="s">
        <v>18</v>
      </c>
      <c r="B2914" t="s">
        <v>26</v>
      </c>
      <c r="C2914" t="s">
        <v>202</v>
      </c>
      <c r="D2914" t="s">
        <v>104</v>
      </c>
      <c r="E2914" t="s">
        <v>140</v>
      </c>
      <c r="F2914" t="s">
        <v>141</v>
      </c>
      <c r="G2914" t="s">
        <v>107</v>
      </c>
      <c r="H2914">
        <v>34.052235000000003</v>
      </c>
      <c r="I2914">
        <v>-118.24368</v>
      </c>
      <c r="J2914" t="s">
        <v>223</v>
      </c>
      <c r="K2914">
        <v>8942855772.0546513</v>
      </c>
      <c r="L2914">
        <v>19428014476.86039</v>
      </c>
      <c r="M2914">
        <v>829088580</v>
      </c>
    </row>
    <row r="2915" spans="1:13" x14ac:dyDescent="0.25">
      <c r="A2915" t="s">
        <v>18</v>
      </c>
      <c r="B2915" t="s">
        <v>26</v>
      </c>
      <c r="C2915" t="s">
        <v>202</v>
      </c>
      <c r="D2915" t="s">
        <v>104</v>
      </c>
      <c r="E2915" t="s">
        <v>140</v>
      </c>
      <c r="F2915" t="s">
        <v>141</v>
      </c>
      <c r="G2915" t="s">
        <v>107</v>
      </c>
      <c r="H2915">
        <v>34.052235000000003</v>
      </c>
      <c r="I2915">
        <v>-118.24368</v>
      </c>
      <c r="J2915" t="s">
        <v>224</v>
      </c>
      <c r="K2915">
        <v>9991594122.5875778</v>
      </c>
      <c r="L2915">
        <v>22765911734.715061</v>
      </c>
      <c r="M2915">
        <v>957454195</v>
      </c>
    </row>
    <row r="2916" spans="1:13" x14ac:dyDescent="0.25">
      <c r="A2916" t="s">
        <v>18</v>
      </c>
      <c r="B2916" t="s">
        <v>26</v>
      </c>
      <c r="C2916" t="s">
        <v>202</v>
      </c>
      <c r="D2916" t="s">
        <v>104</v>
      </c>
      <c r="E2916" t="s">
        <v>140</v>
      </c>
      <c r="F2916" t="s">
        <v>141</v>
      </c>
      <c r="G2916" t="s">
        <v>107</v>
      </c>
      <c r="H2916">
        <v>34.052235000000003</v>
      </c>
      <c r="I2916">
        <v>-118.24368</v>
      </c>
      <c r="J2916" t="s">
        <v>225</v>
      </c>
      <c r="K2916">
        <v>9249116788.7066402</v>
      </c>
      <c r="L2916">
        <v>20477687905.841061</v>
      </c>
      <c r="M2916">
        <v>920607058</v>
      </c>
    </row>
    <row r="2917" spans="1:13" x14ac:dyDescent="0.25">
      <c r="A2917" t="s">
        <v>18</v>
      </c>
      <c r="B2917" t="s">
        <v>26</v>
      </c>
      <c r="C2917" t="s">
        <v>202</v>
      </c>
      <c r="D2917" t="s">
        <v>104</v>
      </c>
      <c r="E2917" t="s">
        <v>140</v>
      </c>
      <c r="F2917" t="s">
        <v>141</v>
      </c>
      <c r="G2917" t="s">
        <v>107</v>
      </c>
      <c r="H2917">
        <v>34.052235000000003</v>
      </c>
      <c r="I2917">
        <v>-118.24368</v>
      </c>
      <c r="J2917" t="s">
        <v>245</v>
      </c>
      <c r="K2917">
        <v>9465184932.0575733</v>
      </c>
      <c r="L2917">
        <v>21042591877.33741</v>
      </c>
      <c r="M2917">
        <v>976870251</v>
      </c>
    </row>
    <row r="2918" spans="1:13" x14ac:dyDescent="0.25">
      <c r="A2918" t="s">
        <v>18</v>
      </c>
      <c r="B2918" t="s">
        <v>26</v>
      </c>
      <c r="C2918" t="s">
        <v>202</v>
      </c>
      <c r="D2918" t="s">
        <v>108</v>
      </c>
      <c r="E2918" t="s">
        <v>142</v>
      </c>
      <c r="F2918" t="s">
        <v>143</v>
      </c>
      <c r="G2918" t="s">
        <v>144</v>
      </c>
      <c r="H2918">
        <v>-12.094823</v>
      </c>
      <c r="I2918">
        <v>-76.973529999999997</v>
      </c>
      <c r="J2918" t="s">
        <v>223</v>
      </c>
      <c r="K2918">
        <v>39796233.492169507</v>
      </c>
      <c r="L2918">
        <v>74194100.555113569</v>
      </c>
      <c r="M2918">
        <v>6736144</v>
      </c>
    </row>
    <row r="2919" spans="1:13" x14ac:dyDescent="0.25">
      <c r="A2919" t="s">
        <v>18</v>
      </c>
      <c r="B2919" t="s">
        <v>26</v>
      </c>
      <c r="C2919" t="s">
        <v>202</v>
      </c>
      <c r="D2919" t="s">
        <v>108</v>
      </c>
      <c r="E2919" t="s">
        <v>142</v>
      </c>
      <c r="F2919" t="s">
        <v>143</v>
      </c>
      <c r="G2919" t="s">
        <v>144</v>
      </c>
      <c r="H2919">
        <v>-12.094823</v>
      </c>
      <c r="I2919">
        <v>-76.973529999999997</v>
      </c>
      <c r="J2919" t="s">
        <v>224</v>
      </c>
      <c r="K2919">
        <v>51716667.438130938</v>
      </c>
      <c r="L2919">
        <v>96687944.078765705</v>
      </c>
      <c r="M2919">
        <v>6976894</v>
      </c>
    </row>
    <row r="2920" spans="1:13" x14ac:dyDescent="0.25">
      <c r="A2920" t="s">
        <v>18</v>
      </c>
      <c r="B2920" t="s">
        <v>26</v>
      </c>
      <c r="C2920" t="s">
        <v>202</v>
      </c>
      <c r="D2920" t="s">
        <v>108</v>
      </c>
      <c r="E2920" t="s">
        <v>142</v>
      </c>
      <c r="F2920" t="s">
        <v>143</v>
      </c>
      <c r="G2920" t="s">
        <v>144</v>
      </c>
      <c r="H2920">
        <v>-12.094823</v>
      </c>
      <c r="I2920">
        <v>-76.973529999999997</v>
      </c>
      <c r="J2920" t="s">
        <v>225</v>
      </c>
      <c r="K2920">
        <v>75996332.542981908</v>
      </c>
      <c r="L2920">
        <v>124724016.1615054</v>
      </c>
      <c r="M2920">
        <v>13177325</v>
      </c>
    </row>
    <row r="2921" spans="1:13" x14ac:dyDescent="0.25">
      <c r="A2921" t="s">
        <v>18</v>
      </c>
      <c r="B2921" t="s">
        <v>26</v>
      </c>
      <c r="C2921" t="s">
        <v>202</v>
      </c>
      <c r="D2921" t="s">
        <v>108</v>
      </c>
      <c r="E2921" t="s">
        <v>142</v>
      </c>
      <c r="F2921" t="s">
        <v>143</v>
      </c>
      <c r="G2921" t="s">
        <v>144</v>
      </c>
      <c r="H2921">
        <v>-12.094823</v>
      </c>
      <c r="I2921">
        <v>-76.973529999999997</v>
      </c>
      <c r="J2921" t="s">
        <v>245</v>
      </c>
      <c r="K2921">
        <v>77000771.438512728</v>
      </c>
      <c r="L2921">
        <v>137841868.0986281</v>
      </c>
      <c r="M2921">
        <v>14409915</v>
      </c>
    </row>
    <row r="2922" spans="1:13" x14ac:dyDescent="0.25">
      <c r="A2922" t="s">
        <v>18</v>
      </c>
      <c r="B2922" t="s">
        <v>26</v>
      </c>
      <c r="C2922" t="s">
        <v>202</v>
      </c>
      <c r="D2922" t="s">
        <v>98</v>
      </c>
      <c r="E2922" t="s">
        <v>145</v>
      </c>
      <c r="F2922" t="s">
        <v>146</v>
      </c>
      <c r="G2922" t="s">
        <v>147</v>
      </c>
      <c r="H2922">
        <v>51.508513999999998</v>
      </c>
      <c r="I2922">
        <v>-1.0756999999999999E-2</v>
      </c>
      <c r="J2922" t="s">
        <v>223</v>
      </c>
      <c r="K2922">
        <v>4866125387.7016373</v>
      </c>
      <c r="L2922">
        <v>10490580882.876051</v>
      </c>
      <c r="M2922">
        <v>616280062</v>
      </c>
    </row>
    <row r="2923" spans="1:13" x14ac:dyDescent="0.25">
      <c r="A2923" t="s">
        <v>18</v>
      </c>
      <c r="B2923" t="s">
        <v>26</v>
      </c>
      <c r="C2923" t="s">
        <v>202</v>
      </c>
      <c r="D2923" t="s">
        <v>98</v>
      </c>
      <c r="E2923" t="s">
        <v>145</v>
      </c>
      <c r="F2923" t="s">
        <v>146</v>
      </c>
      <c r="G2923" t="s">
        <v>147</v>
      </c>
      <c r="H2923">
        <v>51.508513999999998</v>
      </c>
      <c r="I2923">
        <v>-1.0756999999999999E-2</v>
      </c>
      <c r="J2923" t="s">
        <v>224</v>
      </c>
      <c r="K2923">
        <v>5511963835.5744171</v>
      </c>
      <c r="L2923">
        <v>12295201663.032431</v>
      </c>
      <c r="M2923">
        <v>734267548</v>
      </c>
    </row>
    <row r="2924" spans="1:13" x14ac:dyDescent="0.25">
      <c r="A2924" t="s">
        <v>18</v>
      </c>
      <c r="B2924" t="s">
        <v>26</v>
      </c>
      <c r="C2924" t="s">
        <v>202</v>
      </c>
      <c r="D2924" t="s">
        <v>98</v>
      </c>
      <c r="E2924" t="s">
        <v>145</v>
      </c>
      <c r="F2924" t="s">
        <v>146</v>
      </c>
      <c r="G2924" t="s">
        <v>147</v>
      </c>
      <c r="H2924">
        <v>51.508513999999998</v>
      </c>
      <c r="I2924">
        <v>-1.0756999999999999E-2</v>
      </c>
      <c r="J2924" t="s">
        <v>225</v>
      </c>
      <c r="K2924">
        <v>5146999121.7925806</v>
      </c>
      <c r="L2924">
        <v>11442556585.04401</v>
      </c>
      <c r="M2924">
        <v>676847765</v>
      </c>
    </row>
    <row r="2925" spans="1:13" x14ac:dyDescent="0.25">
      <c r="A2925" t="s">
        <v>18</v>
      </c>
      <c r="B2925" t="s">
        <v>26</v>
      </c>
      <c r="C2925" t="s">
        <v>202</v>
      </c>
      <c r="D2925" t="s">
        <v>98</v>
      </c>
      <c r="E2925" t="s">
        <v>145</v>
      </c>
      <c r="F2925" t="s">
        <v>146</v>
      </c>
      <c r="G2925" t="s">
        <v>147</v>
      </c>
      <c r="H2925">
        <v>51.508513999999998</v>
      </c>
      <c r="I2925">
        <v>-1.0756999999999999E-2</v>
      </c>
      <c r="J2925" t="s">
        <v>245</v>
      </c>
      <c r="K2925">
        <v>5644761007.6005182</v>
      </c>
      <c r="L2925">
        <v>12512273696.79627</v>
      </c>
      <c r="M2925">
        <v>754292800</v>
      </c>
    </row>
    <row r="2926" spans="1:13" x14ac:dyDescent="0.25">
      <c r="A2926" t="s">
        <v>18</v>
      </c>
      <c r="B2926" t="s">
        <v>26</v>
      </c>
      <c r="C2926" t="s">
        <v>202</v>
      </c>
      <c r="D2926" t="s">
        <v>104</v>
      </c>
      <c r="E2926" t="s">
        <v>236</v>
      </c>
      <c r="F2926" t="s">
        <v>237</v>
      </c>
      <c r="G2926" t="s">
        <v>107</v>
      </c>
      <c r="H2926">
        <v>36.188110000000002</v>
      </c>
      <c r="I2926">
        <v>-115.176468</v>
      </c>
      <c r="J2926" t="s">
        <v>223</v>
      </c>
      <c r="K2926">
        <v>2.7334961329860001</v>
      </c>
      <c r="L2926">
        <v>2.7334961329860001</v>
      </c>
      <c r="M2926">
        <v>4391</v>
      </c>
    </row>
    <row r="2927" spans="1:13" x14ac:dyDescent="0.25">
      <c r="A2927" t="s">
        <v>18</v>
      </c>
      <c r="B2927" t="s">
        <v>26</v>
      </c>
      <c r="C2927" t="s">
        <v>202</v>
      </c>
      <c r="D2927" t="s">
        <v>104</v>
      </c>
      <c r="E2927" t="s">
        <v>236</v>
      </c>
      <c r="F2927" t="s">
        <v>237</v>
      </c>
      <c r="G2927" t="s">
        <v>107</v>
      </c>
      <c r="H2927">
        <v>36.188110000000002</v>
      </c>
      <c r="I2927">
        <v>-115.176468</v>
      </c>
      <c r="J2927" t="s">
        <v>224</v>
      </c>
      <c r="K2927">
        <v>5.5673766587160003</v>
      </c>
      <c r="L2927">
        <v>5.5673766587160003</v>
      </c>
      <c r="M2927">
        <v>8933</v>
      </c>
    </row>
    <row r="2928" spans="1:13" x14ac:dyDescent="0.25">
      <c r="A2928" t="s">
        <v>18</v>
      </c>
      <c r="B2928" t="s">
        <v>26</v>
      </c>
      <c r="C2928" t="s">
        <v>202</v>
      </c>
      <c r="D2928" t="s">
        <v>104</v>
      </c>
      <c r="E2928" t="s">
        <v>236</v>
      </c>
      <c r="F2928" t="s">
        <v>237</v>
      </c>
      <c r="G2928" t="s">
        <v>107</v>
      </c>
      <c r="H2928">
        <v>36.188110000000002</v>
      </c>
      <c r="I2928">
        <v>-115.176468</v>
      </c>
      <c r="J2928" t="s">
        <v>225</v>
      </c>
      <c r="K2928">
        <v>3.1093631155320001</v>
      </c>
      <c r="L2928">
        <v>3.1093631155320001</v>
      </c>
      <c r="M2928">
        <v>4989</v>
      </c>
    </row>
    <row r="2929" spans="1:13" x14ac:dyDescent="0.25">
      <c r="A2929" t="s">
        <v>18</v>
      </c>
      <c r="B2929" t="s">
        <v>26</v>
      </c>
      <c r="C2929" t="s">
        <v>202</v>
      </c>
      <c r="D2929" t="s">
        <v>104</v>
      </c>
      <c r="E2929" t="s">
        <v>236</v>
      </c>
      <c r="F2929" t="s">
        <v>237</v>
      </c>
      <c r="G2929" t="s">
        <v>107</v>
      </c>
      <c r="H2929">
        <v>36.188110000000002</v>
      </c>
      <c r="I2929">
        <v>-115.176468</v>
      </c>
      <c r="J2929" t="s">
        <v>245</v>
      </c>
      <c r="K2929">
        <v>2.782718747448</v>
      </c>
      <c r="L2929">
        <v>2.782718747448</v>
      </c>
      <c r="M2929">
        <v>4465</v>
      </c>
    </row>
    <row r="2930" spans="1:13" x14ac:dyDescent="0.25">
      <c r="A2930" t="s">
        <v>18</v>
      </c>
      <c r="B2930" t="s">
        <v>26</v>
      </c>
      <c r="C2930" t="s">
        <v>202</v>
      </c>
      <c r="D2930" t="s">
        <v>98</v>
      </c>
      <c r="E2930" t="s">
        <v>148</v>
      </c>
      <c r="F2930" t="s">
        <v>149</v>
      </c>
      <c r="G2930" t="s">
        <v>150</v>
      </c>
      <c r="H2930">
        <v>40.416800000000002</v>
      </c>
      <c r="I2930">
        <v>-3.7038000000000002</v>
      </c>
      <c r="J2930" t="s">
        <v>223</v>
      </c>
      <c r="K2930">
        <v>730987872.17174125</v>
      </c>
      <c r="L2930">
        <v>2037411820.412859</v>
      </c>
      <c r="M2930">
        <v>133920817</v>
      </c>
    </row>
    <row r="2931" spans="1:13" x14ac:dyDescent="0.25">
      <c r="A2931" t="s">
        <v>18</v>
      </c>
      <c r="B2931" t="s">
        <v>26</v>
      </c>
      <c r="C2931" t="s">
        <v>202</v>
      </c>
      <c r="D2931" t="s">
        <v>98</v>
      </c>
      <c r="E2931" t="s">
        <v>148</v>
      </c>
      <c r="F2931" t="s">
        <v>149</v>
      </c>
      <c r="G2931" t="s">
        <v>150</v>
      </c>
      <c r="H2931">
        <v>40.416800000000002</v>
      </c>
      <c r="I2931">
        <v>-3.7038000000000002</v>
      </c>
      <c r="J2931" t="s">
        <v>224</v>
      </c>
      <c r="K2931">
        <v>917062513.21618044</v>
      </c>
      <c r="L2931">
        <v>2659213109.0038338</v>
      </c>
      <c r="M2931">
        <v>163255395</v>
      </c>
    </row>
    <row r="2932" spans="1:13" x14ac:dyDescent="0.25">
      <c r="A2932" t="s">
        <v>18</v>
      </c>
      <c r="B2932" t="s">
        <v>26</v>
      </c>
      <c r="C2932" t="s">
        <v>202</v>
      </c>
      <c r="D2932" t="s">
        <v>98</v>
      </c>
      <c r="E2932" t="s">
        <v>148</v>
      </c>
      <c r="F2932" t="s">
        <v>149</v>
      </c>
      <c r="G2932" t="s">
        <v>150</v>
      </c>
      <c r="H2932">
        <v>40.416800000000002</v>
      </c>
      <c r="I2932">
        <v>-3.7038000000000002</v>
      </c>
      <c r="J2932" t="s">
        <v>225</v>
      </c>
      <c r="K2932">
        <v>881525962.26815379</v>
      </c>
      <c r="L2932">
        <v>2663641945.4869881</v>
      </c>
      <c r="M2932">
        <v>153562545</v>
      </c>
    </row>
    <row r="2933" spans="1:13" x14ac:dyDescent="0.25">
      <c r="A2933" t="s">
        <v>18</v>
      </c>
      <c r="B2933" t="s">
        <v>26</v>
      </c>
      <c r="C2933" t="s">
        <v>202</v>
      </c>
      <c r="D2933" t="s">
        <v>98</v>
      </c>
      <c r="E2933" t="s">
        <v>148</v>
      </c>
      <c r="F2933" t="s">
        <v>149</v>
      </c>
      <c r="G2933" t="s">
        <v>150</v>
      </c>
      <c r="H2933">
        <v>40.416800000000002</v>
      </c>
      <c r="I2933">
        <v>-3.7038000000000002</v>
      </c>
      <c r="J2933" t="s">
        <v>245</v>
      </c>
      <c r="K2933">
        <v>974935805.96316099</v>
      </c>
      <c r="L2933">
        <v>2097795292.9453261</v>
      </c>
      <c r="M2933">
        <v>170126907</v>
      </c>
    </row>
    <row r="2934" spans="1:13" x14ac:dyDescent="0.25">
      <c r="A2934" t="s">
        <v>18</v>
      </c>
      <c r="B2934" t="s">
        <v>26</v>
      </c>
      <c r="C2934" t="s">
        <v>202</v>
      </c>
      <c r="D2934" t="s">
        <v>98</v>
      </c>
      <c r="E2934" t="s">
        <v>214</v>
      </c>
      <c r="F2934" t="s">
        <v>215</v>
      </c>
      <c r="G2934" t="s">
        <v>147</v>
      </c>
      <c r="H2934">
        <v>53.480800000000002</v>
      </c>
      <c r="I2934">
        <v>2.2425999999999999</v>
      </c>
      <c r="J2934" t="s">
        <v>223</v>
      </c>
      <c r="K2934">
        <v>346962663.05254883</v>
      </c>
      <c r="L2934">
        <v>703410768.37733543</v>
      </c>
      <c r="M2934">
        <v>37158104</v>
      </c>
    </row>
    <row r="2935" spans="1:13" x14ac:dyDescent="0.25">
      <c r="A2935" t="s">
        <v>18</v>
      </c>
      <c r="B2935" t="s">
        <v>26</v>
      </c>
      <c r="C2935" t="s">
        <v>202</v>
      </c>
      <c r="D2935" t="s">
        <v>98</v>
      </c>
      <c r="E2935" t="s">
        <v>214</v>
      </c>
      <c r="F2935" t="s">
        <v>215</v>
      </c>
      <c r="G2935" t="s">
        <v>147</v>
      </c>
      <c r="H2935">
        <v>53.480800000000002</v>
      </c>
      <c r="I2935">
        <v>2.2425999999999999</v>
      </c>
      <c r="J2935" t="s">
        <v>224</v>
      </c>
      <c r="K2935">
        <v>384040010.92805457</v>
      </c>
      <c r="L2935">
        <v>806940547.0274055</v>
      </c>
      <c r="M2935">
        <v>44457345</v>
      </c>
    </row>
    <row r="2936" spans="1:13" x14ac:dyDescent="0.25">
      <c r="A2936" t="s">
        <v>18</v>
      </c>
      <c r="B2936" t="s">
        <v>26</v>
      </c>
      <c r="C2936" t="s">
        <v>202</v>
      </c>
      <c r="D2936" t="s">
        <v>98</v>
      </c>
      <c r="E2936" t="s">
        <v>214</v>
      </c>
      <c r="F2936" t="s">
        <v>215</v>
      </c>
      <c r="G2936" t="s">
        <v>147</v>
      </c>
      <c r="H2936">
        <v>53.480800000000002</v>
      </c>
      <c r="I2936">
        <v>2.2425999999999999</v>
      </c>
      <c r="J2936" t="s">
        <v>225</v>
      </c>
      <c r="K2936">
        <v>344796344.59229219</v>
      </c>
      <c r="L2936">
        <v>729337171.58132017</v>
      </c>
      <c r="M2936">
        <v>38358017</v>
      </c>
    </row>
    <row r="2937" spans="1:13" x14ac:dyDescent="0.25">
      <c r="A2937" t="s">
        <v>18</v>
      </c>
      <c r="B2937" t="s">
        <v>26</v>
      </c>
      <c r="C2937" t="s">
        <v>202</v>
      </c>
      <c r="D2937" t="s">
        <v>98</v>
      </c>
      <c r="E2937" t="s">
        <v>214</v>
      </c>
      <c r="F2937" t="s">
        <v>215</v>
      </c>
      <c r="G2937" t="s">
        <v>147</v>
      </c>
      <c r="H2937">
        <v>53.480800000000002</v>
      </c>
      <c r="I2937">
        <v>2.2425999999999999</v>
      </c>
      <c r="J2937" t="s">
        <v>245</v>
      </c>
      <c r="K2937">
        <v>387239355.26119661</v>
      </c>
      <c r="L2937">
        <v>813838099.23137784</v>
      </c>
      <c r="M2937">
        <v>43651273</v>
      </c>
    </row>
    <row r="2938" spans="1:13" x14ac:dyDescent="0.25">
      <c r="A2938" t="s">
        <v>18</v>
      </c>
      <c r="B2938" t="s">
        <v>26</v>
      </c>
      <c r="C2938" t="s">
        <v>202</v>
      </c>
      <c r="D2938" t="s">
        <v>136</v>
      </c>
      <c r="E2938" t="s">
        <v>151</v>
      </c>
      <c r="F2938" t="s">
        <v>152</v>
      </c>
      <c r="G2938" t="s">
        <v>153</v>
      </c>
      <c r="H2938">
        <v>-37.668999999999997</v>
      </c>
      <c r="I2938">
        <v>144.84100000000001</v>
      </c>
      <c r="J2938" t="s">
        <v>223</v>
      </c>
      <c r="K2938">
        <v>1514327083.0565879</v>
      </c>
      <c r="L2938">
        <v>3258187249.720192</v>
      </c>
      <c r="M2938">
        <v>174721710</v>
      </c>
    </row>
    <row r="2939" spans="1:13" x14ac:dyDescent="0.25">
      <c r="A2939" t="s">
        <v>18</v>
      </c>
      <c r="B2939" t="s">
        <v>26</v>
      </c>
      <c r="C2939" t="s">
        <v>202</v>
      </c>
      <c r="D2939" t="s">
        <v>136</v>
      </c>
      <c r="E2939" t="s">
        <v>151</v>
      </c>
      <c r="F2939" t="s">
        <v>152</v>
      </c>
      <c r="G2939" t="s">
        <v>153</v>
      </c>
      <c r="H2939">
        <v>-37.668999999999997</v>
      </c>
      <c r="I2939">
        <v>144.84100000000001</v>
      </c>
      <c r="J2939" t="s">
        <v>224</v>
      </c>
      <c r="K2939">
        <v>1784236942.9799471</v>
      </c>
      <c r="L2939">
        <v>1892516046.5489559</v>
      </c>
      <c r="M2939">
        <v>209550355</v>
      </c>
    </row>
    <row r="2940" spans="1:13" x14ac:dyDescent="0.25">
      <c r="A2940" t="s">
        <v>18</v>
      </c>
      <c r="B2940" t="s">
        <v>26</v>
      </c>
      <c r="C2940" t="s">
        <v>202</v>
      </c>
      <c r="D2940" t="s">
        <v>136</v>
      </c>
      <c r="E2940" t="s">
        <v>151</v>
      </c>
      <c r="F2940" t="s">
        <v>152</v>
      </c>
      <c r="G2940" t="s">
        <v>153</v>
      </c>
      <c r="H2940">
        <v>-37.668999999999997</v>
      </c>
      <c r="I2940">
        <v>144.84100000000001</v>
      </c>
      <c r="J2940" t="s">
        <v>225</v>
      </c>
      <c r="K2940">
        <v>1617376190.429774</v>
      </c>
      <c r="L2940">
        <v>1617376190.429774</v>
      </c>
      <c r="M2940">
        <v>190773330</v>
      </c>
    </row>
    <row r="2941" spans="1:13" x14ac:dyDescent="0.25">
      <c r="A2941" t="s">
        <v>18</v>
      </c>
      <c r="B2941" t="s">
        <v>26</v>
      </c>
      <c r="C2941" t="s">
        <v>202</v>
      </c>
      <c r="D2941" t="s">
        <v>136</v>
      </c>
      <c r="E2941" t="s">
        <v>151</v>
      </c>
      <c r="F2941" t="s">
        <v>152</v>
      </c>
      <c r="G2941" t="s">
        <v>153</v>
      </c>
      <c r="H2941">
        <v>-37.668999999999997</v>
      </c>
      <c r="I2941">
        <v>144.84100000000001</v>
      </c>
      <c r="J2941" t="s">
        <v>245</v>
      </c>
      <c r="K2941">
        <v>1848703969.8954129</v>
      </c>
      <c r="L2941">
        <v>1848703969.8954129</v>
      </c>
      <c r="M2941">
        <v>224975998</v>
      </c>
    </row>
    <row r="2942" spans="1:13" x14ac:dyDescent="0.25">
      <c r="A2942" t="s">
        <v>18</v>
      </c>
      <c r="B2942" t="s">
        <v>26</v>
      </c>
      <c r="C2942" t="s">
        <v>202</v>
      </c>
      <c r="D2942" t="s">
        <v>104</v>
      </c>
      <c r="E2942" t="s">
        <v>229</v>
      </c>
      <c r="F2942" t="s">
        <v>230</v>
      </c>
      <c r="G2942" t="s">
        <v>107</v>
      </c>
      <c r="H2942">
        <v>26.103300000000001</v>
      </c>
      <c r="I2942">
        <v>98.141900000000007</v>
      </c>
      <c r="J2942" t="s">
        <v>223</v>
      </c>
      <c r="K2942">
        <v>120503091.8851601</v>
      </c>
      <c r="L2942">
        <v>264655450.33567199</v>
      </c>
      <c r="M2942">
        <v>13701017</v>
      </c>
    </row>
    <row r="2943" spans="1:13" x14ac:dyDescent="0.25">
      <c r="A2943" t="s">
        <v>18</v>
      </c>
      <c r="B2943" t="s">
        <v>26</v>
      </c>
      <c r="C2943" t="s">
        <v>202</v>
      </c>
      <c r="D2943" t="s">
        <v>104</v>
      </c>
      <c r="E2943" t="s">
        <v>229</v>
      </c>
      <c r="F2943" t="s">
        <v>230</v>
      </c>
      <c r="G2943" t="s">
        <v>107</v>
      </c>
      <c r="H2943">
        <v>26.103300000000001</v>
      </c>
      <c r="I2943">
        <v>98.141900000000007</v>
      </c>
      <c r="J2943" t="s">
        <v>224</v>
      </c>
      <c r="K2943">
        <v>163318381.32808349</v>
      </c>
      <c r="L2943">
        <v>345059196.38237703</v>
      </c>
      <c r="M2943">
        <v>19063295</v>
      </c>
    </row>
    <row r="2944" spans="1:13" x14ac:dyDescent="0.25">
      <c r="A2944" t="s">
        <v>18</v>
      </c>
      <c r="B2944" t="s">
        <v>26</v>
      </c>
      <c r="C2944" t="s">
        <v>202</v>
      </c>
      <c r="D2944" t="s">
        <v>104</v>
      </c>
      <c r="E2944" t="s">
        <v>229</v>
      </c>
      <c r="F2944" t="s">
        <v>230</v>
      </c>
      <c r="G2944" t="s">
        <v>107</v>
      </c>
      <c r="H2944">
        <v>26.103300000000001</v>
      </c>
      <c r="I2944">
        <v>98.141900000000007</v>
      </c>
      <c r="J2944" t="s">
        <v>225</v>
      </c>
      <c r="K2944">
        <v>473180432.32792687</v>
      </c>
      <c r="L2944">
        <v>707724052.50783002</v>
      </c>
      <c r="M2944">
        <v>73448533</v>
      </c>
    </row>
    <row r="2945" spans="1:13" x14ac:dyDescent="0.25">
      <c r="A2945" t="s">
        <v>18</v>
      </c>
      <c r="B2945" t="s">
        <v>26</v>
      </c>
      <c r="C2945" t="s">
        <v>202</v>
      </c>
      <c r="D2945" t="s">
        <v>104</v>
      </c>
      <c r="E2945" t="s">
        <v>229</v>
      </c>
      <c r="F2945" t="s">
        <v>230</v>
      </c>
      <c r="G2945" t="s">
        <v>107</v>
      </c>
      <c r="H2945">
        <v>26.103300000000001</v>
      </c>
      <c r="I2945">
        <v>98.141900000000007</v>
      </c>
      <c r="J2945" t="s">
        <v>245</v>
      </c>
      <c r="K2945">
        <v>392148319.03008473</v>
      </c>
      <c r="L2945">
        <v>572256719.45774662</v>
      </c>
      <c r="M2945">
        <v>69822980</v>
      </c>
    </row>
    <row r="2946" spans="1:13" x14ac:dyDescent="0.25">
      <c r="A2946" t="s">
        <v>18</v>
      </c>
      <c r="B2946" t="s">
        <v>26</v>
      </c>
      <c r="C2946" t="s">
        <v>202</v>
      </c>
      <c r="D2946" t="s">
        <v>104</v>
      </c>
      <c r="E2946" t="s">
        <v>154</v>
      </c>
      <c r="F2946" t="s">
        <v>155</v>
      </c>
      <c r="G2946" t="s">
        <v>107</v>
      </c>
      <c r="H2946">
        <v>25.789097000000002</v>
      </c>
      <c r="I2946">
        <v>-80.204040000000006</v>
      </c>
      <c r="J2946" t="s">
        <v>223</v>
      </c>
      <c r="K2946">
        <v>3575729651.0220022</v>
      </c>
      <c r="L2946">
        <v>7380873840.5544748</v>
      </c>
      <c r="M2946">
        <v>303484325</v>
      </c>
    </row>
    <row r="2947" spans="1:13" x14ac:dyDescent="0.25">
      <c r="A2947" t="s">
        <v>18</v>
      </c>
      <c r="B2947" t="s">
        <v>26</v>
      </c>
      <c r="C2947" t="s">
        <v>202</v>
      </c>
      <c r="D2947" t="s">
        <v>104</v>
      </c>
      <c r="E2947" t="s">
        <v>154</v>
      </c>
      <c r="F2947" t="s">
        <v>155</v>
      </c>
      <c r="G2947" t="s">
        <v>107</v>
      </c>
      <c r="H2947">
        <v>25.789097000000002</v>
      </c>
      <c r="I2947">
        <v>-80.204040000000006</v>
      </c>
      <c r="J2947" t="s">
        <v>224</v>
      </c>
      <c r="K2947">
        <v>4057190909.498138</v>
      </c>
      <c r="L2947">
        <v>8894520423.6622181</v>
      </c>
      <c r="M2947">
        <v>360468545</v>
      </c>
    </row>
    <row r="2948" spans="1:13" x14ac:dyDescent="0.25">
      <c r="A2948" t="s">
        <v>18</v>
      </c>
      <c r="B2948" t="s">
        <v>26</v>
      </c>
      <c r="C2948" t="s">
        <v>202</v>
      </c>
      <c r="D2948" t="s">
        <v>104</v>
      </c>
      <c r="E2948" t="s">
        <v>154</v>
      </c>
      <c r="F2948" t="s">
        <v>155</v>
      </c>
      <c r="G2948" t="s">
        <v>107</v>
      </c>
      <c r="H2948">
        <v>25.789097000000002</v>
      </c>
      <c r="I2948">
        <v>-80.204040000000006</v>
      </c>
      <c r="J2948" t="s">
        <v>225</v>
      </c>
      <c r="K2948">
        <v>3673399507.29251</v>
      </c>
      <c r="L2948">
        <v>7853042587.29111</v>
      </c>
      <c r="M2948">
        <v>344299253</v>
      </c>
    </row>
    <row r="2949" spans="1:13" x14ac:dyDescent="0.25">
      <c r="A2949" t="s">
        <v>18</v>
      </c>
      <c r="B2949" t="s">
        <v>26</v>
      </c>
      <c r="C2949" t="s">
        <v>202</v>
      </c>
      <c r="D2949" t="s">
        <v>104</v>
      </c>
      <c r="E2949" t="s">
        <v>154</v>
      </c>
      <c r="F2949" t="s">
        <v>155</v>
      </c>
      <c r="G2949" t="s">
        <v>107</v>
      </c>
      <c r="H2949">
        <v>25.789097000000002</v>
      </c>
      <c r="I2949">
        <v>-80.204040000000006</v>
      </c>
      <c r="J2949" t="s">
        <v>245</v>
      </c>
      <c r="K2949">
        <v>3540502350.1609459</v>
      </c>
      <c r="L2949">
        <v>7594956945.0948505</v>
      </c>
      <c r="M2949">
        <v>345509309</v>
      </c>
    </row>
    <row r="2950" spans="1:13" x14ac:dyDescent="0.25">
      <c r="A2950" t="s">
        <v>18</v>
      </c>
      <c r="B2950" t="s">
        <v>26</v>
      </c>
      <c r="C2950" t="s">
        <v>202</v>
      </c>
      <c r="D2950" t="s">
        <v>98</v>
      </c>
      <c r="E2950" t="s">
        <v>156</v>
      </c>
      <c r="F2950" t="s">
        <v>157</v>
      </c>
      <c r="G2950" t="s">
        <v>158</v>
      </c>
      <c r="H2950">
        <v>45.630099999999999</v>
      </c>
      <c r="I2950">
        <v>8.7255000000000003</v>
      </c>
      <c r="J2950" t="s">
        <v>223</v>
      </c>
      <c r="K2950">
        <v>642591556.96460593</v>
      </c>
      <c r="L2950">
        <v>1468475085.5721819</v>
      </c>
      <c r="M2950">
        <v>109856642</v>
      </c>
    </row>
    <row r="2951" spans="1:13" x14ac:dyDescent="0.25">
      <c r="A2951" t="s">
        <v>18</v>
      </c>
      <c r="B2951" t="s">
        <v>26</v>
      </c>
      <c r="C2951" t="s">
        <v>202</v>
      </c>
      <c r="D2951" t="s">
        <v>98</v>
      </c>
      <c r="E2951" t="s">
        <v>156</v>
      </c>
      <c r="F2951" t="s">
        <v>157</v>
      </c>
      <c r="G2951" t="s">
        <v>158</v>
      </c>
      <c r="H2951">
        <v>45.630099999999999</v>
      </c>
      <c r="I2951">
        <v>8.7255000000000003</v>
      </c>
      <c r="J2951" t="s">
        <v>224</v>
      </c>
      <c r="K2951">
        <v>695422651.53744245</v>
      </c>
      <c r="L2951">
        <v>1568756496.0428879</v>
      </c>
      <c r="M2951">
        <v>116407698</v>
      </c>
    </row>
    <row r="2952" spans="1:13" x14ac:dyDescent="0.25">
      <c r="A2952" t="s">
        <v>18</v>
      </c>
      <c r="B2952" t="s">
        <v>26</v>
      </c>
      <c r="C2952" t="s">
        <v>202</v>
      </c>
      <c r="D2952" t="s">
        <v>98</v>
      </c>
      <c r="E2952" t="s">
        <v>156</v>
      </c>
      <c r="F2952" t="s">
        <v>157</v>
      </c>
      <c r="G2952" t="s">
        <v>158</v>
      </c>
      <c r="H2952">
        <v>45.630099999999999</v>
      </c>
      <c r="I2952">
        <v>8.7255000000000003</v>
      </c>
      <c r="J2952" t="s">
        <v>225</v>
      </c>
      <c r="K2952">
        <v>642683010.69944572</v>
      </c>
      <c r="L2952">
        <v>1446564597.082278</v>
      </c>
      <c r="M2952">
        <v>104925215</v>
      </c>
    </row>
    <row r="2953" spans="1:13" x14ac:dyDescent="0.25">
      <c r="A2953" t="s">
        <v>18</v>
      </c>
      <c r="B2953" t="s">
        <v>26</v>
      </c>
      <c r="C2953" t="s">
        <v>202</v>
      </c>
      <c r="D2953" t="s">
        <v>98</v>
      </c>
      <c r="E2953" t="s">
        <v>156</v>
      </c>
      <c r="F2953" t="s">
        <v>157</v>
      </c>
      <c r="G2953" t="s">
        <v>158</v>
      </c>
      <c r="H2953">
        <v>45.630099999999999</v>
      </c>
      <c r="I2953">
        <v>8.7255000000000003</v>
      </c>
      <c r="J2953" t="s">
        <v>245</v>
      </c>
      <c r="K2953">
        <v>721485227.34269822</v>
      </c>
      <c r="L2953">
        <v>1490004636.205533</v>
      </c>
      <c r="M2953">
        <v>120393388</v>
      </c>
    </row>
    <row r="2954" spans="1:13" x14ac:dyDescent="0.25">
      <c r="A2954" t="s">
        <v>18</v>
      </c>
      <c r="B2954" t="s">
        <v>26</v>
      </c>
      <c r="C2954" t="s">
        <v>202</v>
      </c>
      <c r="D2954" t="s">
        <v>104</v>
      </c>
      <c r="E2954" t="s">
        <v>159</v>
      </c>
      <c r="F2954" t="s">
        <v>160</v>
      </c>
      <c r="G2954" t="s">
        <v>107</v>
      </c>
      <c r="H2954">
        <v>44.986656000000004</v>
      </c>
      <c r="I2954">
        <v>-93.258133000000001</v>
      </c>
      <c r="J2954" t="s">
        <v>223</v>
      </c>
      <c r="K2954">
        <v>986549125.82868934</v>
      </c>
      <c r="L2954">
        <v>2159053546.5609298</v>
      </c>
      <c r="M2954">
        <v>86304911</v>
      </c>
    </row>
    <row r="2955" spans="1:13" x14ac:dyDescent="0.25">
      <c r="A2955" t="s">
        <v>18</v>
      </c>
      <c r="B2955" t="s">
        <v>26</v>
      </c>
      <c r="C2955" t="s">
        <v>202</v>
      </c>
      <c r="D2955" t="s">
        <v>104</v>
      </c>
      <c r="E2955" t="s">
        <v>159</v>
      </c>
      <c r="F2955" t="s">
        <v>160</v>
      </c>
      <c r="G2955" t="s">
        <v>107</v>
      </c>
      <c r="H2955">
        <v>44.986656000000004</v>
      </c>
      <c r="I2955">
        <v>-93.258133000000001</v>
      </c>
      <c r="J2955" t="s">
        <v>224</v>
      </c>
      <c r="K2955">
        <v>1142046346.389812</v>
      </c>
      <c r="L2955">
        <v>2636212066.654222</v>
      </c>
      <c r="M2955">
        <v>106335023</v>
      </c>
    </row>
    <row r="2956" spans="1:13" x14ac:dyDescent="0.25">
      <c r="A2956" t="s">
        <v>18</v>
      </c>
      <c r="B2956" t="s">
        <v>26</v>
      </c>
      <c r="C2956" t="s">
        <v>202</v>
      </c>
      <c r="D2956" t="s">
        <v>104</v>
      </c>
      <c r="E2956" t="s">
        <v>159</v>
      </c>
      <c r="F2956" t="s">
        <v>160</v>
      </c>
      <c r="G2956" t="s">
        <v>107</v>
      </c>
      <c r="H2956">
        <v>44.986656000000004</v>
      </c>
      <c r="I2956">
        <v>-93.258133000000001</v>
      </c>
      <c r="J2956" t="s">
        <v>225</v>
      </c>
      <c r="K2956">
        <v>1026577820.431939</v>
      </c>
      <c r="L2956">
        <v>2316131563.8915281</v>
      </c>
      <c r="M2956">
        <v>94340018</v>
      </c>
    </row>
    <row r="2957" spans="1:13" x14ac:dyDescent="0.25">
      <c r="A2957" t="s">
        <v>18</v>
      </c>
      <c r="B2957" t="s">
        <v>26</v>
      </c>
      <c r="C2957" t="s">
        <v>202</v>
      </c>
      <c r="D2957" t="s">
        <v>104</v>
      </c>
      <c r="E2957" t="s">
        <v>159</v>
      </c>
      <c r="F2957" t="s">
        <v>160</v>
      </c>
      <c r="G2957" t="s">
        <v>107</v>
      </c>
      <c r="H2957">
        <v>44.986656000000004</v>
      </c>
      <c r="I2957">
        <v>-93.258133000000001</v>
      </c>
      <c r="J2957" t="s">
        <v>245</v>
      </c>
      <c r="K2957">
        <v>1185021277.146805</v>
      </c>
      <c r="L2957">
        <v>2646514748.0087361</v>
      </c>
      <c r="M2957">
        <v>107434700</v>
      </c>
    </row>
    <row r="2958" spans="1:13" x14ac:dyDescent="0.25">
      <c r="A2958" t="s">
        <v>18</v>
      </c>
      <c r="B2958" t="s">
        <v>26</v>
      </c>
      <c r="C2958" t="s">
        <v>202</v>
      </c>
      <c r="D2958" t="s">
        <v>98</v>
      </c>
      <c r="E2958" t="s">
        <v>231</v>
      </c>
      <c r="F2958" t="s">
        <v>232</v>
      </c>
      <c r="G2958" t="s">
        <v>168</v>
      </c>
      <c r="H2958">
        <v>43.296950000000002</v>
      </c>
      <c r="I2958">
        <v>5.3810700000000002</v>
      </c>
      <c r="J2958" t="s">
        <v>223</v>
      </c>
      <c r="K2958">
        <v>3534130.1547139012</v>
      </c>
      <c r="L2958">
        <v>8964268.1709569655</v>
      </c>
      <c r="M2958">
        <v>343780</v>
      </c>
    </row>
    <row r="2959" spans="1:13" x14ac:dyDescent="0.25">
      <c r="A2959" t="s">
        <v>18</v>
      </c>
      <c r="B2959" t="s">
        <v>26</v>
      </c>
      <c r="C2959" t="s">
        <v>202</v>
      </c>
      <c r="D2959" t="s">
        <v>98</v>
      </c>
      <c r="E2959" t="s">
        <v>231</v>
      </c>
      <c r="F2959" t="s">
        <v>232</v>
      </c>
      <c r="G2959" t="s">
        <v>168</v>
      </c>
      <c r="H2959">
        <v>43.296950000000002</v>
      </c>
      <c r="I2959">
        <v>5.3810700000000002</v>
      </c>
      <c r="J2959" t="s">
        <v>224</v>
      </c>
      <c r="K2959">
        <v>68727739.83771719</v>
      </c>
      <c r="L2959">
        <v>174502952.84634331</v>
      </c>
      <c r="M2959">
        <v>6195225</v>
      </c>
    </row>
    <row r="2960" spans="1:13" x14ac:dyDescent="0.25">
      <c r="A2960" t="s">
        <v>18</v>
      </c>
      <c r="B2960" t="s">
        <v>26</v>
      </c>
      <c r="C2960" t="s">
        <v>202</v>
      </c>
      <c r="D2960" t="s">
        <v>98</v>
      </c>
      <c r="E2960" t="s">
        <v>231</v>
      </c>
      <c r="F2960" t="s">
        <v>232</v>
      </c>
      <c r="G2960" t="s">
        <v>168</v>
      </c>
      <c r="H2960">
        <v>43.296950000000002</v>
      </c>
      <c r="I2960">
        <v>5.3810700000000002</v>
      </c>
      <c r="J2960" t="s">
        <v>225</v>
      </c>
      <c r="K2960">
        <v>72200367.52927734</v>
      </c>
      <c r="L2960">
        <v>187651338.75816959</v>
      </c>
      <c r="M2960">
        <v>7038777</v>
      </c>
    </row>
    <row r="2961" spans="1:13" x14ac:dyDescent="0.25">
      <c r="A2961" t="s">
        <v>18</v>
      </c>
      <c r="B2961" t="s">
        <v>26</v>
      </c>
      <c r="C2961" t="s">
        <v>202</v>
      </c>
      <c r="D2961" t="s">
        <v>98</v>
      </c>
      <c r="E2961" t="s">
        <v>231</v>
      </c>
      <c r="F2961" t="s">
        <v>232</v>
      </c>
      <c r="G2961" t="s">
        <v>168</v>
      </c>
      <c r="H2961">
        <v>43.296950000000002</v>
      </c>
      <c r="I2961">
        <v>5.3810700000000002</v>
      </c>
      <c r="J2961" t="s">
        <v>245</v>
      </c>
      <c r="K2961">
        <v>81106185.86015071</v>
      </c>
      <c r="L2961">
        <v>210843411.44581279</v>
      </c>
      <c r="M2961">
        <v>8100516</v>
      </c>
    </row>
    <row r="2962" spans="1:13" x14ac:dyDescent="0.25">
      <c r="A2962" t="s">
        <v>18</v>
      </c>
      <c r="B2962" t="s">
        <v>26</v>
      </c>
      <c r="C2962" t="s">
        <v>202</v>
      </c>
      <c r="D2962" t="s">
        <v>104</v>
      </c>
      <c r="E2962" t="s">
        <v>161</v>
      </c>
      <c r="F2962" t="s">
        <v>162</v>
      </c>
      <c r="G2962" t="s">
        <v>107</v>
      </c>
      <c r="H2962">
        <v>40.705629999999999</v>
      </c>
      <c r="I2962">
        <v>-73.978003999999999</v>
      </c>
      <c r="J2962" t="s">
        <v>223</v>
      </c>
      <c r="K2962">
        <v>8346961246.178484</v>
      </c>
      <c r="L2962">
        <v>18026490227.375999</v>
      </c>
      <c r="M2962">
        <v>760995723</v>
      </c>
    </row>
    <row r="2963" spans="1:13" x14ac:dyDescent="0.25">
      <c r="A2963" t="s">
        <v>18</v>
      </c>
      <c r="B2963" t="s">
        <v>26</v>
      </c>
      <c r="C2963" t="s">
        <v>202</v>
      </c>
      <c r="D2963" t="s">
        <v>104</v>
      </c>
      <c r="E2963" t="s">
        <v>161</v>
      </c>
      <c r="F2963" t="s">
        <v>162</v>
      </c>
      <c r="G2963" t="s">
        <v>107</v>
      </c>
      <c r="H2963">
        <v>40.705629999999999</v>
      </c>
      <c r="I2963">
        <v>-73.978003999999999</v>
      </c>
      <c r="J2963" t="s">
        <v>224</v>
      </c>
      <c r="K2963">
        <v>9642669279.0571938</v>
      </c>
      <c r="L2963">
        <v>21199282876.033718</v>
      </c>
      <c r="M2963">
        <v>903663875</v>
      </c>
    </row>
    <row r="2964" spans="1:13" x14ac:dyDescent="0.25">
      <c r="A2964" t="s">
        <v>18</v>
      </c>
      <c r="B2964" t="s">
        <v>26</v>
      </c>
      <c r="C2964" t="s">
        <v>202</v>
      </c>
      <c r="D2964" t="s">
        <v>104</v>
      </c>
      <c r="E2964" t="s">
        <v>161</v>
      </c>
      <c r="F2964" t="s">
        <v>162</v>
      </c>
      <c r="G2964" t="s">
        <v>107</v>
      </c>
      <c r="H2964">
        <v>40.705629999999999</v>
      </c>
      <c r="I2964">
        <v>-73.978003999999999</v>
      </c>
      <c r="J2964" t="s">
        <v>225</v>
      </c>
      <c r="K2964">
        <v>8700665756.2632847</v>
      </c>
      <c r="L2964">
        <v>18763250542.17585</v>
      </c>
      <c r="M2964">
        <v>822311327</v>
      </c>
    </row>
    <row r="2965" spans="1:13" x14ac:dyDescent="0.25">
      <c r="A2965" t="s">
        <v>18</v>
      </c>
      <c r="B2965" t="s">
        <v>26</v>
      </c>
      <c r="C2965" t="s">
        <v>202</v>
      </c>
      <c r="D2965" t="s">
        <v>104</v>
      </c>
      <c r="E2965" t="s">
        <v>161</v>
      </c>
      <c r="F2965" t="s">
        <v>162</v>
      </c>
      <c r="G2965" t="s">
        <v>107</v>
      </c>
      <c r="H2965">
        <v>40.705629999999999</v>
      </c>
      <c r="I2965">
        <v>-73.978003999999999</v>
      </c>
      <c r="J2965" t="s">
        <v>245</v>
      </c>
      <c r="K2965">
        <v>9215441614.1398067</v>
      </c>
      <c r="L2965">
        <v>20056257592.48064</v>
      </c>
      <c r="M2965">
        <v>881189056</v>
      </c>
    </row>
    <row r="2966" spans="1:13" x14ac:dyDescent="0.25">
      <c r="A2966" t="s">
        <v>18</v>
      </c>
      <c r="B2966" t="s">
        <v>26</v>
      </c>
      <c r="C2966" t="s">
        <v>202</v>
      </c>
      <c r="D2966" t="s">
        <v>136</v>
      </c>
      <c r="E2966" t="s">
        <v>163</v>
      </c>
      <c r="F2966" t="s">
        <v>164</v>
      </c>
      <c r="G2966" t="s">
        <v>165</v>
      </c>
      <c r="H2966">
        <v>34.67606</v>
      </c>
      <c r="I2966">
        <v>135.49619999999999</v>
      </c>
      <c r="J2966" t="s">
        <v>223</v>
      </c>
      <c r="K2966">
        <v>82678339.259194508</v>
      </c>
      <c r="L2966">
        <v>154352432.15208289</v>
      </c>
      <c r="M2966">
        <v>7006665</v>
      </c>
    </row>
    <row r="2967" spans="1:13" x14ac:dyDescent="0.25">
      <c r="A2967" t="s">
        <v>18</v>
      </c>
      <c r="B2967" t="s">
        <v>26</v>
      </c>
      <c r="C2967" t="s">
        <v>202</v>
      </c>
      <c r="D2967" t="s">
        <v>136</v>
      </c>
      <c r="E2967" t="s">
        <v>163</v>
      </c>
      <c r="F2967" t="s">
        <v>164</v>
      </c>
      <c r="G2967" t="s">
        <v>165</v>
      </c>
      <c r="H2967">
        <v>34.67606</v>
      </c>
      <c r="I2967">
        <v>135.49619999999999</v>
      </c>
      <c r="J2967" t="s">
        <v>224</v>
      </c>
      <c r="K2967">
        <v>101795097.0420669</v>
      </c>
      <c r="L2967">
        <v>198833915.19510749</v>
      </c>
      <c r="M2967">
        <v>8894559</v>
      </c>
    </row>
    <row r="2968" spans="1:13" x14ac:dyDescent="0.25">
      <c r="A2968" t="s">
        <v>18</v>
      </c>
      <c r="B2968" t="s">
        <v>26</v>
      </c>
      <c r="C2968" t="s">
        <v>202</v>
      </c>
      <c r="D2968" t="s">
        <v>136</v>
      </c>
      <c r="E2968" t="s">
        <v>163</v>
      </c>
      <c r="F2968" t="s">
        <v>164</v>
      </c>
      <c r="G2968" t="s">
        <v>165</v>
      </c>
      <c r="H2968">
        <v>34.67606</v>
      </c>
      <c r="I2968">
        <v>135.49619999999999</v>
      </c>
      <c r="J2968" t="s">
        <v>225</v>
      </c>
      <c r="K2968">
        <v>203349331.6951825</v>
      </c>
      <c r="L2968">
        <v>367646071.33424431</v>
      </c>
      <c r="M2968">
        <v>22149977</v>
      </c>
    </row>
    <row r="2969" spans="1:13" x14ac:dyDescent="0.25">
      <c r="A2969" t="s">
        <v>18</v>
      </c>
      <c r="B2969" t="s">
        <v>26</v>
      </c>
      <c r="C2969" t="s">
        <v>202</v>
      </c>
      <c r="D2969" t="s">
        <v>136</v>
      </c>
      <c r="E2969" t="s">
        <v>163</v>
      </c>
      <c r="F2969" t="s">
        <v>164</v>
      </c>
      <c r="G2969" t="s">
        <v>165</v>
      </c>
      <c r="H2969">
        <v>34.67606</v>
      </c>
      <c r="I2969">
        <v>135.49619999999999</v>
      </c>
      <c r="J2969" t="s">
        <v>245</v>
      </c>
      <c r="K2969">
        <v>309895925.11974609</v>
      </c>
      <c r="L2969">
        <v>542025631.54604769</v>
      </c>
      <c r="M2969">
        <v>38738792</v>
      </c>
    </row>
    <row r="2970" spans="1:13" x14ac:dyDescent="0.25">
      <c r="A2970" t="s">
        <v>18</v>
      </c>
      <c r="B2970" t="s">
        <v>26</v>
      </c>
      <c r="C2970" t="s">
        <v>202</v>
      </c>
      <c r="D2970" t="s">
        <v>98</v>
      </c>
      <c r="E2970" t="s">
        <v>166</v>
      </c>
      <c r="F2970" t="s">
        <v>167</v>
      </c>
      <c r="G2970" t="s">
        <v>168</v>
      </c>
      <c r="H2970">
        <v>48.928049999999999</v>
      </c>
      <c r="I2970">
        <v>2.35189</v>
      </c>
      <c r="J2970" t="s">
        <v>223</v>
      </c>
      <c r="K2970">
        <v>429089818.01461649</v>
      </c>
      <c r="L2970">
        <v>851053176.37316608</v>
      </c>
      <c r="M2970">
        <v>165880806</v>
      </c>
    </row>
    <row r="2971" spans="1:13" x14ac:dyDescent="0.25">
      <c r="A2971" t="s">
        <v>18</v>
      </c>
      <c r="B2971" t="s">
        <v>26</v>
      </c>
      <c r="C2971" t="s">
        <v>202</v>
      </c>
      <c r="D2971" t="s">
        <v>98</v>
      </c>
      <c r="E2971" t="s">
        <v>166</v>
      </c>
      <c r="F2971" t="s">
        <v>167</v>
      </c>
      <c r="G2971" t="s">
        <v>168</v>
      </c>
      <c r="H2971">
        <v>48.928049999999999</v>
      </c>
      <c r="I2971">
        <v>2.35189</v>
      </c>
      <c r="J2971" t="s">
        <v>224</v>
      </c>
      <c r="K2971">
        <v>486415540.36791438</v>
      </c>
      <c r="L2971">
        <v>995208266.68332458</v>
      </c>
      <c r="M2971">
        <v>187477711</v>
      </c>
    </row>
    <row r="2972" spans="1:13" x14ac:dyDescent="0.25">
      <c r="A2972" t="s">
        <v>18</v>
      </c>
      <c r="B2972" t="s">
        <v>26</v>
      </c>
      <c r="C2972" t="s">
        <v>202</v>
      </c>
      <c r="D2972" t="s">
        <v>98</v>
      </c>
      <c r="E2972" t="s">
        <v>166</v>
      </c>
      <c r="F2972" t="s">
        <v>167</v>
      </c>
      <c r="G2972" t="s">
        <v>168</v>
      </c>
      <c r="H2972">
        <v>48.928049999999999</v>
      </c>
      <c r="I2972">
        <v>2.35189</v>
      </c>
      <c r="J2972" t="s">
        <v>225</v>
      </c>
      <c r="K2972">
        <v>448083085.13873142</v>
      </c>
      <c r="L2972">
        <v>920945885.74632728</v>
      </c>
      <c r="M2972">
        <v>182312040</v>
      </c>
    </row>
    <row r="2973" spans="1:13" x14ac:dyDescent="0.25">
      <c r="A2973" t="s">
        <v>18</v>
      </c>
      <c r="B2973" t="s">
        <v>26</v>
      </c>
      <c r="C2973" t="s">
        <v>202</v>
      </c>
      <c r="D2973" t="s">
        <v>98</v>
      </c>
      <c r="E2973" t="s">
        <v>166</v>
      </c>
      <c r="F2973" t="s">
        <v>167</v>
      </c>
      <c r="G2973" t="s">
        <v>168</v>
      </c>
      <c r="H2973">
        <v>48.928049999999999</v>
      </c>
      <c r="I2973">
        <v>2.35189</v>
      </c>
      <c r="J2973" t="s">
        <v>245</v>
      </c>
      <c r="K2973">
        <v>441262674.87562782</v>
      </c>
      <c r="L2973">
        <v>951390802.63010252</v>
      </c>
      <c r="M2973">
        <v>182041429</v>
      </c>
    </row>
    <row r="2974" spans="1:13" x14ac:dyDescent="0.25">
      <c r="A2974" t="s">
        <v>18</v>
      </c>
      <c r="B2974" t="s">
        <v>26</v>
      </c>
      <c r="C2974" t="s">
        <v>202</v>
      </c>
      <c r="D2974" t="s">
        <v>104</v>
      </c>
      <c r="E2974" t="s">
        <v>238</v>
      </c>
      <c r="F2974" t="s">
        <v>239</v>
      </c>
      <c r="G2974" t="s">
        <v>107</v>
      </c>
      <c r="H2974">
        <v>33.448399999999999</v>
      </c>
      <c r="I2974">
        <v>-112.074</v>
      </c>
      <c r="J2974" t="s">
        <v>223</v>
      </c>
      <c r="K2974">
        <v>4.1744369183279986</v>
      </c>
      <c r="L2974">
        <v>4.1744369183279986</v>
      </c>
      <c r="M2974">
        <v>6711</v>
      </c>
    </row>
    <row r="2975" spans="1:13" x14ac:dyDescent="0.25">
      <c r="A2975" t="s">
        <v>18</v>
      </c>
      <c r="B2975" t="s">
        <v>26</v>
      </c>
      <c r="C2975" t="s">
        <v>202</v>
      </c>
      <c r="D2975" t="s">
        <v>104</v>
      </c>
      <c r="E2975" t="s">
        <v>238</v>
      </c>
      <c r="F2975" t="s">
        <v>239</v>
      </c>
      <c r="G2975" t="s">
        <v>107</v>
      </c>
      <c r="H2975">
        <v>33.448399999999999</v>
      </c>
      <c r="I2975">
        <v>-112.074</v>
      </c>
      <c r="J2975" t="s">
        <v>224</v>
      </c>
      <c r="K2975">
        <v>5.5668322410659998</v>
      </c>
      <c r="L2975">
        <v>5.5668322410659998</v>
      </c>
      <c r="M2975">
        <v>8932</v>
      </c>
    </row>
    <row r="2976" spans="1:13" x14ac:dyDescent="0.25">
      <c r="A2976" t="s">
        <v>18</v>
      </c>
      <c r="B2976" t="s">
        <v>26</v>
      </c>
      <c r="C2976" t="s">
        <v>202</v>
      </c>
      <c r="D2976" t="s">
        <v>104</v>
      </c>
      <c r="E2976" t="s">
        <v>238</v>
      </c>
      <c r="F2976" t="s">
        <v>239</v>
      </c>
      <c r="G2976" t="s">
        <v>107</v>
      </c>
      <c r="H2976">
        <v>33.448399999999999</v>
      </c>
      <c r="I2976">
        <v>-112.074</v>
      </c>
      <c r="J2976" t="s">
        <v>225</v>
      </c>
      <c r="K2976">
        <v>3.0974460724199999</v>
      </c>
      <c r="L2976">
        <v>3.0974460724199999</v>
      </c>
      <c r="M2976">
        <v>4970</v>
      </c>
    </row>
    <row r="2977" spans="1:13" x14ac:dyDescent="0.25">
      <c r="A2977" t="s">
        <v>18</v>
      </c>
      <c r="B2977" t="s">
        <v>26</v>
      </c>
      <c r="C2977" t="s">
        <v>202</v>
      </c>
      <c r="D2977" t="s">
        <v>104</v>
      </c>
      <c r="E2977" t="s">
        <v>238</v>
      </c>
      <c r="F2977" t="s">
        <v>239</v>
      </c>
      <c r="G2977" t="s">
        <v>107</v>
      </c>
      <c r="H2977">
        <v>33.448399999999999</v>
      </c>
      <c r="I2977">
        <v>-112.074</v>
      </c>
      <c r="J2977" t="s">
        <v>245</v>
      </c>
      <c r="K2977">
        <v>2.7820924079039999</v>
      </c>
      <c r="L2977">
        <v>2.7820924079039999</v>
      </c>
      <c r="M2977">
        <v>4464</v>
      </c>
    </row>
    <row r="2978" spans="1:13" x14ac:dyDescent="0.25">
      <c r="A2978" t="s">
        <v>18</v>
      </c>
      <c r="B2978" t="s">
        <v>26</v>
      </c>
      <c r="C2978" t="s">
        <v>202</v>
      </c>
      <c r="D2978" t="s">
        <v>108</v>
      </c>
      <c r="E2978" t="s">
        <v>169</v>
      </c>
      <c r="F2978" t="s">
        <v>170</v>
      </c>
      <c r="G2978" t="s">
        <v>171</v>
      </c>
      <c r="H2978">
        <v>-33.357990000000001</v>
      </c>
      <c r="I2978">
        <v>-70.676259999999999</v>
      </c>
      <c r="J2978" t="s">
        <v>223</v>
      </c>
      <c r="K2978">
        <v>45919738.554212488</v>
      </c>
      <c r="L2978">
        <v>78894823.657339454</v>
      </c>
      <c r="M2978">
        <v>9508670</v>
      </c>
    </row>
    <row r="2979" spans="1:13" x14ac:dyDescent="0.25">
      <c r="A2979" t="s">
        <v>18</v>
      </c>
      <c r="B2979" t="s">
        <v>26</v>
      </c>
      <c r="C2979" t="s">
        <v>202</v>
      </c>
      <c r="D2979" t="s">
        <v>108</v>
      </c>
      <c r="E2979" t="s">
        <v>169</v>
      </c>
      <c r="F2979" t="s">
        <v>170</v>
      </c>
      <c r="G2979" t="s">
        <v>171</v>
      </c>
      <c r="H2979">
        <v>-33.357990000000001</v>
      </c>
      <c r="I2979">
        <v>-70.676259999999999</v>
      </c>
      <c r="J2979" t="s">
        <v>224</v>
      </c>
      <c r="K2979">
        <v>55741843.947896719</v>
      </c>
      <c r="L2979">
        <v>96292935.045077026</v>
      </c>
      <c r="M2979">
        <v>9776531</v>
      </c>
    </row>
    <row r="2980" spans="1:13" x14ac:dyDescent="0.25">
      <c r="A2980" t="s">
        <v>18</v>
      </c>
      <c r="B2980" t="s">
        <v>26</v>
      </c>
      <c r="C2980" t="s">
        <v>202</v>
      </c>
      <c r="D2980" t="s">
        <v>108</v>
      </c>
      <c r="E2980" t="s">
        <v>169</v>
      </c>
      <c r="F2980" t="s">
        <v>170</v>
      </c>
      <c r="G2980" t="s">
        <v>171</v>
      </c>
      <c r="H2980">
        <v>-33.357990000000001</v>
      </c>
      <c r="I2980">
        <v>-70.676259999999999</v>
      </c>
      <c r="J2980" t="s">
        <v>225</v>
      </c>
      <c r="K2980">
        <v>62350138.176272623</v>
      </c>
      <c r="L2980">
        <v>91984266.449679166</v>
      </c>
      <c r="M2980">
        <v>12631653</v>
      </c>
    </row>
    <row r="2981" spans="1:13" x14ac:dyDescent="0.25">
      <c r="A2981" t="s">
        <v>18</v>
      </c>
      <c r="B2981" t="s">
        <v>26</v>
      </c>
      <c r="C2981" t="s">
        <v>202</v>
      </c>
      <c r="D2981" t="s">
        <v>108</v>
      </c>
      <c r="E2981" t="s">
        <v>169</v>
      </c>
      <c r="F2981" t="s">
        <v>170</v>
      </c>
      <c r="G2981" t="s">
        <v>171</v>
      </c>
      <c r="H2981">
        <v>-33.357990000000001</v>
      </c>
      <c r="I2981">
        <v>-70.676259999999999</v>
      </c>
      <c r="J2981" t="s">
        <v>245</v>
      </c>
      <c r="K2981">
        <v>63608566.011785157</v>
      </c>
      <c r="L2981">
        <v>94589794.436300769</v>
      </c>
      <c r="M2981">
        <v>14130711</v>
      </c>
    </row>
    <row r="2982" spans="1:13" x14ac:dyDescent="0.25">
      <c r="A2982" t="s">
        <v>18</v>
      </c>
      <c r="B2982" t="s">
        <v>26</v>
      </c>
      <c r="C2982" t="s">
        <v>202</v>
      </c>
      <c r="D2982" t="s">
        <v>104</v>
      </c>
      <c r="E2982" t="s">
        <v>240</v>
      </c>
      <c r="F2982" t="s">
        <v>241</v>
      </c>
      <c r="G2982" t="s">
        <v>107</v>
      </c>
      <c r="H2982">
        <v>32.715736</v>
      </c>
      <c r="I2982">
        <v>-117.16108699999999</v>
      </c>
      <c r="J2982" t="s">
        <v>223</v>
      </c>
      <c r="K2982">
        <v>2.7293419670699999</v>
      </c>
      <c r="L2982">
        <v>2.7293419670699999</v>
      </c>
      <c r="M2982">
        <v>4387</v>
      </c>
    </row>
    <row r="2983" spans="1:13" x14ac:dyDescent="0.25">
      <c r="A2983" t="s">
        <v>18</v>
      </c>
      <c r="B2983" t="s">
        <v>26</v>
      </c>
      <c r="C2983" t="s">
        <v>202</v>
      </c>
      <c r="D2983" t="s">
        <v>104</v>
      </c>
      <c r="E2983" t="s">
        <v>240</v>
      </c>
      <c r="F2983" t="s">
        <v>241</v>
      </c>
      <c r="G2983" t="s">
        <v>107</v>
      </c>
      <c r="H2983">
        <v>32.715736</v>
      </c>
      <c r="I2983">
        <v>-117.16108699999999</v>
      </c>
      <c r="J2983" t="s">
        <v>224</v>
      </c>
      <c r="K2983">
        <v>5.5644876157199992</v>
      </c>
      <c r="L2983">
        <v>5.5644876157199992</v>
      </c>
      <c r="M2983">
        <v>8931</v>
      </c>
    </row>
    <row r="2984" spans="1:13" x14ac:dyDescent="0.25">
      <c r="A2984" t="s">
        <v>18</v>
      </c>
      <c r="B2984" t="s">
        <v>26</v>
      </c>
      <c r="C2984" t="s">
        <v>202</v>
      </c>
      <c r="D2984" t="s">
        <v>104</v>
      </c>
      <c r="E2984" t="s">
        <v>240</v>
      </c>
      <c r="F2984" t="s">
        <v>241</v>
      </c>
      <c r="G2984" t="s">
        <v>107</v>
      </c>
      <c r="H2984">
        <v>32.715736</v>
      </c>
      <c r="I2984">
        <v>-117.16108699999999</v>
      </c>
      <c r="J2984" t="s">
        <v>225</v>
      </c>
      <c r="K2984">
        <v>3.1092874155539998</v>
      </c>
      <c r="L2984">
        <v>3.1092874155539998</v>
      </c>
      <c r="M2984">
        <v>4989</v>
      </c>
    </row>
    <row r="2985" spans="1:13" x14ac:dyDescent="0.25">
      <c r="A2985" t="s">
        <v>18</v>
      </c>
      <c r="B2985" t="s">
        <v>26</v>
      </c>
      <c r="C2985" t="s">
        <v>202</v>
      </c>
      <c r="D2985" t="s">
        <v>104</v>
      </c>
      <c r="E2985" t="s">
        <v>240</v>
      </c>
      <c r="F2985" t="s">
        <v>241</v>
      </c>
      <c r="G2985" t="s">
        <v>107</v>
      </c>
      <c r="H2985">
        <v>32.715736</v>
      </c>
      <c r="I2985">
        <v>-117.16108699999999</v>
      </c>
      <c r="J2985" t="s">
        <v>245</v>
      </c>
      <c r="K2985">
        <v>2.780845950732</v>
      </c>
      <c r="L2985">
        <v>2.780845950732</v>
      </c>
      <c r="M2985">
        <v>4462</v>
      </c>
    </row>
    <row r="2986" spans="1:13" x14ac:dyDescent="0.25">
      <c r="A2986" t="s">
        <v>18</v>
      </c>
      <c r="B2986" t="s">
        <v>26</v>
      </c>
      <c r="C2986" t="s">
        <v>202</v>
      </c>
      <c r="D2986" t="s">
        <v>104</v>
      </c>
      <c r="E2986" t="s">
        <v>172</v>
      </c>
      <c r="F2986" t="s">
        <v>173</v>
      </c>
      <c r="G2986" t="s">
        <v>107</v>
      </c>
      <c r="H2986">
        <v>47.606209999999997</v>
      </c>
      <c r="I2986">
        <v>-122.33207</v>
      </c>
      <c r="J2986" t="s">
        <v>223</v>
      </c>
      <c r="K2986">
        <v>5329766107.5679064</v>
      </c>
      <c r="L2986">
        <v>11405693661.19241</v>
      </c>
      <c r="M2986">
        <v>594118922</v>
      </c>
    </row>
    <row r="2987" spans="1:13" x14ac:dyDescent="0.25">
      <c r="A2987" t="s">
        <v>18</v>
      </c>
      <c r="B2987" t="s">
        <v>26</v>
      </c>
      <c r="C2987" t="s">
        <v>202</v>
      </c>
      <c r="D2987" t="s">
        <v>104</v>
      </c>
      <c r="E2987" t="s">
        <v>172</v>
      </c>
      <c r="F2987" t="s">
        <v>173</v>
      </c>
      <c r="G2987" t="s">
        <v>107</v>
      </c>
      <c r="H2987">
        <v>47.606209999999997</v>
      </c>
      <c r="I2987">
        <v>-122.33207</v>
      </c>
      <c r="J2987" t="s">
        <v>224</v>
      </c>
      <c r="K2987">
        <v>6060266005.0950127</v>
      </c>
      <c r="L2987">
        <v>13339216671.34219</v>
      </c>
      <c r="M2987">
        <v>676458258</v>
      </c>
    </row>
    <row r="2988" spans="1:13" x14ac:dyDescent="0.25">
      <c r="A2988" t="s">
        <v>18</v>
      </c>
      <c r="B2988" t="s">
        <v>26</v>
      </c>
      <c r="C2988" t="s">
        <v>202</v>
      </c>
      <c r="D2988" t="s">
        <v>104</v>
      </c>
      <c r="E2988" t="s">
        <v>172</v>
      </c>
      <c r="F2988" t="s">
        <v>173</v>
      </c>
      <c r="G2988" t="s">
        <v>107</v>
      </c>
      <c r="H2988">
        <v>47.606209999999997</v>
      </c>
      <c r="I2988">
        <v>-122.33207</v>
      </c>
      <c r="J2988" t="s">
        <v>225</v>
      </c>
      <c r="K2988">
        <v>5578254509.2122221</v>
      </c>
      <c r="L2988">
        <v>12171241509.614491</v>
      </c>
      <c r="M2988">
        <v>607091762</v>
      </c>
    </row>
    <row r="2989" spans="1:13" x14ac:dyDescent="0.25">
      <c r="A2989" t="s">
        <v>18</v>
      </c>
      <c r="B2989" t="s">
        <v>26</v>
      </c>
      <c r="C2989" t="s">
        <v>202</v>
      </c>
      <c r="D2989" t="s">
        <v>104</v>
      </c>
      <c r="E2989" t="s">
        <v>172</v>
      </c>
      <c r="F2989" t="s">
        <v>173</v>
      </c>
      <c r="G2989" t="s">
        <v>107</v>
      </c>
      <c r="H2989">
        <v>47.606209999999997</v>
      </c>
      <c r="I2989">
        <v>-122.33207</v>
      </c>
      <c r="J2989" t="s">
        <v>245</v>
      </c>
      <c r="K2989">
        <v>5456277901.5564022</v>
      </c>
      <c r="L2989">
        <v>12032180868.54627</v>
      </c>
      <c r="M2989">
        <v>602531652</v>
      </c>
    </row>
    <row r="2990" spans="1:13" x14ac:dyDescent="0.25">
      <c r="A2990" t="s">
        <v>18</v>
      </c>
      <c r="B2990" t="s">
        <v>26</v>
      </c>
      <c r="C2990" t="s">
        <v>202</v>
      </c>
      <c r="D2990" t="s">
        <v>136</v>
      </c>
      <c r="E2990" t="s">
        <v>174</v>
      </c>
      <c r="F2990" t="s">
        <v>175</v>
      </c>
      <c r="G2990" t="s">
        <v>176</v>
      </c>
      <c r="H2990">
        <v>1.3520829999999999</v>
      </c>
      <c r="I2990">
        <v>103.81984</v>
      </c>
      <c r="J2990" t="s">
        <v>223</v>
      </c>
      <c r="K2990">
        <v>922187490.21132743</v>
      </c>
      <c r="L2990">
        <v>1725330713.282181</v>
      </c>
      <c r="M2990">
        <v>121985902</v>
      </c>
    </row>
    <row r="2991" spans="1:13" x14ac:dyDescent="0.25">
      <c r="A2991" t="s">
        <v>18</v>
      </c>
      <c r="B2991" t="s">
        <v>26</v>
      </c>
      <c r="C2991" t="s">
        <v>202</v>
      </c>
      <c r="D2991" t="s">
        <v>136</v>
      </c>
      <c r="E2991" t="s">
        <v>174</v>
      </c>
      <c r="F2991" t="s">
        <v>175</v>
      </c>
      <c r="G2991" t="s">
        <v>176</v>
      </c>
      <c r="H2991">
        <v>1.3520829999999999</v>
      </c>
      <c r="I2991">
        <v>103.81984</v>
      </c>
      <c r="J2991" t="s">
        <v>224</v>
      </c>
      <c r="K2991">
        <v>982365210.47680175</v>
      </c>
      <c r="L2991">
        <v>1860495119.510931</v>
      </c>
      <c r="M2991">
        <v>125962940</v>
      </c>
    </row>
    <row r="2992" spans="1:13" x14ac:dyDescent="0.25">
      <c r="A2992" t="s">
        <v>18</v>
      </c>
      <c r="B2992" t="s">
        <v>26</v>
      </c>
      <c r="C2992" t="s">
        <v>202</v>
      </c>
      <c r="D2992" t="s">
        <v>136</v>
      </c>
      <c r="E2992" t="s">
        <v>174</v>
      </c>
      <c r="F2992" t="s">
        <v>175</v>
      </c>
      <c r="G2992" t="s">
        <v>176</v>
      </c>
      <c r="H2992">
        <v>1.3520829999999999</v>
      </c>
      <c r="I2992">
        <v>103.81984</v>
      </c>
      <c r="J2992" t="s">
        <v>225</v>
      </c>
      <c r="K2992">
        <v>933694527.52096474</v>
      </c>
      <c r="L2992">
        <v>1751056866.6941791</v>
      </c>
      <c r="M2992">
        <v>122509802</v>
      </c>
    </row>
    <row r="2993" spans="1:13" x14ac:dyDescent="0.25">
      <c r="A2993" t="s">
        <v>18</v>
      </c>
      <c r="B2993" t="s">
        <v>26</v>
      </c>
      <c r="C2993" t="s">
        <v>202</v>
      </c>
      <c r="D2993" t="s">
        <v>136</v>
      </c>
      <c r="E2993" t="s">
        <v>174</v>
      </c>
      <c r="F2993" t="s">
        <v>175</v>
      </c>
      <c r="G2993" t="s">
        <v>176</v>
      </c>
      <c r="H2993">
        <v>1.3520829999999999</v>
      </c>
      <c r="I2993">
        <v>103.81984</v>
      </c>
      <c r="J2993" t="s">
        <v>245</v>
      </c>
      <c r="K2993">
        <v>1044290330.734864</v>
      </c>
      <c r="L2993">
        <v>2003776032.104883</v>
      </c>
      <c r="M2993">
        <v>137091994</v>
      </c>
    </row>
    <row r="2994" spans="1:13" x14ac:dyDescent="0.25">
      <c r="A2994" t="s">
        <v>18</v>
      </c>
      <c r="B2994" t="s">
        <v>26</v>
      </c>
      <c r="C2994" t="s">
        <v>202</v>
      </c>
      <c r="D2994" t="s">
        <v>104</v>
      </c>
      <c r="E2994" t="s">
        <v>177</v>
      </c>
      <c r="F2994" t="s">
        <v>178</v>
      </c>
      <c r="G2994" t="s">
        <v>107</v>
      </c>
      <c r="H2994">
        <v>37.339385999999998</v>
      </c>
      <c r="I2994">
        <v>-121.89496</v>
      </c>
      <c r="J2994" t="s">
        <v>223</v>
      </c>
      <c r="K2994">
        <v>3976816383.8332901</v>
      </c>
      <c r="L2994">
        <v>8775120783.2668705</v>
      </c>
      <c r="M2994">
        <v>458574187</v>
      </c>
    </row>
    <row r="2995" spans="1:13" x14ac:dyDescent="0.25">
      <c r="A2995" t="s">
        <v>18</v>
      </c>
      <c r="B2995" t="s">
        <v>26</v>
      </c>
      <c r="C2995" t="s">
        <v>202</v>
      </c>
      <c r="D2995" t="s">
        <v>104</v>
      </c>
      <c r="E2995" t="s">
        <v>177</v>
      </c>
      <c r="F2995" t="s">
        <v>178</v>
      </c>
      <c r="G2995" t="s">
        <v>107</v>
      </c>
      <c r="H2995">
        <v>37.339385999999998</v>
      </c>
      <c r="I2995">
        <v>-121.89496</v>
      </c>
      <c r="J2995" t="s">
        <v>224</v>
      </c>
      <c r="K2995">
        <v>4691096221.5066786</v>
      </c>
      <c r="L2995">
        <v>10634028469.761789</v>
      </c>
      <c r="M2995">
        <v>551345478</v>
      </c>
    </row>
    <row r="2996" spans="1:13" x14ac:dyDescent="0.25">
      <c r="A2996" t="s">
        <v>18</v>
      </c>
      <c r="B2996" t="s">
        <v>26</v>
      </c>
      <c r="C2996" t="s">
        <v>202</v>
      </c>
      <c r="D2996" t="s">
        <v>104</v>
      </c>
      <c r="E2996" t="s">
        <v>177</v>
      </c>
      <c r="F2996" t="s">
        <v>178</v>
      </c>
      <c r="G2996" t="s">
        <v>107</v>
      </c>
      <c r="H2996">
        <v>37.339385999999998</v>
      </c>
      <c r="I2996">
        <v>-121.89496</v>
      </c>
      <c r="J2996" t="s">
        <v>225</v>
      </c>
      <c r="K2996">
        <v>4293063437.2376132</v>
      </c>
      <c r="L2996">
        <v>9590678275.064497</v>
      </c>
      <c r="M2996">
        <v>520160626</v>
      </c>
    </row>
    <row r="2997" spans="1:13" x14ac:dyDescent="0.25">
      <c r="A2997" t="s">
        <v>18</v>
      </c>
      <c r="B2997" t="s">
        <v>26</v>
      </c>
      <c r="C2997" t="s">
        <v>202</v>
      </c>
      <c r="D2997" t="s">
        <v>104</v>
      </c>
      <c r="E2997" t="s">
        <v>177</v>
      </c>
      <c r="F2997" t="s">
        <v>178</v>
      </c>
      <c r="G2997" t="s">
        <v>107</v>
      </c>
      <c r="H2997">
        <v>37.339385999999998</v>
      </c>
      <c r="I2997">
        <v>-121.89496</v>
      </c>
      <c r="J2997" t="s">
        <v>245</v>
      </c>
      <c r="K2997">
        <v>4497810544.9602909</v>
      </c>
      <c r="L2997">
        <v>10061862866.646441</v>
      </c>
      <c r="M2997">
        <v>552215281</v>
      </c>
    </row>
    <row r="2998" spans="1:13" x14ac:dyDescent="0.25">
      <c r="A2998" t="s">
        <v>18</v>
      </c>
      <c r="B2998" t="s">
        <v>26</v>
      </c>
      <c r="C2998" t="s">
        <v>202</v>
      </c>
      <c r="D2998" t="s">
        <v>98</v>
      </c>
      <c r="E2998" t="s">
        <v>181</v>
      </c>
      <c r="F2998" t="s">
        <v>182</v>
      </c>
      <c r="G2998" t="s">
        <v>183</v>
      </c>
      <c r="H2998">
        <v>59.651943000000003</v>
      </c>
      <c r="I2998">
        <v>17.933056000000001</v>
      </c>
      <c r="J2998" t="s">
        <v>223</v>
      </c>
      <c r="K2998">
        <v>766821395.39158726</v>
      </c>
      <c r="L2998">
        <v>1536823652.119478</v>
      </c>
      <c r="M2998">
        <v>117000531</v>
      </c>
    </row>
    <row r="2999" spans="1:13" x14ac:dyDescent="0.25">
      <c r="A2999" t="s">
        <v>18</v>
      </c>
      <c r="B2999" t="s">
        <v>26</v>
      </c>
      <c r="C2999" t="s">
        <v>202</v>
      </c>
      <c r="D2999" t="s">
        <v>98</v>
      </c>
      <c r="E2999" t="s">
        <v>181</v>
      </c>
      <c r="F2999" t="s">
        <v>182</v>
      </c>
      <c r="G2999" t="s">
        <v>183</v>
      </c>
      <c r="H2999">
        <v>59.651943000000003</v>
      </c>
      <c r="I2999">
        <v>17.933056000000001</v>
      </c>
      <c r="J2999" t="s">
        <v>224</v>
      </c>
      <c r="K2999">
        <v>859994029.96406174</v>
      </c>
      <c r="L2999">
        <v>1846247588.7637269</v>
      </c>
      <c r="M2999">
        <v>133031734</v>
      </c>
    </row>
    <row r="3000" spans="1:13" x14ac:dyDescent="0.25">
      <c r="A3000" t="s">
        <v>18</v>
      </c>
      <c r="B3000" t="s">
        <v>26</v>
      </c>
      <c r="C3000" t="s">
        <v>202</v>
      </c>
      <c r="D3000" t="s">
        <v>98</v>
      </c>
      <c r="E3000" t="s">
        <v>181</v>
      </c>
      <c r="F3000" t="s">
        <v>182</v>
      </c>
      <c r="G3000" t="s">
        <v>183</v>
      </c>
      <c r="H3000">
        <v>59.651943000000003</v>
      </c>
      <c r="I3000">
        <v>17.933056000000001</v>
      </c>
      <c r="J3000" t="s">
        <v>225</v>
      </c>
      <c r="K3000">
        <v>822943091.10970044</v>
      </c>
      <c r="L3000">
        <v>1758427754.3917201</v>
      </c>
      <c r="M3000">
        <v>123400331</v>
      </c>
    </row>
    <row r="3001" spans="1:13" x14ac:dyDescent="0.25">
      <c r="A3001" t="s">
        <v>18</v>
      </c>
      <c r="B3001" t="s">
        <v>26</v>
      </c>
      <c r="C3001" t="s">
        <v>202</v>
      </c>
      <c r="D3001" t="s">
        <v>98</v>
      </c>
      <c r="E3001" t="s">
        <v>181</v>
      </c>
      <c r="F3001" t="s">
        <v>182</v>
      </c>
      <c r="G3001" t="s">
        <v>183</v>
      </c>
      <c r="H3001">
        <v>59.651943000000003</v>
      </c>
      <c r="I3001">
        <v>17.933056000000001</v>
      </c>
      <c r="J3001" t="s">
        <v>245</v>
      </c>
      <c r="K3001">
        <v>911206581.61646414</v>
      </c>
      <c r="L3001">
        <v>1999620364.75577</v>
      </c>
      <c r="M3001">
        <v>140043943</v>
      </c>
    </row>
    <row r="3002" spans="1:13" x14ac:dyDescent="0.25">
      <c r="A3002" t="s">
        <v>18</v>
      </c>
      <c r="B3002" t="s">
        <v>26</v>
      </c>
      <c r="C3002" t="s">
        <v>202</v>
      </c>
      <c r="D3002" t="s">
        <v>136</v>
      </c>
      <c r="E3002" t="s">
        <v>184</v>
      </c>
      <c r="F3002" t="s">
        <v>185</v>
      </c>
      <c r="G3002" t="s">
        <v>186</v>
      </c>
      <c r="H3002">
        <v>37.566499999999998</v>
      </c>
      <c r="I3002">
        <v>126.97799999999999</v>
      </c>
      <c r="J3002" t="s">
        <v>223</v>
      </c>
      <c r="K3002">
        <v>95013645.496121496</v>
      </c>
      <c r="L3002">
        <v>229678513.7368229</v>
      </c>
      <c r="M3002">
        <v>7671311</v>
      </c>
    </row>
    <row r="3003" spans="1:13" x14ac:dyDescent="0.25">
      <c r="A3003" t="s">
        <v>18</v>
      </c>
      <c r="B3003" t="s">
        <v>26</v>
      </c>
      <c r="C3003" t="s">
        <v>202</v>
      </c>
      <c r="D3003" t="s">
        <v>136</v>
      </c>
      <c r="E3003" t="s">
        <v>184</v>
      </c>
      <c r="F3003" t="s">
        <v>185</v>
      </c>
      <c r="G3003" t="s">
        <v>186</v>
      </c>
      <c r="H3003">
        <v>37.566499999999998</v>
      </c>
      <c r="I3003">
        <v>126.97799999999999</v>
      </c>
      <c r="J3003" t="s">
        <v>224</v>
      </c>
      <c r="K3003">
        <v>107330712.2988687</v>
      </c>
      <c r="L3003">
        <v>240302150.44636011</v>
      </c>
      <c r="M3003">
        <v>8844504</v>
      </c>
    </row>
    <row r="3004" spans="1:13" x14ac:dyDescent="0.25">
      <c r="A3004" t="s">
        <v>18</v>
      </c>
      <c r="B3004" t="s">
        <v>26</v>
      </c>
      <c r="C3004" t="s">
        <v>202</v>
      </c>
      <c r="D3004" t="s">
        <v>136</v>
      </c>
      <c r="E3004" t="s">
        <v>184</v>
      </c>
      <c r="F3004" t="s">
        <v>185</v>
      </c>
      <c r="G3004" t="s">
        <v>186</v>
      </c>
      <c r="H3004">
        <v>37.566499999999998</v>
      </c>
      <c r="I3004">
        <v>126.97799999999999</v>
      </c>
      <c r="J3004" t="s">
        <v>225</v>
      </c>
      <c r="K3004">
        <v>102123214.3727352</v>
      </c>
      <c r="L3004">
        <v>230352003.12174621</v>
      </c>
      <c r="M3004">
        <v>8272005</v>
      </c>
    </row>
    <row r="3005" spans="1:13" x14ac:dyDescent="0.25">
      <c r="A3005" t="s">
        <v>18</v>
      </c>
      <c r="B3005" t="s">
        <v>26</v>
      </c>
      <c r="C3005" t="s">
        <v>202</v>
      </c>
      <c r="D3005" t="s">
        <v>136</v>
      </c>
      <c r="E3005" t="s">
        <v>184</v>
      </c>
      <c r="F3005" t="s">
        <v>185</v>
      </c>
      <c r="G3005" t="s">
        <v>186</v>
      </c>
      <c r="H3005">
        <v>37.566499999999998</v>
      </c>
      <c r="I3005">
        <v>126.97799999999999</v>
      </c>
      <c r="J3005" t="s">
        <v>245</v>
      </c>
      <c r="K3005">
        <v>40403532.033119664</v>
      </c>
      <c r="L3005">
        <v>88995414.761922538</v>
      </c>
      <c r="M3005">
        <v>3257146</v>
      </c>
    </row>
    <row r="3006" spans="1:13" x14ac:dyDescent="0.25">
      <c r="A3006" t="s">
        <v>18</v>
      </c>
      <c r="B3006" t="s">
        <v>26</v>
      </c>
      <c r="C3006" t="s">
        <v>202</v>
      </c>
      <c r="D3006" t="s">
        <v>104</v>
      </c>
      <c r="E3006" t="s">
        <v>242</v>
      </c>
      <c r="F3006" t="s">
        <v>243</v>
      </c>
      <c r="G3006" t="s">
        <v>107</v>
      </c>
      <c r="H3006">
        <v>33.745570999999998</v>
      </c>
      <c r="I3006">
        <v>-117.867836</v>
      </c>
      <c r="J3006" t="s">
        <v>223</v>
      </c>
      <c r="K3006">
        <v>0</v>
      </c>
      <c r="L3006">
        <v>0</v>
      </c>
      <c r="M3006">
        <v>0</v>
      </c>
    </row>
    <row r="3007" spans="1:13" x14ac:dyDescent="0.25">
      <c r="A3007" t="s">
        <v>18</v>
      </c>
      <c r="B3007" t="s">
        <v>26</v>
      </c>
      <c r="C3007" t="s">
        <v>202</v>
      </c>
      <c r="D3007" t="s">
        <v>104</v>
      </c>
      <c r="E3007" t="s">
        <v>242</v>
      </c>
      <c r="F3007" t="s">
        <v>243</v>
      </c>
      <c r="G3007" t="s">
        <v>107</v>
      </c>
      <c r="H3007">
        <v>33.745570999999998</v>
      </c>
      <c r="I3007">
        <v>-117.867836</v>
      </c>
      <c r="J3007" t="s">
        <v>224</v>
      </c>
      <c r="K3007">
        <v>2.0072595796620001</v>
      </c>
      <c r="L3007">
        <v>2.0072595796620001</v>
      </c>
      <c r="M3007">
        <v>3231</v>
      </c>
    </row>
    <row r="3008" spans="1:13" x14ac:dyDescent="0.25">
      <c r="A3008" t="s">
        <v>18</v>
      </c>
      <c r="B3008" t="s">
        <v>26</v>
      </c>
      <c r="C3008" t="s">
        <v>202</v>
      </c>
      <c r="D3008" t="s">
        <v>104</v>
      </c>
      <c r="E3008" t="s">
        <v>242</v>
      </c>
      <c r="F3008" t="s">
        <v>243</v>
      </c>
      <c r="G3008" t="s">
        <v>107</v>
      </c>
      <c r="H3008">
        <v>33.745570999999998</v>
      </c>
      <c r="I3008">
        <v>-117.867836</v>
      </c>
      <c r="J3008" t="s">
        <v>225</v>
      </c>
      <c r="K3008">
        <v>3.097888865442</v>
      </c>
      <c r="L3008">
        <v>3.097888865442</v>
      </c>
      <c r="M3008">
        <v>4986</v>
      </c>
    </row>
    <row r="3009" spans="1:13" x14ac:dyDescent="0.25">
      <c r="A3009" t="s">
        <v>18</v>
      </c>
      <c r="B3009" t="s">
        <v>26</v>
      </c>
      <c r="C3009" t="s">
        <v>202</v>
      </c>
      <c r="D3009" t="s">
        <v>104</v>
      </c>
      <c r="E3009" t="s">
        <v>242</v>
      </c>
      <c r="F3009" t="s">
        <v>243</v>
      </c>
      <c r="G3009" t="s">
        <v>107</v>
      </c>
      <c r="H3009">
        <v>33.745570999999998</v>
      </c>
      <c r="I3009">
        <v>-117.867836</v>
      </c>
      <c r="J3009" t="s">
        <v>245</v>
      </c>
      <c r="K3009">
        <v>2.769052308954</v>
      </c>
      <c r="L3009">
        <v>2.769052308954</v>
      </c>
      <c r="M3009">
        <v>4449</v>
      </c>
    </row>
    <row r="3010" spans="1:13" x14ac:dyDescent="0.25">
      <c r="A3010" t="s">
        <v>18</v>
      </c>
      <c r="B3010" t="s">
        <v>26</v>
      </c>
      <c r="C3010" t="s">
        <v>202</v>
      </c>
      <c r="D3010" t="s">
        <v>108</v>
      </c>
      <c r="E3010" t="s">
        <v>187</v>
      </c>
      <c r="F3010" t="s">
        <v>188</v>
      </c>
      <c r="G3010" t="s">
        <v>135</v>
      </c>
      <c r="H3010">
        <v>-23.566147000000001</v>
      </c>
      <c r="I3010">
        <v>-46.64188</v>
      </c>
      <c r="J3010" t="s">
        <v>223</v>
      </c>
      <c r="K3010">
        <v>211060625.037799</v>
      </c>
      <c r="L3010">
        <v>413562655.96493387</v>
      </c>
      <c r="M3010">
        <v>80147090</v>
      </c>
    </row>
    <row r="3011" spans="1:13" x14ac:dyDescent="0.25">
      <c r="A3011" t="s">
        <v>18</v>
      </c>
      <c r="B3011" t="s">
        <v>26</v>
      </c>
      <c r="C3011" t="s">
        <v>202</v>
      </c>
      <c r="D3011" t="s">
        <v>108</v>
      </c>
      <c r="E3011" t="s">
        <v>187</v>
      </c>
      <c r="F3011" t="s">
        <v>188</v>
      </c>
      <c r="G3011" t="s">
        <v>135</v>
      </c>
      <c r="H3011">
        <v>-23.566147000000001</v>
      </c>
      <c r="I3011">
        <v>-46.64188</v>
      </c>
      <c r="J3011" t="s">
        <v>224</v>
      </c>
      <c r="K3011">
        <v>284532751.21077281</v>
      </c>
      <c r="L3011">
        <v>608489077.14126575</v>
      </c>
      <c r="M3011">
        <v>90700946</v>
      </c>
    </row>
    <row r="3012" spans="1:13" x14ac:dyDescent="0.25">
      <c r="A3012" t="s">
        <v>18</v>
      </c>
      <c r="B3012" t="s">
        <v>26</v>
      </c>
      <c r="C3012" t="s">
        <v>202</v>
      </c>
      <c r="D3012" t="s">
        <v>108</v>
      </c>
      <c r="E3012" t="s">
        <v>187</v>
      </c>
      <c r="F3012" t="s">
        <v>188</v>
      </c>
      <c r="G3012" t="s">
        <v>135</v>
      </c>
      <c r="H3012">
        <v>-23.566147000000001</v>
      </c>
      <c r="I3012">
        <v>-46.64188</v>
      </c>
      <c r="J3012" t="s">
        <v>225</v>
      </c>
      <c r="K3012">
        <v>266442567.1456399</v>
      </c>
      <c r="L3012">
        <v>595674479.61566782</v>
      </c>
      <c r="M3012">
        <v>89937659</v>
      </c>
    </row>
    <row r="3013" spans="1:13" x14ac:dyDescent="0.25">
      <c r="A3013" t="s">
        <v>18</v>
      </c>
      <c r="B3013" t="s">
        <v>26</v>
      </c>
      <c r="C3013" t="s">
        <v>202</v>
      </c>
      <c r="D3013" t="s">
        <v>108</v>
      </c>
      <c r="E3013" t="s">
        <v>187</v>
      </c>
      <c r="F3013" t="s">
        <v>188</v>
      </c>
      <c r="G3013" t="s">
        <v>135</v>
      </c>
      <c r="H3013">
        <v>-23.566147000000001</v>
      </c>
      <c r="I3013">
        <v>-46.64188</v>
      </c>
      <c r="J3013" t="s">
        <v>245</v>
      </c>
      <c r="K3013">
        <v>291209352.96839678</v>
      </c>
      <c r="L3013">
        <v>653687088.07428634</v>
      </c>
      <c r="M3013">
        <v>103532154</v>
      </c>
    </row>
    <row r="3014" spans="1:13" x14ac:dyDescent="0.25">
      <c r="A3014" t="s">
        <v>18</v>
      </c>
      <c r="B3014" t="s">
        <v>26</v>
      </c>
      <c r="C3014" t="s">
        <v>202</v>
      </c>
      <c r="D3014" t="s">
        <v>104</v>
      </c>
      <c r="E3014" t="s">
        <v>179</v>
      </c>
      <c r="F3014" t="s">
        <v>180</v>
      </c>
      <c r="G3014" t="s">
        <v>107</v>
      </c>
      <c r="H3014">
        <v>38.627003000000002</v>
      </c>
      <c r="I3014">
        <v>-90.199404000000001</v>
      </c>
      <c r="J3014" t="s">
        <v>223</v>
      </c>
      <c r="K3014">
        <v>413667073.54295027</v>
      </c>
      <c r="L3014">
        <v>855387525.16449499</v>
      </c>
      <c r="M3014">
        <v>28805970</v>
      </c>
    </row>
    <row r="3015" spans="1:13" x14ac:dyDescent="0.25">
      <c r="A3015" t="s">
        <v>18</v>
      </c>
      <c r="B3015" t="s">
        <v>26</v>
      </c>
      <c r="C3015" t="s">
        <v>202</v>
      </c>
      <c r="D3015" t="s">
        <v>104</v>
      </c>
      <c r="E3015" t="s">
        <v>179</v>
      </c>
      <c r="F3015" t="s">
        <v>180</v>
      </c>
      <c r="G3015" t="s">
        <v>107</v>
      </c>
      <c r="H3015">
        <v>38.627003000000002</v>
      </c>
      <c r="I3015">
        <v>-90.199404000000001</v>
      </c>
      <c r="J3015" t="s">
        <v>224</v>
      </c>
      <c r="K3015">
        <v>464715614.59500772</v>
      </c>
      <c r="L3015">
        <v>960577305.63558328</v>
      </c>
      <c r="M3015">
        <v>33747814</v>
      </c>
    </row>
    <row r="3016" spans="1:13" x14ac:dyDescent="0.25">
      <c r="A3016" t="s">
        <v>18</v>
      </c>
      <c r="B3016" t="s">
        <v>26</v>
      </c>
      <c r="C3016" t="s">
        <v>202</v>
      </c>
      <c r="D3016" t="s">
        <v>104</v>
      </c>
      <c r="E3016" t="s">
        <v>179</v>
      </c>
      <c r="F3016" t="s">
        <v>180</v>
      </c>
      <c r="G3016" t="s">
        <v>107</v>
      </c>
      <c r="H3016">
        <v>38.627003000000002</v>
      </c>
      <c r="I3016">
        <v>-90.199404000000001</v>
      </c>
      <c r="J3016" t="s">
        <v>225</v>
      </c>
      <c r="K3016">
        <v>421715707.91158921</v>
      </c>
      <c r="L3016">
        <v>876134941.03860247</v>
      </c>
      <c r="M3016">
        <v>31591981</v>
      </c>
    </row>
    <row r="3017" spans="1:13" x14ac:dyDescent="0.25">
      <c r="A3017" t="s">
        <v>18</v>
      </c>
      <c r="B3017" t="s">
        <v>26</v>
      </c>
      <c r="C3017" t="s">
        <v>202</v>
      </c>
      <c r="D3017" t="s">
        <v>104</v>
      </c>
      <c r="E3017" t="s">
        <v>179</v>
      </c>
      <c r="F3017" t="s">
        <v>180</v>
      </c>
      <c r="G3017" t="s">
        <v>107</v>
      </c>
      <c r="H3017">
        <v>38.627003000000002</v>
      </c>
      <c r="I3017">
        <v>-90.199404000000001</v>
      </c>
      <c r="J3017" t="s">
        <v>245</v>
      </c>
      <c r="K3017">
        <v>424570271.98210663</v>
      </c>
      <c r="L3017">
        <v>888411454.21069729</v>
      </c>
      <c r="M3017">
        <v>32555937</v>
      </c>
    </row>
    <row r="3018" spans="1:13" x14ac:dyDescent="0.25">
      <c r="A3018" t="s">
        <v>18</v>
      </c>
      <c r="B3018" t="s">
        <v>26</v>
      </c>
      <c r="C3018" t="s">
        <v>202</v>
      </c>
      <c r="D3018" t="s">
        <v>136</v>
      </c>
      <c r="E3018" t="s">
        <v>189</v>
      </c>
      <c r="F3018" t="s">
        <v>190</v>
      </c>
      <c r="G3018" t="s">
        <v>153</v>
      </c>
      <c r="H3018">
        <v>-33.918503000000001</v>
      </c>
      <c r="I3018">
        <v>151.18892</v>
      </c>
      <c r="J3018" t="s">
        <v>223</v>
      </c>
      <c r="K3018">
        <v>2363345643.839932</v>
      </c>
      <c r="L3018">
        <v>5236637137.4326954</v>
      </c>
      <c r="M3018">
        <v>316533759</v>
      </c>
    </row>
    <row r="3019" spans="1:13" x14ac:dyDescent="0.25">
      <c r="A3019" t="s">
        <v>18</v>
      </c>
      <c r="B3019" t="s">
        <v>26</v>
      </c>
      <c r="C3019" t="s">
        <v>202</v>
      </c>
      <c r="D3019" t="s">
        <v>136</v>
      </c>
      <c r="E3019" t="s">
        <v>189</v>
      </c>
      <c r="F3019" t="s">
        <v>190</v>
      </c>
      <c r="G3019" t="s">
        <v>153</v>
      </c>
      <c r="H3019">
        <v>-33.918503000000001</v>
      </c>
      <c r="I3019">
        <v>151.18892</v>
      </c>
      <c r="J3019" t="s">
        <v>224</v>
      </c>
      <c r="K3019">
        <v>2760318819.4145989</v>
      </c>
      <c r="L3019">
        <v>6293023655.8143377</v>
      </c>
      <c r="M3019">
        <v>372087197</v>
      </c>
    </row>
    <row r="3020" spans="1:13" x14ac:dyDescent="0.25">
      <c r="A3020" t="s">
        <v>18</v>
      </c>
      <c r="B3020" t="s">
        <v>26</v>
      </c>
      <c r="C3020" t="s">
        <v>202</v>
      </c>
      <c r="D3020" t="s">
        <v>136</v>
      </c>
      <c r="E3020" t="s">
        <v>189</v>
      </c>
      <c r="F3020" t="s">
        <v>190</v>
      </c>
      <c r="G3020" t="s">
        <v>153</v>
      </c>
      <c r="H3020">
        <v>-33.918503000000001</v>
      </c>
      <c r="I3020">
        <v>151.18892</v>
      </c>
      <c r="J3020" t="s">
        <v>225</v>
      </c>
      <c r="K3020">
        <v>2508229990.6708331</v>
      </c>
      <c r="L3020">
        <v>5613092205.4244061</v>
      </c>
      <c r="M3020">
        <v>342674958</v>
      </c>
    </row>
    <row r="3021" spans="1:13" x14ac:dyDescent="0.25">
      <c r="A3021" t="s">
        <v>18</v>
      </c>
      <c r="B3021" t="s">
        <v>26</v>
      </c>
      <c r="C3021" t="s">
        <v>202</v>
      </c>
      <c r="D3021" t="s">
        <v>136</v>
      </c>
      <c r="E3021" t="s">
        <v>189</v>
      </c>
      <c r="F3021" t="s">
        <v>190</v>
      </c>
      <c r="G3021" t="s">
        <v>153</v>
      </c>
      <c r="H3021">
        <v>-33.918503000000001</v>
      </c>
      <c r="I3021">
        <v>151.18892</v>
      </c>
      <c r="J3021" t="s">
        <v>245</v>
      </c>
      <c r="K3021">
        <v>2780939799.4717321</v>
      </c>
      <c r="L3021">
        <v>6386542857.5273609</v>
      </c>
      <c r="M3021">
        <v>395738425</v>
      </c>
    </row>
    <row r="3022" spans="1:13" x14ac:dyDescent="0.25">
      <c r="A3022" t="s">
        <v>18</v>
      </c>
      <c r="B3022" t="s">
        <v>26</v>
      </c>
      <c r="C3022" t="s">
        <v>202</v>
      </c>
      <c r="D3022" t="s">
        <v>136</v>
      </c>
      <c r="E3022" t="s">
        <v>191</v>
      </c>
      <c r="F3022" t="s">
        <v>192</v>
      </c>
      <c r="G3022" t="s">
        <v>165</v>
      </c>
      <c r="H3022">
        <v>35.689487</v>
      </c>
      <c r="I3022">
        <v>139.69171</v>
      </c>
      <c r="J3022" t="s">
        <v>223</v>
      </c>
      <c r="K3022">
        <v>227878703.7003369</v>
      </c>
      <c r="L3022">
        <v>416273198.08942372</v>
      </c>
      <c r="M3022">
        <v>35023397</v>
      </c>
    </row>
    <row r="3023" spans="1:13" x14ac:dyDescent="0.25">
      <c r="A3023" t="s">
        <v>18</v>
      </c>
      <c r="B3023" t="s">
        <v>26</v>
      </c>
      <c r="C3023" t="s">
        <v>202</v>
      </c>
      <c r="D3023" t="s">
        <v>136</v>
      </c>
      <c r="E3023" t="s">
        <v>191</v>
      </c>
      <c r="F3023" t="s">
        <v>192</v>
      </c>
      <c r="G3023" t="s">
        <v>165</v>
      </c>
      <c r="H3023">
        <v>35.689487</v>
      </c>
      <c r="I3023">
        <v>139.69171</v>
      </c>
      <c r="J3023" t="s">
        <v>224</v>
      </c>
      <c r="K3023">
        <v>269745426.7673974</v>
      </c>
      <c r="L3023">
        <v>525461114.51244551</v>
      </c>
      <c r="M3023">
        <v>48368126</v>
      </c>
    </row>
    <row r="3024" spans="1:13" x14ac:dyDescent="0.25">
      <c r="A3024" t="s">
        <v>18</v>
      </c>
      <c r="B3024" t="s">
        <v>26</v>
      </c>
      <c r="C3024" t="s">
        <v>202</v>
      </c>
      <c r="D3024" t="s">
        <v>136</v>
      </c>
      <c r="E3024" t="s">
        <v>191</v>
      </c>
      <c r="F3024" t="s">
        <v>192</v>
      </c>
      <c r="G3024" t="s">
        <v>165</v>
      </c>
      <c r="H3024">
        <v>35.689487</v>
      </c>
      <c r="I3024">
        <v>139.69171</v>
      </c>
      <c r="J3024" t="s">
        <v>225</v>
      </c>
      <c r="K3024">
        <v>484613283.30781829</v>
      </c>
      <c r="L3024">
        <v>852011895.33195412</v>
      </c>
      <c r="M3024">
        <v>75950527</v>
      </c>
    </row>
    <row r="3025" spans="1:13" x14ac:dyDescent="0.25">
      <c r="A3025" t="s">
        <v>18</v>
      </c>
      <c r="B3025" t="s">
        <v>26</v>
      </c>
      <c r="C3025" t="s">
        <v>202</v>
      </c>
      <c r="D3025" t="s">
        <v>136</v>
      </c>
      <c r="E3025" t="s">
        <v>191</v>
      </c>
      <c r="F3025" t="s">
        <v>192</v>
      </c>
      <c r="G3025" t="s">
        <v>165</v>
      </c>
      <c r="H3025">
        <v>35.689487</v>
      </c>
      <c r="I3025">
        <v>139.69171</v>
      </c>
      <c r="J3025" t="s">
        <v>245</v>
      </c>
      <c r="K3025">
        <v>734264880.72838306</v>
      </c>
      <c r="L3025">
        <v>1311864690.1381581</v>
      </c>
      <c r="M3025">
        <v>114506839</v>
      </c>
    </row>
    <row r="3026" spans="1:13" x14ac:dyDescent="0.25">
      <c r="A3026" t="s">
        <v>18</v>
      </c>
      <c r="B3026" t="s">
        <v>26</v>
      </c>
      <c r="C3026" t="s">
        <v>202</v>
      </c>
      <c r="D3026" t="s">
        <v>104</v>
      </c>
      <c r="E3026" t="s">
        <v>193</v>
      </c>
      <c r="F3026" t="s">
        <v>194</v>
      </c>
      <c r="G3026" t="s">
        <v>195</v>
      </c>
      <c r="H3026">
        <v>43.677753000000003</v>
      </c>
      <c r="I3026">
        <v>-79.630840000000006</v>
      </c>
      <c r="J3026" t="s">
        <v>223</v>
      </c>
      <c r="K3026">
        <v>945146381.15144742</v>
      </c>
      <c r="L3026">
        <v>2017355919.0027981</v>
      </c>
      <c r="M3026">
        <v>108452440</v>
      </c>
    </row>
    <row r="3027" spans="1:13" x14ac:dyDescent="0.25">
      <c r="A3027" t="s">
        <v>18</v>
      </c>
      <c r="B3027" t="s">
        <v>26</v>
      </c>
      <c r="C3027" t="s">
        <v>202</v>
      </c>
      <c r="D3027" t="s">
        <v>104</v>
      </c>
      <c r="E3027" t="s">
        <v>193</v>
      </c>
      <c r="F3027" t="s">
        <v>194</v>
      </c>
      <c r="G3027" t="s">
        <v>195</v>
      </c>
      <c r="H3027">
        <v>43.677753000000003</v>
      </c>
      <c r="I3027">
        <v>-79.630840000000006</v>
      </c>
      <c r="J3027" t="s">
        <v>224</v>
      </c>
      <c r="K3027">
        <v>1101046256.2173619</v>
      </c>
      <c r="L3027">
        <v>2379896253.0260882</v>
      </c>
      <c r="M3027">
        <v>127551509</v>
      </c>
    </row>
    <row r="3028" spans="1:13" x14ac:dyDescent="0.25">
      <c r="A3028" t="s">
        <v>18</v>
      </c>
      <c r="B3028" t="s">
        <v>26</v>
      </c>
      <c r="C3028" t="s">
        <v>202</v>
      </c>
      <c r="D3028" t="s">
        <v>104</v>
      </c>
      <c r="E3028" t="s">
        <v>193</v>
      </c>
      <c r="F3028" t="s">
        <v>194</v>
      </c>
      <c r="G3028" t="s">
        <v>195</v>
      </c>
      <c r="H3028">
        <v>43.677753000000003</v>
      </c>
      <c r="I3028">
        <v>-79.630840000000006</v>
      </c>
      <c r="J3028" t="s">
        <v>225</v>
      </c>
      <c r="K3028">
        <v>987515686.50945258</v>
      </c>
      <c r="L3028">
        <v>1573129523.6224689</v>
      </c>
      <c r="M3028">
        <v>117935380</v>
      </c>
    </row>
    <row r="3029" spans="1:13" x14ac:dyDescent="0.25">
      <c r="A3029" t="s">
        <v>18</v>
      </c>
      <c r="B3029" t="s">
        <v>26</v>
      </c>
      <c r="C3029" t="s">
        <v>202</v>
      </c>
      <c r="D3029" t="s">
        <v>104</v>
      </c>
      <c r="E3029" t="s">
        <v>193</v>
      </c>
      <c r="F3029" t="s">
        <v>194</v>
      </c>
      <c r="G3029" t="s">
        <v>195</v>
      </c>
      <c r="H3029">
        <v>43.677753000000003</v>
      </c>
      <c r="I3029">
        <v>-79.630840000000006</v>
      </c>
      <c r="J3029" t="s">
        <v>245</v>
      </c>
      <c r="K3029">
        <v>1017441873.2066751</v>
      </c>
      <c r="L3029">
        <v>1017441873.2066751</v>
      </c>
      <c r="M3029">
        <v>117825932</v>
      </c>
    </row>
    <row r="3030" spans="1:13" x14ac:dyDescent="0.25">
      <c r="A3030" t="s">
        <v>18</v>
      </c>
      <c r="B3030" t="s">
        <v>26</v>
      </c>
      <c r="C3030" t="s">
        <v>202</v>
      </c>
      <c r="D3030" t="s">
        <v>98</v>
      </c>
      <c r="E3030" t="s">
        <v>233</v>
      </c>
      <c r="F3030" t="s">
        <v>234</v>
      </c>
      <c r="G3030" t="s">
        <v>235</v>
      </c>
      <c r="H3030">
        <v>48.268999999999998</v>
      </c>
      <c r="I3030">
        <v>-16.41047</v>
      </c>
      <c r="J3030" t="s">
        <v>223</v>
      </c>
      <c r="K3030">
        <v>49682753.999543533</v>
      </c>
      <c r="L3030">
        <v>105607417.08145609</v>
      </c>
      <c r="M3030">
        <v>7388380</v>
      </c>
    </row>
    <row r="3031" spans="1:13" x14ac:dyDescent="0.25">
      <c r="A3031" t="s">
        <v>18</v>
      </c>
      <c r="B3031" t="s">
        <v>26</v>
      </c>
      <c r="C3031" t="s">
        <v>202</v>
      </c>
      <c r="D3031" t="s">
        <v>98</v>
      </c>
      <c r="E3031" t="s">
        <v>233</v>
      </c>
      <c r="F3031" t="s">
        <v>234</v>
      </c>
      <c r="G3031" t="s">
        <v>235</v>
      </c>
      <c r="H3031">
        <v>48.268999999999998</v>
      </c>
      <c r="I3031">
        <v>-16.41047</v>
      </c>
      <c r="J3031" t="s">
        <v>224</v>
      </c>
      <c r="K3031">
        <v>56268346.45847068</v>
      </c>
      <c r="L3031">
        <v>113586080.64190599</v>
      </c>
      <c r="M3031">
        <v>8108041</v>
      </c>
    </row>
    <row r="3032" spans="1:13" x14ac:dyDescent="0.25">
      <c r="A3032" t="s">
        <v>18</v>
      </c>
      <c r="B3032" t="s">
        <v>26</v>
      </c>
      <c r="C3032" t="s">
        <v>202</v>
      </c>
      <c r="D3032" t="s">
        <v>98</v>
      </c>
      <c r="E3032" t="s">
        <v>233</v>
      </c>
      <c r="F3032" t="s">
        <v>234</v>
      </c>
      <c r="G3032" t="s">
        <v>235</v>
      </c>
      <c r="H3032">
        <v>48.268999999999998</v>
      </c>
      <c r="I3032">
        <v>-16.41047</v>
      </c>
      <c r="J3032" t="s">
        <v>225</v>
      </c>
      <c r="K3032">
        <v>86809854.002953589</v>
      </c>
      <c r="L3032">
        <v>196999378.85670131</v>
      </c>
      <c r="M3032">
        <v>13756915</v>
      </c>
    </row>
    <row r="3033" spans="1:13" x14ac:dyDescent="0.25">
      <c r="A3033" t="s">
        <v>18</v>
      </c>
      <c r="B3033" t="s">
        <v>26</v>
      </c>
      <c r="C3033" t="s">
        <v>202</v>
      </c>
      <c r="D3033" t="s">
        <v>98</v>
      </c>
      <c r="E3033" t="s">
        <v>233</v>
      </c>
      <c r="F3033" t="s">
        <v>234</v>
      </c>
      <c r="G3033" t="s">
        <v>235</v>
      </c>
      <c r="H3033">
        <v>48.268999999999998</v>
      </c>
      <c r="I3033">
        <v>-16.41047</v>
      </c>
      <c r="J3033" t="s">
        <v>245</v>
      </c>
      <c r="K3033">
        <v>203340205.04919431</v>
      </c>
      <c r="L3033">
        <v>390740733.643857</v>
      </c>
      <c r="M3033">
        <v>33899230</v>
      </c>
    </row>
    <row r="3034" spans="1:13" x14ac:dyDescent="0.25">
      <c r="A3034" t="s">
        <v>18</v>
      </c>
      <c r="B3034" t="s">
        <v>26</v>
      </c>
      <c r="C3034" t="s">
        <v>202</v>
      </c>
      <c r="D3034" t="s">
        <v>98</v>
      </c>
      <c r="E3034" t="s">
        <v>196</v>
      </c>
      <c r="F3034" t="s">
        <v>197</v>
      </c>
      <c r="G3034" t="s">
        <v>198</v>
      </c>
      <c r="H3034">
        <v>52.167236000000003</v>
      </c>
      <c r="I3034">
        <v>20.967891999999999</v>
      </c>
      <c r="J3034" t="s">
        <v>223</v>
      </c>
      <c r="K3034">
        <v>160507032.55159611</v>
      </c>
      <c r="L3034">
        <v>307439531.13727337</v>
      </c>
      <c r="M3034">
        <v>25793806</v>
      </c>
    </row>
    <row r="3035" spans="1:13" x14ac:dyDescent="0.25">
      <c r="A3035" t="s">
        <v>18</v>
      </c>
      <c r="B3035" t="s">
        <v>26</v>
      </c>
      <c r="C3035" t="s">
        <v>202</v>
      </c>
      <c r="D3035" t="s">
        <v>98</v>
      </c>
      <c r="E3035" t="s">
        <v>196</v>
      </c>
      <c r="F3035" t="s">
        <v>197</v>
      </c>
      <c r="G3035" t="s">
        <v>198</v>
      </c>
      <c r="H3035">
        <v>52.167236000000003</v>
      </c>
      <c r="I3035">
        <v>20.967891999999999</v>
      </c>
      <c r="J3035" t="s">
        <v>224</v>
      </c>
      <c r="K3035">
        <v>172647698.70600301</v>
      </c>
      <c r="L3035">
        <v>325941018.27579689</v>
      </c>
      <c r="M3035">
        <v>27008589</v>
      </c>
    </row>
    <row r="3036" spans="1:13" x14ac:dyDescent="0.25">
      <c r="A3036" t="s">
        <v>18</v>
      </c>
      <c r="B3036" t="s">
        <v>26</v>
      </c>
      <c r="C3036" t="s">
        <v>202</v>
      </c>
      <c r="D3036" t="s">
        <v>98</v>
      </c>
      <c r="E3036" t="s">
        <v>196</v>
      </c>
      <c r="F3036" t="s">
        <v>197</v>
      </c>
      <c r="G3036" t="s">
        <v>198</v>
      </c>
      <c r="H3036">
        <v>52.167236000000003</v>
      </c>
      <c r="I3036">
        <v>20.967891999999999</v>
      </c>
      <c r="J3036" t="s">
        <v>225</v>
      </c>
      <c r="K3036">
        <v>165711834.16759709</v>
      </c>
      <c r="L3036">
        <v>351532035.06427813</v>
      </c>
      <c r="M3036">
        <v>22956981</v>
      </c>
    </row>
    <row r="3037" spans="1:13" x14ac:dyDescent="0.25">
      <c r="A3037" t="s">
        <v>18</v>
      </c>
      <c r="B3037" t="s">
        <v>26</v>
      </c>
      <c r="C3037" t="s">
        <v>202</v>
      </c>
      <c r="D3037" t="s">
        <v>98</v>
      </c>
      <c r="E3037" t="s">
        <v>196</v>
      </c>
      <c r="F3037" t="s">
        <v>197</v>
      </c>
      <c r="G3037" t="s">
        <v>198</v>
      </c>
      <c r="H3037">
        <v>52.167236000000003</v>
      </c>
      <c r="I3037">
        <v>20.967891999999999</v>
      </c>
      <c r="J3037" t="s">
        <v>245</v>
      </c>
      <c r="K3037">
        <v>175506003.00991389</v>
      </c>
      <c r="L3037">
        <v>344781383.42112118</v>
      </c>
      <c r="M3037">
        <v>24763458</v>
      </c>
    </row>
    <row r="3038" spans="1:13" x14ac:dyDescent="0.25">
      <c r="A3038" t="s">
        <v>18</v>
      </c>
      <c r="B3038" t="s">
        <v>26</v>
      </c>
      <c r="C3038" t="s">
        <v>203</v>
      </c>
      <c r="D3038" t="s">
        <v>98</v>
      </c>
      <c r="E3038" t="s">
        <v>99</v>
      </c>
      <c r="F3038" t="s">
        <v>100</v>
      </c>
      <c r="G3038" t="s">
        <v>101</v>
      </c>
      <c r="H3038">
        <v>52.370215999999999</v>
      </c>
      <c r="I3038">
        <v>4.895168</v>
      </c>
      <c r="J3038" t="s">
        <v>223</v>
      </c>
      <c r="K3038">
        <v>699740.79101108271</v>
      </c>
      <c r="L3038">
        <v>718623.70465549722</v>
      </c>
      <c r="M3038">
        <v>69378</v>
      </c>
    </row>
    <row r="3039" spans="1:13" x14ac:dyDescent="0.25">
      <c r="A3039" t="s">
        <v>18</v>
      </c>
      <c r="B3039" t="s">
        <v>26</v>
      </c>
      <c r="C3039" t="s">
        <v>203</v>
      </c>
      <c r="D3039" t="s">
        <v>98</v>
      </c>
      <c r="E3039" t="s">
        <v>99</v>
      </c>
      <c r="F3039" t="s">
        <v>100</v>
      </c>
      <c r="G3039" t="s">
        <v>101</v>
      </c>
      <c r="H3039">
        <v>52.370215999999999</v>
      </c>
      <c r="I3039">
        <v>4.895168</v>
      </c>
      <c r="J3039" t="s">
        <v>224</v>
      </c>
      <c r="K3039">
        <v>1643598.033930212</v>
      </c>
      <c r="L3039">
        <v>1701380.6267575161</v>
      </c>
      <c r="M3039">
        <v>194435</v>
      </c>
    </row>
    <row r="3040" spans="1:13" x14ac:dyDescent="0.25">
      <c r="A3040" t="s">
        <v>18</v>
      </c>
      <c r="B3040" t="s">
        <v>26</v>
      </c>
      <c r="C3040" t="s">
        <v>203</v>
      </c>
      <c r="D3040" t="s">
        <v>98</v>
      </c>
      <c r="E3040" t="s">
        <v>99</v>
      </c>
      <c r="F3040" t="s">
        <v>100</v>
      </c>
      <c r="G3040" t="s">
        <v>101</v>
      </c>
      <c r="H3040">
        <v>52.370215999999999</v>
      </c>
      <c r="I3040">
        <v>4.895168</v>
      </c>
      <c r="J3040" t="s">
        <v>225</v>
      </c>
      <c r="K3040">
        <v>2220884.3810528498</v>
      </c>
      <c r="L3040">
        <v>2587429.8334635049</v>
      </c>
      <c r="M3040">
        <v>162803</v>
      </c>
    </row>
    <row r="3041" spans="1:13" x14ac:dyDescent="0.25">
      <c r="A3041" t="s">
        <v>18</v>
      </c>
      <c r="B3041" t="s">
        <v>26</v>
      </c>
      <c r="C3041" t="s">
        <v>203</v>
      </c>
      <c r="D3041" t="s">
        <v>98</v>
      </c>
      <c r="E3041" t="s">
        <v>99</v>
      </c>
      <c r="F3041" t="s">
        <v>100</v>
      </c>
      <c r="G3041" t="s">
        <v>101</v>
      </c>
      <c r="H3041">
        <v>52.370215999999999</v>
      </c>
      <c r="I3041">
        <v>4.895168</v>
      </c>
      <c r="J3041" t="s">
        <v>245</v>
      </c>
      <c r="K3041">
        <v>3488240.3874038402</v>
      </c>
      <c r="L3041">
        <v>3613953.2560101608</v>
      </c>
      <c r="M3041">
        <v>228133</v>
      </c>
    </row>
    <row r="3042" spans="1:13" x14ac:dyDescent="0.25">
      <c r="A3042" t="s">
        <v>18</v>
      </c>
      <c r="B3042" t="s">
        <v>26</v>
      </c>
      <c r="C3042" t="s">
        <v>203</v>
      </c>
      <c r="D3042" t="s">
        <v>104</v>
      </c>
      <c r="E3042" t="s">
        <v>105</v>
      </c>
      <c r="F3042" t="s">
        <v>106</v>
      </c>
      <c r="G3042" t="s">
        <v>107</v>
      </c>
      <c r="H3042">
        <v>33.748997000000003</v>
      </c>
      <c r="I3042">
        <v>-84.387985</v>
      </c>
      <c r="J3042" t="s">
        <v>223</v>
      </c>
      <c r="K3042">
        <v>24222696.872549448</v>
      </c>
      <c r="L3042">
        <v>25129715.73022655</v>
      </c>
      <c r="M3042">
        <v>348797</v>
      </c>
    </row>
    <row r="3043" spans="1:13" x14ac:dyDescent="0.25">
      <c r="A3043" t="s">
        <v>18</v>
      </c>
      <c r="B3043" t="s">
        <v>26</v>
      </c>
      <c r="C3043" t="s">
        <v>203</v>
      </c>
      <c r="D3043" t="s">
        <v>104</v>
      </c>
      <c r="E3043" t="s">
        <v>105</v>
      </c>
      <c r="F3043" t="s">
        <v>106</v>
      </c>
      <c r="G3043" t="s">
        <v>107</v>
      </c>
      <c r="H3043">
        <v>33.748997000000003</v>
      </c>
      <c r="I3043">
        <v>-84.387985</v>
      </c>
      <c r="J3043" t="s">
        <v>224</v>
      </c>
      <c r="K3043">
        <v>57271594.127366491</v>
      </c>
      <c r="L3043">
        <v>59127397.654185086</v>
      </c>
      <c r="M3043">
        <v>2963531</v>
      </c>
    </row>
    <row r="3044" spans="1:13" x14ac:dyDescent="0.25">
      <c r="A3044" t="s">
        <v>18</v>
      </c>
      <c r="B3044" t="s">
        <v>26</v>
      </c>
      <c r="C3044" t="s">
        <v>203</v>
      </c>
      <c r="D3044" t="s">
        <v>104</v>
      </c>
      <c r="E3044" t="s">
        <v>105</v>
      </c>
      <c r="F3044" t="s">
        <v>106</v>
      </c>
      <c r="G3044" t="s">
        <v>107</v>
      </c>
      <c r="H3044">
        <v>33.748997000000003</v>
      </c>
      <c r="I3044">
        <v>-84.387985</v>
      </c>
      <c r="J3044" t="s">
        <v>225</v>
      </c>
      <c r="K3044">
        <v>96795396.222779721</v>
      </c>
      <c r="L3044">
        <v>121177262.9059892</v>
      </c>
      <c r="M3044">
        <v>3333444</v>
      </c>
    </row>
    <row r="3045" spans="1:13" x14ac:dyDescent="0.25">
      <c r="A3045" t="s">
        <v>18</v>
      </c>
      <c r="B3045" t="s">
        <v>26</v>
      </c>
      <c r="C3045" t="s">
        <v>203</v>
      </c>
      <c r="D3045" t="s">
        <v>104</v>
      </c>
      <c r="E3045" t="s">
        <v>105</v>
      </c>
      <c r="F3045" t="s">
        <v>106</v>
      </c>
      <c r="G3045" t="s">
        <v>107</v>
      </c>
      <c r="H3045">
        <v>33.748997000000003</v>
      </c>
      <c r="I3045">
        <v>-84.387985</v>
      </c>
      <c r="J3045" t="s">
        <v>245</v>
      </c>
      <c r="K3045">
        <v>120160246.7799405</v>
      </c>
      <c r="L3045">
        <v>125609379.308093</v>
      </c>
      <c r="M3045">
        <v>3082220</v>
      </c>
    </row>
    <row r="3046" spans="1:13" x14ac:dyDescent="0.25">
      <c r="A3046" t="s">
        <v>18</v>
      </c>
      <c r="B3046" t="s">
        <v>26</v>
      </c>
      <c r="C3046" t="s">
        <v>203</v>
      </c>
      <c r="D3046" t="s">
        <v>108</v>
      </c>
      <c r="E3046" t="s">
        <v>109</v>
      </c>
      <c r="F3046" t="s">
        <v>110</v>
      </c>
      <c r="G3046" t="s">
        <v>111</v>
      </c>
      <c r="H3046">
        <v>4.6713839999999998</v>
      </c>
      <c r="I3046">
        <v>-74.156030000000001</v>
      </c>
      <c r="J3046" t="s">
        <v>223</v>
      </c>
      <c r="K3046">
        <v>3286.80507723762</v>
      </c>
      <c r="L3046">
        <v>3286.80507723762</v>
      </c>
      <c r="M3046">
        <v>1430</v>
      </c>
    </row>
    <row r="3047" spans="1:13" x14ac:dyDescent="0.25">
      <c r="A3047" t="s">
        <v>18</v>
      </c>
      <c r="B3047" t="s">
        <v>26</v>
      </c>
      <c r="C3047" t="s">
        <v>203</v>
      </c>
      <c r="D3047" t="s">
        <v>108</v>
      </c>
      <c r="E3047" t="s">
        <v>109</v>
      </c>
      <c r="F3047" t="s">
        <v>110</v>
      </c>
      <c r="G3047" t="s">
        <v>111</v>
      </c>
      <c r="H3047">
        <v>4.6713839999999998</v>
      </c>
      <c r="I3047">
        <v>-74.156030000000001</v>
      </c>
      <c r="J3047" t="s">
        <v>224</v>
      </c>
      <c r="K3047">
        <v>23316.177133187841</v>
      </c>
      <c r="L3047">
        <v>24900.860622653821</v>
      </c>
      <c r="M3047">
        <v>3835</v>
      </c>
    </row>
    <row r="3048" spans="1:13" x14ac:dyDescent="0.25">
      <c r="A3048" t="s">
        <v>18</v>
      </c>
      <c r="B3048" t="s">
        <v>26</v>
      </c>
      <c r="C3048" t="s">
        <v>203</v>
      </c>
      <c r="D3048" t="s">
        <v>108</v>
      </c>
      <c r="E3048" t="s">
        <v>109</v>
      </c>
      <c r="F3048" t="s">
        <v>110</v>
      </c>
      <c r="G3048" t="s">
        <v>111</v>
      </c>
      <c r="H3048">
        <v>4.6713839999999998</v>
      </c>
      <c r="I3048">
        <v>-74.156030000000001</v>
      </c>
      <c r="J3048" t="s">
        <v>225</v>
      </c>
      <c r="K3048">
        <v>32361.51968172448</v>
      </c>
      <c r="L3048">
        <v>35189.570926500637</v>
      </c>
      <c r="M3048">
        <v>2650</v>
      </c>
    </row>
    <row r="3049" spans="1:13" x14ac:dyDescent="0.25">
      <c r="A3049" t="s">
        <v>18</v>
      </c>
      <c r="B3049" t="s">
        <v>26</v>
      </c>
      <c r="C3049" t="s">
        <v>203</v>
      </c>
      <c r="D3049" t="s">
        <v>108</v>
      </c>
      <c r="E3049" t="s">
        <v>109</v>
      </c>
      <c r="F3049" t="s">
        <v>110</v>
      </c>
      <c r="G3049" t="s">
        <v>111</v>
      </c>
      <c r="H3049">
        <v>4.6713839999999998</v>
      </c>
      <c r="I3049">
        <v>-74.156030000000001</v>
      </c>
      <c r="J3049" t="s">
        <v>245</v>
      </c>
      <c r="K3049">
        <v>51039.556737342064</v>
      </c>
      <c r="L3049">
        <v>52647.726592960498</v>
      </c>
      <c r="M3049">
        <v>2550</v>
      </c>
    </row>
    <row r="3050" spans="1:13" x14ac:dyDescent="0.25">
      <c r="A3050" t="s">
        <v>18</v>
      </c>
      <c r="B3050" t="s">
        <v>26</v>
      </c>
      <c r="C3050" t="s">
        <v>203</v>
      </c>
      <c r="D3050" t="s">
        <v>104</v>
      </c>
      <c r="E3050" t="s">
        <v>112</v>
      </c>
      <c r="F3050" t="s">
        <v>113</v>
      </c>
      <c r="G3050" t="s">
        <v>107</v>
      </c>
      <c r="H3050">
        <v>42.360100000000003</v>
      </c>
      <c r="I3050">
        <v>-71.058899999999994</v>
      </c>
      <c r="J3050" t="s">
        <v>223</v>
      </c>
      <c r="K3050">
        <v>7184002.4712901507</v>
      </c>
      <c r="L3050">
        <v>7452578.1717506535</v>
      </c>
      <c r="M3050">
        <v>105629</v>
      </c>
    </row>
    <row r="3051" spans="1:13" x14ac:dyDescent="0.25">
      <c r="A3051" t="s">
        <v>18</v>
      </c>
      <c r="B3051" t="s">
        <v>26</v>
      </c>
      <c r="C3051" t="s">
        <v>203</v>
      </c>
      <c r="D3051" t="s">
        <v>104</v>
      </c>
      <c r="E3051" t="s">
        <v>112</v>
      </c>
      <c r="F3051" t="s">
        <v>113</v>
      </c>
      <c r="G3051" t="s">
        <v>107</v>
      </c>
      <c r="H3051">
        <v>42.360100000000003</v>
      </c>
      <c r="I3051">
        <v>-71.058899999999994</v>
      </c>
      <c r="J3051" t="s">
        <v>224</v>
      </c>
      <c r="K3051">
        <v>20050278.8438542</v>
      </c>
      <c r="L3051">
        <v>20776144.98496497</v>
      </c>
      <c r="M3051">
        <v>1010310</v>
      </c>
    </row>
    <row r="3052" spans="1:13" x14ac:dyDescent="0.25">
      <c r="A3052" t="s">
        <v>18</v>
      </c>
      <c r="B3052" t="s">
        <v>26</v>
      </c>
      <c r="C3052" t="s">
        <v>203</v>
      </c>
      <c r="D3052" t="s">
        <v>104</v>
      </c>
      <c r="E3052" t="s">
        <v>112</v>
      </c>
      <c r="F3052" t="s">
        <v>113</v>
      </c>
      <c r="G3052" t="s">
        <v>107</v>
      </c>
      <c r="H3052">
        <v>42.360100000000003</v>
      </c>
      <c r="I3052">
        <v>-71.058899999999994</v>
      </c>
      <c r="J3052" t="s">
        <v>225</v>
      </c>
      <c r="K3052">
        <v>31332469.081097059</v>
      </c>
      <c r="L3052">
        <v>39146201.391012207</v>
      </c>
      <c r="M3052">
        <v>1024001</v>
      </c>
    </row>
    <row r="3053" spans="1:13" x14ac:dyDescent="0.25">
      <c r="A3053" t="s">
        <v>18</v>
      </c>
      <c r="B3053" t="s">
        <v>26</v>
      </c>
      <c r="C3053" t="s">
        <v>203</v>
      </c>
      <c r="D3053" t="s">
        <v>104</v>
      </c>
      <c r="E3053" t="s">
        <v>112</v>
      </c>
      <c r="F3053" t="s">
        <v>113</v>
      </c>
      <c r="G3053" t="s">
        <v>107</v>
      </c>
      <c r="H3053">
        <v>42.360100000000003</v>
      </c>
      <c r="I3053">
        <v>-71.058899999999994</v>
      </c>
      <c r="J3053" t="s">
        <v>245</v>
      </c>
      <c r="K3053">
        <v>39737599.924789257</v>
      </c>
      <c r="L3053">
        <v>41725764.32172218</v>
      </c>
      <c r="M3053">
        <v>957402</v>
      </c>
    </row>
    <row r="3054" spans="1:13" x14ac:dyDescent="0.25">
      <c r="A3054" t="s">
        <v>18</v>
      </c>
      <c r="B3054" t="s">
        <v>26</v>
      </c>
      <c r="C3054" t="s">
        <v>203</v>
      </c>
      <c r="D3054" t="s">
        <v>104</v>
      </c>
      <c r="E3054" t="s">
        <v>114</v>
      </c>
      <c r="F3054" t="s">
        <v>115</v>
      </c>
      <c r="G3054" t="s">
        <v>107</v>
      </c>
      <c r="H3054">
        <v>41.878112999999999</v>
      </c>
      <c r="I3054">
        <v>-87.629800000000003</v>
      </c>
      <c r="J3054" t="s">
        <v>223</v>
      </c>
      <c r="K3054">
        <v>18623697740.805069</v>
      </c>
      <c r="L3054">
        <v>19165982765.223179</v>
      </c>
      <c r="M3054">
        <v>274457924</v>
      </c>
    </row>
    <row r="3055" spans="1:13" x14ac:dyDescent="0.25">
      <c r="A3055" t="s">
        <v>18</v>
      </c>
      <c r="B3055" t="s">
        <v>26</v>
      </c>
      <c r="C3055" t="s">
        <v>203</v>
      </c>
      <c r="D3055" t="s">
        <v>104</v>
      </c>
      <c r="E3055" t="s">
        <v>114</v>
      </c>
      <c r="F3055" t="s">
        <v>115</v>
      </c>
      <c r="G3055" t="s">
        <v>107</v>
      </c>
      <c r="H3055">
        <v>41.878112999999999</v>
      </c>
      <c r="I3055">
        <v>-87.629800000000003</v>
      </c>
      <c r="J3055" t="s">
        <v>224</v>
      </c>
      <c r="K3055">
        <v>28264493110.534672</v>
      </c>
      <c r="L3055">
        <v>29641900514.00705</v>
      </c>
      <c r="M3055">
        <v>420310147</v>
      </c>
    </row>
    <row r="3056" spans="1:13" x14ac:dyDescent="0.25">
      <c r="A3056" t="s">
        <v>18</v>
      </c>
      <c r="B3056" t="s">
        <v>26</v>
      </c>
      <c r="C3056" t="s">
        <v>203</v>
      </c>
      <c r="D3056" t="s">
        <v>104</v>
      </c>
      <c r="E3056" t="s">
        <v>114</v>
      </c>
      <c r="F3056" t="s">
        <v>115</v>
      </c>
      <c r="G3056" t="s">
        <v>107</v>
      </c>
      <c r="H3056">
        <v>41.878112999999999</v>
      </c>
      <c r="I3056">
        <v>-87.629800000000003</v>
      </c>
      <c r="J3056" t="s">
        <v>225</v>
      </c>
      <c r="K3056">
        <v>29636009265.922321</v>
      </c>
      <c r="L3056">
        <v>32639866467.54689</v>
      </c>
      <c r="M3056">
        <v>436162669</v>
      </c>
    </row>
    <row r="3057" spans="1:13" x14ac:dyDescent="0.25">
      <c r="A3057" t="s">
        <v>18</v>
      </c>
      <c r="B3057" t="s">
        <v>26</v>
      </c>
      <c r="C3057" t="s">
        <v>203</v>
      </c>
      <c r="D3057" t="s">
        <v>104</v>
      </c>
      <c r="E3057" t="s">
        <v>114</v>
      </c>
      <c r="F3057" t="s">
        <v>115</v>
      </c>
      <c r="G3057" t="s">
        <v>107</v>
      </c>
      <c r="H3057">
        <v>41.878112999999999</v>
      </c>
      <c r="I3057">
        <v>-87.629800000000003</v>
      </c>
      <c r="J3057" t="s">
        <v>245</v>
      </c>
      <c r="K3057">
        <v>35276750542.393967</v>
      </c>
      <c r="L3057">
        <v>37041365641.862251</v>
      </c>
      <c r="M3057">
        <v>488739410</v>
      </c>
    </row>
    <row r="3058" spans="1:13" x14ac:dyDescent="0.25">
      <c r="A3058" t="s">
        <v>18</v>
      </c>
      <c r="B3058" t="s">
        <v>26</v>
      </c>
      <c r="C3058" t="s">
        <v>203</v>
      </c>
      <c r="D3058" t="s">
        <v>104</v>
      </c>
      <c r="E3058" t="s">
        <v>116</v>
      </c>
      <c r="F3058" t="s">
        <v>117</v>
      </c>
      <c r="G3058" t="s">
        <v>107</v>
      </c>
      <c r="H3058">
        <v>32.780140000000003</v>
      </c>
      <c r="I3058">
        <v>-96.800449999999998</v>
      </c>
      <c r="J3058" t="s">
        <v>223</v>
      </c>
      <c r="K3058">
        <v>23231646.357976679</v>
      </c>
      <c r="L3058">
        <v>24070692.411699709</v>
      </c>
      <c r="M3058">
        <v>331260</v>
      </c>
    </row>
    <row r="3059" spans="1:13" x14ac:dyDescent="0.25">
      <c r="A3059" t="s">
        <v>18</v>
      </c>
      <c r="B3059" t="s">
        <v>26</v>
      </c>
      <c r="C3059" t="s">
        <v>203</v>
      </c>
      <c r="D3059" t="s">
        <v>104</v>
      </c>
      <c r="E3059" t="s">
        <v>116</v>
      </c>
      <c r="F3059" t="s">
        <v>117</v>
      </c>
      <c r="G3059" t="s">
        <v>107</v>
      </c>
      <c r="H3059">
        <v>32.780140000000003</v>
      </c>
      <c r="I3059">
        <v>-96.800449999999998</v>
      </c>
      <c r="J3059" t="s">
        <v>224</v>
      </c>
      <c r="K3059">
        <v>57698635.226415686</v>
      </c>
      <c r="L3059">
        <v>59479241.998559453</v>
      </c>
      <c r="M3059">
        <v>3053111</v>
      </c>
    </row>
    <row r="3060" spans="1:13" x14ac:dyDescent="0.25">
      <c r="A3060" t="s">
        <v>18</v>
      </c>
      <c r="B3060" t="s">
        <v>26</v>
      </c>
      <c r="C3060" t="s">
        <v>203</v>
      </c>
      <c r="D3060" t="s">
        <v>104</v>
      </c>
      <c r="E3060" t="s">
        <v>116</v>
      </c>
      <c r="F3060" t="s">
        <v>117</v>
      </c>
      <c r="G3060" t="s">
        <v>107</v>
      </c>
      <c r="H3060">
        <v>32.780140000000003</v>
      </c>
      <c r="I3060">
        <v>-96.800449999999998</v>
      </c>
      <c r="J3060" t="s">
        <v>225</v>
      </c>
      <c r="K3060">
        <v>93720792.677425012</v>
      </c>
      <c r="L3060">
        <v>113733226.57878821</v>
      </c>
      <c r="M3060">
        <v>3382854</v>
      </c>
    </row>
    <row r="3061" spans="1:13" x14ac:dyDescent="0.25">
      <c r="A3061" t="s">
        <v>18</v>
      </c>
      <c r="B3061" t="s">
        <v>26</v>
      </c>
      <c r="C3061" t="s">
        <v>203</v>
      </c>
      <c r="D3061" t="s">
        <v>104</v>
      </c>
      <c r="E3061" t="s">
        <v>116</v>
      </c>
      <c r="F3061" t="s">
        <v>117</v>
      </c>
      <c r="G3061" t="s">
        <v>107</v>
      </c>
      <c r="H3061">
        <v>32.780140000000003</v>
      </c>
      <c r="I3061">
        <v>-96.800449999999998</v>
      </c>
      <c r="J3061" t="s">
        <v>245</v>
      </c>
      <c r="K3061">
        <v>118770764.5691942</v>
      </c>
      <c r="L3061">
        <v>124511544.1678649</v>
      </c>
      <c r="M3061">
        <v>3337027</v>
      </c>
    </row>
    <row r="3062" spans="1:13" x14ac:dyDescent="0.25">
      <c r="A3062" t="s">
        <v>18</v>
      </c>
      <c r="B3062" t="s">
        <v>26</v>
      </c>
      <c r="C3062" t="s">
        <v>203</v>
      </c>
      <c r="D3062" t="s">
        <v>104</v>
      </c>
      <c r="E3062" t="s">
        <v>120</v>
      </c>
      <c r="F3062" t="s">
        <v>121</v>
      </c>
      <c r="G3062" t="s">
        <v>107</v>
      </c>
      <c r="H3062">
        <v>37.431572000000003</v>
      </c>
      <c r="I3062">
        <v>-78.656890000000004</v>
      </c>
      <c r="J3062" t="s">
        <v>223</v>
      </c>
      <c r="K3062">
        <v>471472399.89018869</v>
      </c>
      <c r="L3062">
        <v>481716046.08464962</v>
      </c>
      <c r="M3062">
        <v>251551584</v>
      </c>
    </row>
    <row r="3063" spans="1:13" x14ac:dyDescent="0.25">
      <c r="A3063" t="s">
        <v>18</v>
      </c>
      <c r="B3063" t="s">
        <v>26</v>
      </c>
      <c r="C3063" t="s">
        <v>203</v>
      </c>
      <c r="D3063" t="s">
        <v>104</v>
      </c>
      <c r="E3063" t="s">
        <v>120</v>
      </c>
      <c r="F3063" t="s">
        <v>121</v>
      </c>
      <c r="G3063" t="s">
        <v>107</v>
      </c>
      <c r="H3063">
        <v>37.431572000000003</v>
      </c>
      <c r="I3063">
        <v>-78.656890000000004</v>
      </c>
      <c r="J3063" t="s">
        <v>224</v>
      </c>
      <c r="K3063">
        <v>670295439.97346771</v>
      </c>
      <c r="L3063">
        <v>694486430.00338733</v>
      </c>
      <c r="M3063">
        <v>290032423</v>
      </c>
    </row>
    <row r="3064" spans="1:13" x14ac:dyDescent="0.25">
      <c r="A3064" t="s">
        <v>18</v>
      </c>
      <c r="B3064" t="s">
        <v>26</v>
      </c>
      <c r="C3064" t="s">
        <v>203</v>
      </c>
      <c r="D3064" t="s">
        <v>104</v>
      </c>
      <c r="E3064" t="s">
        <v>120</v>
      </c>
      <c r="F3064" t="s">
        <v>121</v>
      </c>
      <c r="G3064" t="s">
        <v>107</v>
      </c>
      <c r="H3064">
        <v>37.431572000000003</v>
      </c>
      <c r="I3064">
        <v>-78.656890000000004</v>
      </c>
      <c r="J3064" t="s">
        <v>225</v>
      </c>
      <c r="K3064">
        <v>1312110467.000268</v>
      </c>
      <c r="L3064">
        <v>1936098862.2119989</v>
      </c>
      <c r="M3064">
        <v>294459505</v>
      </c>
    </row>
    <row r="3065" spans="1:13" x14ac:dyDescent="0.25">
      <c r="A3065" t="s">
        <v>18</v>
      </c>
      <c r="B3065" t="s">
        <v>26</v>
      </c>
      <c r="C3065" t="s">
        <v>203</v>
      </c>
      <c r="D3065" t="s">
        <v>104</v>
      </c>
      <c r="E3065" t="s">
        <v>120</v>
      </c>
      <c r="F3065" t="s">
        <v>121</v>
      </c>
      <c r="G3065" t="s">
        <v>107</v>
      </c>
      <c r="H3065">
        <v>37.431572000000003</v>
      </c>
      <c r="I3065">
        <v>-78.656890000000004</v>
      </c>
      <c r="J3065" t="s">
        <v>245</v>
      </c>
      <c r="K3065">
        <v>1313980944.9055569</v>
      </c>
      <c r="L3065">
        <v>1358934473.745888</v>
      </c>
      <c r="M3065">
        <v>295288116</v>
      </c>
    </row>
    <row r="3066" spans="1:13" x14ac:dyDescent="0.25">
      <c r="A3066" t="s">
        <v>18</v>
      </c>
      <c r="B3066" t="s">
        <v>26</v>
      </c>
      <c r="C3066" t="s">
        <v>203</v>
      </c>
      <c r="D3066" t="s">
        <v>104</v>
      </c>
      <c r="E3066" t="s">
        <v>122</v>
      </c>
      <c r="F3066" t="s">
        <v>123</v>
      </c>
      <c r="G3066" t="s">
        <v>107</v>
      </c>
      <c r="H3066">
        <v>39.856102</v>
      </c>
      <c r="I3066">
        <v>-104.675934</v>
      </c>
      <c r="J3066" t="s">
        <v>223</v>
      </c>
      <c r="K3066">
        <v>9555385.0042382367</v>
      </c>
      <c r="L3066">
        <v>9829838.7254515402</v>
      </c>
      <c r="M3066">
        <v>129392</v>
      </c>
    </row>
    <row r="3067" spans="1:13" x14ac:dyDescent="0.25">
      <c r="A3067" t="s">
        <v>18</v>
      </c>
      <c r="B3067" t="s">
        <v>26</v>
      </c>
      <c r="C3067" t="s">
        <v>203</v>
      </c>
      <c r="D3067" t="s">
        <v>104</v>
      </c>
      <c r="E3067" t="s">
        <v>122</v>
      </c>
      <c r="F3067" t="s">
        <v>123</v>
      </c>
      <c r="G3067" t="s">
        <v>107</v>
      </c>
      <c r="H3067">
        <v>39.856102</v>
      </c>
      <c r="I3067">
        <v>-104.675934</v>
      </c>
      <c r="J3067" t="s">
        <v>224</v>
      </c>
      <c r="K3067">
        <v>26929862.887978341</v>
      </c>
      <c r="L3067">
        <v>27674139.712758832</v>
      </c>
      <c r="M3067">
        <v>1245553</v>
      </c>
    </row>
    <row r="3068" spans="1:13" x14ac:dyDescent="0.25">
      <c r="A3068" t="s">
        <v>18</v>
      </c>
      <c r="B3068" t="s">
        <v>26</v>
      </c>
      <c r="C3068" t="s">
        <v>203</v>
      </c>
      <c r="D3068" t="s">
        <v>104</v>
      </c>
      <c r="E3068" t="s">
        <v>122</v>
      </c>
      <c r="F3068" t="s">
        <v>123</v>
      </c>
      <c r="G3068" t="s">
        <v>107</v>
      </c>
      <c r="H3068">
        <v>39.856102</v>
      </c>
      <c r="I3068">
        <v>-104.675934</v>
      </c>
      <c r="J3068" t="s">
        <v>225</v>
      </c>
      <c r="K3068">
        <v>48457955.990545787</v>
      </c>
      <c r="L3068">
        <v>58315743.151482619</v>
      </c>
      <c r="M3068">
        <v>1387419</v>
      </c>
    </row>
    <row r="3069" spans="1:13" x14ac:dyDescent="0.25">
      <c r="A3069" t="s">
        <v>18</v>
      </c>
      <c r="B3069" t="s">
        <v>26</v>
      </c>
      <c r="C3069" t="s">
        <v>203</v>
      </c>
      <c r="D3069" t="s">
        <v>104</v>
      </c>
      <c r="E3069" t="s">
        <v>122</v>
      </c>
      <c r="F3069" t="s">
        <v>123</v>
      </c>
      <c r="G3069" t="s">
        <v>107</v>
      </c>
      <c r="H3069">
        <v>39.856102</v>
      </c>
      <c r="I3069">
        <v>-104.675934</v>
      </c>
      <c r="J3069" t="s">
        <v>245</v>
      </c>
      <c r="K3069">
        <v>57301982.570692688</v>
      </c>
      <c r="L3069">
        <v>59648341.661428802</v>
      </c>
      <c r="M3069">
        <v>1248277</v>
      </c>
    </row>
    <row r="3070" spans="1:13" x14ac:dyDescent="0.25">
      <c r="A3070" t="s">
        <v>18</v>
      </c>
      <c r="B3070" t="s">
        <v>26</v>
      </c>
      <c r="C3070" t="s">
        <v>203</v>
      </c>
      <c r="D3070" t="s">
        <v>104</v>
      </c>
      <c r="E3070" t="s">
        <v>118</v>
      </c>
      <c r="F3070" t="s">
        <v>119</v>
      </c>
      <c r="G3070" t="s">
        <v>107</v>
      </c>
      <c r="H3070">
        <v>42.331400000000002</v>
      </c>
      <c r="I3070">
        <v>-83.0458</v>
      </c>
      <c r="J3070" t="s">
        <v>223</v>
      </c>
      <c r="K3070">
        <v>2194498.5460056751</v>
      </c>
      <c r="L3070">
        <v>2277434.6439832272</v>
      </c>
      <c r="M3070">
        <v>31503</v>
      </c>
    </row>
    <row r="3071" spans="1:13" x14ac:dyDescent="0.25">
      <c r="A3071" t="s">
        <v>18</v>
      </c>
      <c r="B3071" t="s">
        <v>26</v>
      </c>
      <c r="C3071" t="s">
        <v>203</v>
      </c>
      <c r="D3071" t="s">
        <v>104</v>
      </c>
      <c r="E3071" t="s">
        <v>118</v>
      </c>
      <c r="F3071" t="s">
        <v>119</v>
      </c>
      <c r="G3071" t="s">
        <v>107</v>
      </c>
      <c r="H3071">
        <v>42.331400000000002</v>
      </c>
      <c r="I3071">
        <v>-83.0458</v>
      </c>
      <c r="J3071" t="s">
        <v>224</v>
      </c>
      <c r="K3071">
        <v>5954106.5364579121</v>
      </c>
      <c r="L3071">
        <v>6155801.5912818369</v>
      </c>
      <c r="M3071">
        <v>342059</v>
      </c>
    </row>
    <row r="3072" spans="1:13" x14ac:dyDescent="0.25">
      <c r="A3072" t="s">
        <v>18</v>
      </c>
      <c r="B3072" t="s">
        <v>26</v>
      </c>
      <c r="C3072" t="s">
        <v>203</v>
      </c>
      <c r="D3072" t="s">
        <v>104</v>
      </c>
      <c r="E3072" t="s">
        <v>118</v>
      </c>
      <c r="F3072" t="s">
        <v>119</v>
      </c>
      <c r="G3072" t="s">
        <v>107</v>
      </c>
      <c r="H3072">
        <v>42.331400000000002</v>
      </c>
      <c r="I3072">
        <v>-83.0458</v>
      </c>
      <c r="J3072" t="s">
        <v>225</v>
      </c>
      <c r="K3072">
        <v>10624056.2569356</v>
      </c>
      <c r="L3072">
        <v>12849097.42880222</v>
      </c>
      <c r="M3072">
        <v>411013</v>
      </c>
    </row>
    <row r="3073" spans="1:13" x14ac:dyDescent="0.25">
      <c r="A3073" t="s">
        <v>18</v>
      </c>
      <c r="B3073" t="s">
        <v>26</v>
      </c>
      <c r="C3073" t="s">
        <v>203</v>
      </c>
      <c r="D3073" t="s">
        <v>104</v>
      </c>
      <c r="E3073" t="s">
        <v>118</v>
      </c>
      <c r="F3073" t="s">
        <v>119</v>
      </c>
      <c r="G3073" t="s">
        <v>107</v>
      </c>
      <c r="H3073">
        <v>42.331400000000002</v>
      </c>
      <c r="I3073">
        <v>-83.0458</v>
      </c>
      <c r="J3073" t="s">
        <v>245</v>
      </c>
      <c r="K3073">
        <v>12001475.430280879</v>
      </c>
      <c r="L3073">
        <v>12555236.4004195</v>
      </c>
      <c r="M3073">
        <v>339994</v>
      </c>
    </row>
    <row r="3074" spans="1:13" x14ac:dyDescent="0.25">
      <c r="A3074" t="s">
        <v>18</v>
      </c>
      <c r="B3074" t="s">
        <v>26</v>
      </c>
      <c r="C3074" t="s">
        <v>203</v>
      </c>
      <c r="D3074" t="s">
        <v>98</v>
      </c>
      <c r="E3074" t="s">
        <v>124</v>
      </c>
      <c r="F3074" t="s">
        <v>125</v>
      </c>
      <c r="G3074" t="s">
        <v>126</v>
      </c>
      <c r="H3074">
        <v>53.349800000000002</v>
      </c>
      <c r="I3074">
        <v>6.2603</v>
      </c>
      <c r="J3074" t="s">
        <v>223</v>
      </c>
      <c r="K3074">
        <v>75289.297038290853</v>
      </c>
      <c r="L3074">
        <v>77762.733485521399</v>
      </c>
      <c r="M3074">
        <v>5856</v>
      </c>
    </row>
    <row r="3075" spans="1:13" x14ac:dyDescent="0.25">
      <c r="A3075" t="s">
        <v>18</v>
      </c>
      <c r="B3075" t="s">
        <v>26</v>
      </c>
      <c r="C3075" t="s">
        <v>203</v>
      </c>
      <c r="D3075" t="s">
        <v>98</v>
      </c>
      <c r="E3075" t="s">
        <v>124</v>
      </c>
      <c r="F3075" t="s">
        <v>125</v>
      </c>
      <c r="G3075" t="s">
        <v>126</v>
      </c>
      <c r="H3075">
        <v>53.349800000000002</v>
      </c>
      <c r="I3075">
        <v>6.2603</v>
      </c>
      <c r="J3075" t="s">
        <v>224</v>
      </c>
      <c r="K3075">
        <v>1720.380895330848</v>
      </c>
      <c r="L3075">
        <v>4555.1231699076652</v>
      </c>
      <c r="M3075">
        <v>2878</v>
      </c>
    </row>
    <row r="3076" spans="1:13" x14ac:dyDescent="0.25">
      <c r="A3076" t="s">
        <v>18</v>
      </c>
      <c r="B3076" t="s">
        <v>26</v>
      </c>
      <c r="C3076" t="s">
        <v>203</v>
      </c>
      <c r="D3076" t="s">
        <v>98</v>
      </c>
      <c r="E3076" t="s">
        <v>124</v>
      </c>
      <c r="F3076" t="s">
        <v>125</v>
      </c>
      <c r="G3076" t="s">
        <v>126</v>
      </c>
      <c r="H3076">
        <v>53.349800000000002</v>
      </c>
      <c r="I3076">
        <v>6.2603</v>
      </c>
      <c r="J3076" t="s">
        <v>225</v>
      </c>
      <c r="K3076">
        <v>3228.14665754526</v>
      </c>
      <c r="L3076">
        <v>7581.8830646760298</v>
      </c>
      <c r="M3076">
        <v>805</v>
      </c>
    </row>
    <row r="3077" spans="1:13" x14ac:dyDescent="0.25">
      <c r="A3077" t="s">
        <v>18</v>
      </c>
      <c r="B3077" t="s">
        <v>26</v>
      </c>
      <c r="C3077" t="s">
        <v>203</v>
      </c>
      <c r="D3077" t="s">
        <v>98</v>
      </c>
      <c r="E3077" t="s">
        <v>124</v>
      </c>
      <c r="F3077" t="s">
        <v>125</v>
      </c>
      <c r="G3077" t="s">
        <v>126</v>
      </c>
      <c r="H3077">
        <v>53.349800000000002</v>
      </c>
      <c r="I3077">
        <v>6.2603</v>
      </c>
      <c r="J3077" t="s">
        <v>245</v>
      </c>
      <c r="K3077">
        <v>5350.0548058414079</v>
      </c>
      <c r="L3077">
        <v>9632.983640554452</v>
      </c>
      <c r="M3077">
        <v>799</v>
      </c>
    </row>
    <row r="3078" spans="1:13" x14ac:dyDescent="0.25">
      <c r="A3078" t="s">
        <v>18</v>
      </c>
      <c r="B3078" t="s">
        <v>26</v>
      </c>
      <c r="C3078" t="s">
        <v>203</v>
      </c>
      <c r="D3078" t="s">
        <v>108</v>
      </c>
      <c r="E3078" t="s">
        <v>127</v>
      </c>
      <c r="F3078" t="s">
        <v>128</v>
      </c>
      <c r="G3078" t="s">
        <v>129</v>
      </c>
      <c r="H3078">
        <v>-34.590249999999997</v>
      </c>
      <c r="I3078">
        <v>-58.467162999999999</v>
      </c>
      <c r="J3078" t="s">
        <v>223</v>
      </c>
      <c r="K3078">
        <v>4251.7666255995719</v>
      </c>
      <c r="L3078">
        <v>4759.8313086247799</v>
      </c>
      <c r="M3078">
        <v>1636</v>
      </c>
    </row>
    <row r="3079" spans="1:13" x14ac:dyDescent="0.25">
      <c r="A3079" t="s">
        <v>18</v>
      </c>
      <c r="B3079" t="s">
        <v>26</v>
      </c>
      <c r="C3079" t="s">
        <v>203</v>
      </c>
      <c r="D3079" t="s">
        <v>108</v>
      </c>
      <c r="E3079" t="s">
        <v>127</v>
      </c>
      <c r="F3079" t="s">
        <v>128</v>
      </c>
      <c r="G3079" t="s">
        <v>129</v>
      </c>
      <c r="H3079">
        <v>-34.590249999999997</v>
      </c>
      <c r="I3079">
        <v>-58.467162999999999</v>
      </c>
      <c r="J3079" t="s">
        <v>224</v>
      </c>
      <c r="K3079">
        <v>20894.09281442644</v>
      </c>
      <c r="L3079">
        <v>24147.903646643281</v>
      </c>
      <c r="M3079">
        <v>6709</v>
      </c>
    </row>
    <row r="3080" spans="1:13" x14ac:dyDescent="0.25">
      <c r="A3080" t="s">
        <v>18</v>
      </c>
      <c r="B3080" t="s">
        <v>26</v>
      </c>
      <c r="C3080" t="s">
        <v>203</v>
      </c>
      <c r="D3080" t="s">
        <v>108</v>
      </c>
      <c r="E3080" t="s">
        <v>127</v>
      </c>
      <c r="F3080" t="s">
        <v>128</v>
      </c>
      <c r="G3080" t="s">
        <v>129</v>
      </c>
      <c r="H3080">
        <v>-34.590249999999997</v>
      </c>
      <c r="I3080">
        <v>-58.467162999999999</v>
      </c>
      <c r="J3080" t="s">
        <v>225</v>
      </c>
      <c r="K3080">
        <v>30868.887821780329</v>
      </c>
      <c r="L3080">
        <v>35915.649165246003</v>
      </c>
      <c r="M3080">
        <v>4571</v>
      </c>
    </row>
    <row r="3081" spans="1:13" x14ac:dyDescent="0.25">
      <c r="A3081" t="s">
        <v>18</v>
      </c>
      <c r="B3081" t="s">
        <v>26</v>
      </c>
      <c r="C3081" t="s">
        <v>203</v>
      </c>
      <c r="D3081" t="s">
        <v>108</v>
      </c>
      <c r="E3081" t="s">
        <v>127</v>
      </c>
      <c r="F3081" t="s">
        <v>128</v>
      </c>
      <c r="G3081" t="s">
        <v>129</v>
      </c>
      <c r="H3081">
        <v>-34.590249999999997</v>
      </c>
      <c r="I3081">
        <v>-58.467162999999999</v>
      </c>
      <c r="J3081" t="s">
        <v>245</v>
      </c>
      <c r="K3081">
        <v>82415.686694482531</v>
      </c>
      <c r="L3081">
        <v>85610.355145640817</v>
      </c>
      <c r="M3081">
        <v>5771</v>
      </c>
    </row>
    <row r="3082" spans="1:13" x14ac:dyDescent="0.25">
      <c r="A3082" t="s">
        <v>18</v>
      </c>
      <c r="B3082" t="s">
        <v>26</v>
      </c>
      <c r="C3082" t="s">
        <v>203</v>
      </c>
      <c r="D3082" t="s">
        <v>98</v>
      </c>
      <c r="E3082" t="s">
        <v>130</v>
      </c>
      <c r="F3082" t="s">
        <v>131</v>
      </c>
      <c r="G3082" t="s">
        <v>132</v>
      </c>
      <c r="H3082">
        <v>50.110923999999997</v>
      </c>
      <c r="I3082">
        <v>8.6821269999999995</v>
      </c>
      <c r="J3082" t="s">
        <v>223</v>
      </c>
      <c r="K3082">
        <v>2237299.594844142</v>
      </c>
      <c r="L3082">
        <v>2302018.6968090809</v>
      </c>
      <c r="M3082">
        <v>135186</v>
      </c>
    </row>
    <row r="3083" spans="1:13" x14ac:dyDescent="0.25">
      <c r="A3083" t="s">
        <v>18</v>
      </c>
      <c r="B3083" t="s">
        <v>26</v>
      </c>
      <c r="C3083" t="s">
        <v>203</v>
      </c>
      <c r="D3083" t="s">
        <v>98</v>
      </c>
      <c r="E3083" t="s">
        <v>130</v>
      </c>
      <c r="F3083" t="s">
        <v>131</v>
      </c>
      <c r="G3083" t="s">
        <v>132</v>
      </c>
      <c r="H3083">
        <v>50.110923999999997</v>
      </c>
      <c r="I3083">
        <v>8.6821269999999995</v>
      </c>
      <c r="J3083" t="s">
        <v>224</v>
      </c>
      <c r="K3083">
        <v>4155326.6483039842</v>
      </c>
      <c r="L3083">
        <v>4305381.5140209002</v>
      </c>
      <c r="M3083">
        <v>623345</v>
      </c>
    </row>
    <row r="3084" spans="1:13" x14ac:dyDescent="0.25">
      <c r="A3084" t="s">
        <v>18</v>
      </c>
      <c r="B3084" t="s">
        <v>26</v>
      </c>
      <c r="C3084" t="s">
        <v>203</v>
      </c>
      <c r="D3084" t="s">
        <v>98</v>
      </c>
      <c r="E3084" t="s">
        <v>130</v>
      </c>
      <c r="F3084" t="s">
        <v>131</v>
      </c>
      <c r="G3084" t="s">
        <v>132</v>
      </c>
      <c r="H3084">
        <v>50.110923999999997</v>
      </c>
      <c r="I3084">
        <v>8.6821269999999995</v>
      </c>
      <c r="J3084" t="s">
        <v>225</v>
      </c>
      <c r="K3084">
        <v>4538043.3016268499</v>
      </c>
      <c r="L3084">
        <v>5475358.7557483232</v>
      </c>
      <c r="M3084">
        <v>533729</v>
      </c>
    </row>
    <row r="3085" spans="1:13" x14ac:dyDescent="0.25">
      <c r="A3085" t="s">
        <v>18</v>
      </c>
      <c r="B3085" t="s">
        <v>26</v>
      </c>
      <c r="C3085" t="s">
        <v>203</v>
      </c>
      <c r="D3085" t="s">
        <v>98</v>
      </c>
      <c r="E3085" t="s">
        <v>130</v>
      </c>
      <c r="F3085" t="s">
        <v>131</v>
      </c>
      <c r="G3085" t="s">
        <v>132</v>
      </c>
      <c r="H3085">
        <v>50.110923999999997</v>
      </c>
      <c r="I3085">
        <v>8.6821269999999995</v>
      </c>
      <c r="J3085" t="s">
        <v>245</v>
      </c>
      <c r="K3085">
        <v>7338522.3239238504</v>
      </c>
      <c r="L3085">
        <v>7596784.8876647679</v>
      </c>
      <c r="M3085">
        <v>595246</v>
      </c>
    </row>
    <row r="3086" spans="1:13" x14ac:dyDescent="0.25">
      <c r="A3086" t="s">
        <v>18</v>
      </c>
      <c r="B3086" t="s">
        <v>26</v>
      </c>
      <c r="C3086" t="s">
        <v>203</v>
      </c>
      <c r="D3086" t="s">
        <v>108</v>
      </c>
      <c r="E3086" t="s">
        <v>133</v>
      </c>
      <c r="F3086" t="s">
        <v>134</v>
      </c>
      <c r="G3086" t="s">
        <v>135</v>
      </c>
      <c r="H3086">
        <v>-22.874300000000002</v>
      </c>
      <c r="I3086">
        <v>-43.266449999999999</v>
      </c>
      <c r="J3086" t="s">
        <v>223</v>
      </c>
      <c r="K3086">
        <v>2541.7100655463378</v>
      </c>
      <c r="L3086">
        <v>2541.7100655463378</v>
      </c>
      <c r="M3086">
        <v>1996</v>
      </c>
    </row>
    <row r="3087" spans="1:13" x14ac:dyDescent="0.25">
      <c r="A3087" t="s">
        <v>18</v>
      </c>
      <c r="B3087" t="s">
        <v>26</v>
      </c>
      <c r="C3087" t="s">
        <v>203</v>
      </c>
      <c r="D3087" t="s">
        <v>108</v>
      </c>
      <c r="E3087" t="s">
        <v>133</v>
      </c>
      <c r="F3087" t="s">
        <v>134</v>
      </c>
      <c r="G3087" t="s">
        <v>135</v>
      </c>
      <c r="H3087">
        <v>-22.874300000000002</v>
      </c>
      <c r="I3087">
        <v>-43.266449999999999</v>
      </c>
      <c r="J3087" t="s">
        <v>224</v>
      </c>
      <c r="K3087">
        <v>24198.197677114458</v>
      </c>
      <c r="L3087">
        <v>25491.997067827051</v>
      </c>
      <c r="M3087">
        <v>7988</v>
      </c>
    </row>
    <row r="3088" spans="1:13" x14ac:dyDescent="0.25">
      <c r="A3088" t="s">
        <v>18</v>
      </c>
      <c r="B3088" t="s">
        <v>26</v>
      </c>
      <c r="C3088" t="s">
        <v>203</v>
      </c>
      <c r="D3088" t="s">
        <v>108</v>
      </c>
      <c r="E3088" t="s">
        <v>133</v>
      </c>
      <c r="F3088" t="s">
        <v>134</v>
      </c>
      <c r="G3088" t="s">
        <v>135</v>
      </c>
      <c r="H3088">
        <v>-22.874300000000002</v>
      </c>
      <c r="I3088">
        <v>-43.266449999999999</v>
      </c>
      <c r="J3088" t="s">
        <v>225</v>
      </c>
      <c r="K3088">
        <v>17453.872882133292</v>
      </c>
      <c r="L3088">
        <v>23032.8226893311</v>
      </c>
      <c r="M3088">
        <v>3550</v>
      </c>
    </row>
    <row r="3089" spans="1:13" x14ac:dyDescent="0.25">
      <c r="A3089" t="s">
        <v>18</v>
      </c>
      <c r="B3089" t="s">
        <v>26</v>
      </c>
      <c r="C3089" t="s">
        <v>203</v>
      </c>
      <c r="D3089" t="s">
        <v>108</v>
      </c>
      <c r="E3089" t="s">
        <v>133</v>
      </c>
      <c r="F3089" t="s">
        <v>134</v>
      </c>
      <c r="G3089" t="s">
        <v>135</v>
      </c>
      <c r="H3089">
        <v>-22.874300000000002</v>
      </c>
      <c r="I3089">
        <v>-43.266449999999999</v>
      </c>
      <c r="J3089" t="s">
        <v>245</v>
      </c>
      <c r="K3089">
        <v>53146.853147298389</v>
      </c>
      <c r="L3089">
        <v>55907.926554132857</v>
      </c>
      <c r="M3089">
        <v>5114</v>
      </c>
    </row>
    <row r="3090" spans="1:13" x14ac:dyDescent="0.25">
      <c r="A3090" t="s">
        <v>18</v>
      </c>
      <c r="B3090" t="s">
        <v>26</v>
      </c>
      <c r="C3090" t="s">
        <v>203</v>
      </c>
      <c r="D3090" t="s">
        <v>136</v>
      </c>
      <c r="E3090" t="s">
        <v>137</v>
      </c>
      <c r="F3090" t="s">
        <v>138</v>
      </c>
      <c r="G3090" t="s">
        <v>139</v>
      </c>
      <c r="H3090">
        <v>22.266999999999999</v>
      </c>
      <c r="I3090">
        <v>114.188</v>
      </c>
      <c r="J3090" t="s">
        <v>223</v>
      </c>
      <c r="K3090">
        <v>16276.82854778786</v>
      </c>
      <c r="L3090">
        <v>16554.690191908048</v>
      </c>
      <c r="M3090">
        <v>4403</v>
      </c>
    </row>
    <row r="3091" spans="1:13" x14ac:dyDescent="0.25">
      <c r="A3091" t="s">
        <v>18</v>
      </c>
      <c r="B3091" t="s">
        <v>26</v>
      </c>
      <c r="C3091" t="s">
        <v>203</v>
      </c>
      <c r="D3091" t="s">
        <v>136</v>
      </c>
      <c r="E3091" t="s">
        <v>137</v>
      </c>
      <c r="F3091" t="s">
        <v>138</v>
      </c>
      <c r="G3091" t="s">
        <v>139</v>
      </c>
      <c r="H3091">
        <v>22.266999999999999</v>
      </c>
      <c r="I3091">
        <v>114.188</v>
      </c>
      <c r="J3091" t="s">
        <v>224</v>
      </c>
      <c r="K3091">
        <v>9793.810171572426</v>
      </c>
      <c r="L3091">
        <v>10355.16064256509</v>
      </c>
      <c r="M3091">
        <v>11900</v>
      </c>
    </row>
    <row r="3092" spans="1:13" x14ac:dyDescent="0.25">
      <c r="A3092" t="s">
        <v>18</v>
      </c>
      <c r="B3092" t="s">
        <v>26</v>
      </c>
      <c r="C3092" t="s">
        <v>203</v>
      </c>
      <c r="D3092" t="s">
        <v>136</v>
      </c>
      <c r="E3092" t="s">
        <v>137</v>
      </c>
      <c r="F3092" t="s">
        <v>138</v>
      </c>
      <c r="G3092" t="s">
        <v>139</v>
      </c>
      <c r="H3092">
        <v>22.266999999999999</v>
      </c>
      <c r="I3092">
        <v>114.188</v>
      </c>
      <c r="J3092" t="s">
        <v>225</v>
      </c>
      <c r="K3092">
        <v>24510.169248085971</v>
      </c>
      <c r="L3092">
        <v>36268.094133879742</v>
      </c>
      <c r="M3092">
        <v>8544</v>
      </c>
    </row>
    <row r="3093" spans="1:13" x14ac:dyDescent="0.25">
      <c r="A3093" t="s">
        <v>18</v>
      </c>
      <c r="B3093" t="s">
        <v>26</v>
      </c>
      <c r="C3093" t="s">
        <v>203</v>
      </c>
      <c r="D3093" t="s">
        <v>136</v>
      </c>
      <c r="E3093" t="s">
        <v>137</v>
      </c>
      <c r="F3093" t="s">
        <v>138</v>
      </c>
      <c r="G3093" t="s">
        <v>139</v>
      </c>
      <c r="H3093">
        <v>22.266999999999999</v>
      </c>
      <c r="I3093">
        <v>114.188</v>
      </c>
      <c r="J3093" t="s">
        <v>245</v>
      </c>
      <c r="K3093">
        <v>61619.123088433982</v>
      </c>
      <c r="L3093">
        <v>65260.102533486322</v>
      </c>
      <c r="M3093">
        <v>21012</v>
      </c>
    </row>
    <row r="3094" spans="1:13" x14ac:dyDescent="0.25">
      <c r="A3094" t="s">
        <v>18</v>
      </c>
      <c r="B3094" t="s">
        <v>26</v>
      </c>
      <c r="C3094" t="s">
        <v>203</v>
      </c>
      <c r="D3094" t="s">
        <v>98</v>
      </c>
      <c r="E3094" t="s">
        <v>226</v>
      </c>
      <c r="F3094" t="s">
        <v>227</v>
      </c>
      <c r="G3094" t="s">
        <v>228</v>
      </c>
      <c r="H3094">
        <v>26.137899999999998</v>
      </c>
      <c r="I3094">
        <v>28.197790000000001</v>
      </c>
      <c r="J3094" t="s">
        <v>223</v>
      </c>
      <c r="K3094">
        <v>4860.1691977316104</v>
      </c>
      <c r="L3094">
        <v>21554.855296390899</v>
      </c>
      <c r="M3094">
        <v>1200</v>
      </c>
    </row>
    <row r="3095" spans="1:13" x14ac:dyDescent="0.25">
      <c r="A3095" t="s">
        <v>18</v>
      </c>
      <c r="B3095" t="s">
        <v>26</v>
      </c>
      <c r="C3095" t="s">
        <v>203</v>
      </c>
      <c r="D3095" t="s">
        <v>98</v>
      </c>
      <c r="E3095" t="s">
        <v>226</v>
      </c>
      <c r="F3095" t="s">
        <v>227</v>
      </c>
      <c r="G3095" t="s">
        <v>228</v>
      </c>
      <c r="H3095">
        <v>26.137899999999998</v>
      </c>
      <c r="I3095">
        <v>28.197790000000001</v>
      </c>
      <c r="J3095" t="s">
        <v>224</v>
      </c>
      <c r="K3095">
        <v>34951.461573459113</v>
      </c>
      <c r="L3095">
        <v>121940.58688783061</v>
      </c>
      <c r="M3095">
        <v>24114</v>
      </c>
    </row>
    <row r="3096" spans="1:13" x14ac:dyDescent="0.25">
      <c r="A3096" t="s">
        <v>18</v>
      </c>
      <c r="B3096" t="s">
        <v>26</v>
      </c>
      <c r="C3096" t="s">
        <v>203</v>
      </c>
      <c r="D3096" t="s">
        <v>98</v>
      </c>
      <c r="E3096" t="s">
        <v>226</v>
      </c>
      <c r="F3096" t="s">
        <v>227</v>
      </c>
      <c r="G3096" t="s">
        <v>228</v>
      </c>
      <c r="H3096">
        <v>26.137899999999998</v>
      </c>
      <c r="I3096">
        <v>28.197790000000001</v>
      </c>
      <c r="J3096" t="s">
        <v>225</v>
      </c>
      <c r="K3096">
        <v>103584.7444352998</v>
      </c>
      <c r="L3096">
        <v>206893.18880399401</v>
      </c>
      <c r="M3096">
        <v>18473</v>
      </c>
    </row>
    <row r="3097" spans="1:13" x14ac:dyDescent="0.25">
      <c r="A3097" t="s">
        <v>18</v>
      </c>
      <c r="B3097" t="s">
        <v>26</v>
      </c>
      <c r="C3097" t="s">
        <v>203</v>
      </c>
      <c r="D3097" t="s">
        <v>98</v>
      </c>
      <c r="E3097" t="s">
        <v>226</v>
      </c>
      <c r="F3097" t="s">
        <v>227</v>
      </c>
      <c r="G3097" t="s">
        <v>228</v>
      </c>
      <c r="H3097">
        <v>26.137899999999998</v>
      </c>
      <c r="I3097">
        <v>28.197790000000001</v>
      </c>
      <c r="J3097" t="s">
        <v>245</v>
      </c>
      <c r="K3097">
        <v>171014.6915681783</v>
      </c>
      <c r="L3097">
        <v>226999.72518972549</v>
      </c>
      <c r="M3097">
        <v>17329</v>
      </c>
    </row>
    <row r="3098" spans="1:13" x14ac:dyDescent="0.25">
      <c r="A3098" t="s">
        <v>18</v>
      </c>
      <c r="B3098" t="s">
        <v>26</v>
      </c>
      <c r="C3098" t="s">
        <v>203</v>
      </c>
      <c r="D3098" t="s">
        <v>104</v>
      </c>
      <c r="E3098" t="s">
        <v>140</v>
      </c>
      <c r="F3098" t="s">
        <v>141</v>
      </c>
      <c r="G3098" t="s">
        <v>107</v>
      </c>
      <c r="H3098">
        <v>34.052235000000003</v>
      </c>
      <c r="I3098">
        <v>-118.24368</v>
      </c>
      <c r="J3098" t="s">
        <v>223</v>
      </c>
      <c r="K3098">
        <v>21503899.568423789</v>
      </c>
      <c r="L3098">
        <v>22226462.817590829</v>
      </c>
      <c r="M3098">
        <v>326371</v>
      </c>
    </row>
    <row r="3099" spans="1:13" x14ac:dyDescent="0.25">
      <c r="A3099" t="s">
        <v>18</v>
      </c>
      <c r="B3099" t="s">
        <v>26</v>
      </c>
      <c r="C3099" t="s">
        <v>203</v>
      </c>
      <c r="D3099" t="s">
        <v>104</v>
      </c>
      <c r="E3099" t="s">
        <v>140</v>
      </c>
      <c r="F3099" t="s">
        <v>141</v>
      </c>
      <c r="G3099" t="s">
        <v>107</v>
      </c>
      <c r="H3099">
        <v>34.052235000000003</v>
      </c>
      <c r="I3099">
        <v>-118.24368</v>
      </c>
      <c r="J3099" t="s">
        <v>224</v>
      </c>
      <c r="K3099">
        <v>54788741.083428644</v>
      </c>
      <c r="L3099">
        <v>56395572.679153308</v>
      </c>
      <c r="M3099">
        <v>3073986</v>
      </c>
    </row>
    <row r="3100" spans="1:13" x14ac:dyDescent="0.25">
      <c r="A3100" t="s">
        <v>18</v>
      </c>
      <c r="B3100" t="s">
        <v>26</v>
      </c>
      <c r="C3100" t="s">
        <v>203</v>
      </c>
      <c r="D3100" t="s">
        <v>104</v>
      </c>
      <c r="E3100" t="s">
        <v>140</v>
      </c>
      <c r="F3100" t="s">
        <v>141</v>
      </c>
      <c r="G3100" t="s">
        <v>107</v>
      </c>
      <c r="H3100">
        <v>34.052235000000003</v>
      </c>
      <c r="I3100">
        <v>-118.24368</v>
      </c>
      <c r="J3100" t="s">
        <v>225</v>
      </c>
      <c r="K3100">
        <v>86365035.272513628</v>
      </c>
      <c r="L3100">
        <v>104094481.9418457</v>
      </c>
      <c r="M3100">
        <v>3245849</v>
      </c>
    </row>
    <row r="3101" spans="1:13" x14ac:dyDescent="0.25">
      <c r="A3101" t="s">
        <v>18</v>
      </c>
      <c r="B3101" t="s">
        <v>26</v>
      </c>
      <c r="C3101" t="s">
        <v>203</v>
      </c>
      <c r="D3101" t="s">
        <v>104</v>
      </c>
      <c r="E3101" t="s">
        <v>140</v>
      </c>
      <c r="F3101" t="s">
        <v>141</v>
      </c>
      <c r="G3101" t="s">
        <v>107</v>
      </c>
      <c r="H3101">
        <v>34.052235000000003</v>
      </c>
      <c r="I3101">
        <v>-118.24368</v>
      </c>
      <c r="J3101" t="s">
        <v>245</v>
      </c>
      <c r="K3101">
        <v>101119477.81933659</v>
      </c>
      <c r="L3101">
        <v>105039263.68569431</v>
      </c>
      <c r="M3101">
        <v>2852664</v>
      </c>
    </row>
    <row r="3102" spans="1:13" x14ac:dyDescent="0.25">
      <c r="A3102" t="s">
        <v>18</v>
      </c>
      <c r="B3102" t="s">
        <v>26</v>
      </c>
      <c r="C3102" t="s">
        <v>203</v>
      </c>
      <c r="D3102" t="s">
        <v>108</v>
      </c>
      <c r="E3102" t="s">
        <v>142</v>
      </c>
      <c r="F3102" t="s">
        <v>143</v>
      </c>
      <c r="G3102" t="s">
        <v>144</v>
      </c>
      <c r="H3102">
        <v>-12.094823</v>
      </c>
      <c r="I3102">
        <v>-76.973529999999997</v>
      </c>
      <c r="J3102" t="s">
        <v>223</v>
      </c>
      <c r="K3102">
        <v>2670.0935956723802</v>
      </c>
      <c r="L3102">
        <v>2727.6148129637281</v>
      </c>
      <c r="M3102">
        <v>2778</v>
      </c>
    </row>
    <row r="3103" spans="1:13" x14ac:dyDescent="0.25">
      <c r="A3103" t="s">
        <v>18</v>
      </c>
      <c r="B3103" t="s">
        <v>26</v>
      </c>
      <c r="C3103" t="s">
        <v>203</v>
      </c>
      <c r="D3103" t="s">
        <v>108</v>
      </c>
      <c r="E3103" t="s">
        <v>142</v>
      </c>
      <c r="F3103" t="s">
        <v>143</v>
      </c>
      <c r="G3103" t="s">
        <v>144</v>
      </c>
      <c r="H3103">
        <v>-12.094823</v>
      </c>
      <c r="I3103">
        <v>-76.973529999999997</v>
      </c>
      <c r="J3103" t="s">
        <v>224</v>
      </c>
      <c r="K3103">
        <v>14063.43944306841</v>
      </c>
      <c r="L3103">
        <v>14380.6551797912</v>
      </c>
      <c r="M3103">
        <v>9482</v>
      </c>
    </row>
    <row r="3104" spans="1:13" x14ac:dyDescent="0.25">
      <c r="A3104" t="s">
        <v>18</v>
      </c>
      <c r="B3104" t="s">
        <v>26</v>
      </c>
      <c r="C3104" t="s">
        <v>203</v>
      </c>
      <c r="D3104" t="s">
        <v>108</v>
      </c>
      <c r="E3104" t="s">
        <v>142</v>
      </c>
      <c r="F3104" t="s">
        <v>143</v>
      </c>
      <c r="G3104" t="s">
        <v>144</v>
      </c>
      <c r="H3104">
        <v>-12.094823</v>
      </c>
      <c r="I3104">
        <v>-76.973529999999997</v>
      </c>
      <c r="J3104" t="s">
        <v>225</v>
      </c>
      <c r="K3104">
        <v>12676.39976207669</v>
      </c>
      <c r="L3104">
        <v>18160.151445279422</v>
      </c>
      <c r="M3104">
        <v>4431</v>
      </c>
    </row>
    <row r="3105" spans="1:13" x14ac:dyDescent="0.25">
      <c r="A3105" t="s">
        <v>18</v>
      </c>
      <c r="B3105" t="s">
        <v>26</v>
      </c>
      <c r="C3105" t="s">
        <v>203</v>
      </c>
      <c r="D3105" t="s">
        <v>108</v>
      </c>
      <c r="E3105" t="s">
        <v>142</v>
      </c>
      <c r="F3105" t="s">
        <v>143</v>
      </c>
      <c r="G3105" t="s">
        <v>144</v>
      </c>
      <c r="H3105">
        <v>-12.094823</v>
      </c>
      <c r="I3105">
        <v>-76.973529999999997</v>
      </c>
      <c r="J3105" t="s">
        <v>245</v>
      </c>
      <c r="K3105">
        <v>34797.422322171347</v>
      </c>
      <c r="L3105">
        <v>36525.178301339671</v>
      </c>
      <c r="M3105">
        <v>5477</v>
      </c>
    </row>
    <row r="3106" spans="1:13" x14ac:dyDescent="0.25">
      <c r="A3106" t="s">
        <v>18</v>
      </c>
      <c r="B3106" t="s">
        <v>26</v>
      </c>
      <c r="C3106" t="s">
        <v>203</v>
      </c>
      <c r="D3106" t="s">
        <v>98</v>
      </c>
      <c r="E3106" t="s">
        <v>145</v>
      </c>
      <c r="F3106" t="s">
        <v>146</v>
      </c>
      <c r="G3106" t="s">
        <v>147</v>
      </c>
      <c r="H3106">
        <v>51.508513999999998</v>
      </c>
      <c r="I3106">
        <v>-1.0756999999999999E-2</v>
      </c>
      <c r="J3106" t="s">
        <v>223</v>
      </c>
      <c r="K3106">
        <v>8395530.5217445958</v>
      </c>
      <c r="L3106">
        <v>8781811.1500372346</v>
      </c>
      <c r="M3106">
        <v>260837</v>
      </c>
    </row>
    <row r="3107" spans="1:13" x14ac:dyDescent="0.25">
      <c r="A3107" t="s">
        <v>18</v>
      </c>
      <c r="B3107" t="s">
        <v>26</v>
      </c>
      <c r="C3107" t="s">
        <v>203</v>
      </c>
      <c r="D3107" t="s">
        <v>98</v>
      </c>
      <c r="E3107" t="s">
        <v>145</v>
      </c>
      <c r="F3107" t="s">
        <v>146</v>
      </c>
      <c r="G3107" t="s">
        <v>147</v>
      </c>
      <c r="H3107">
        <v>51.508513999999998</v>
      </c>
      <c r="I3107">
        <v>-1.0756999999999999E-2</v>
      </c>
      <c r="J3107" t="s">
        <v>224</v>
      </c>
      <c r="K3107">
        <v>12359585.712588919</v>
      </c>
      <c r="L3107">
        <v>13119586.892553451</v>
      </c>
      <c r="M3107">
        <v>986382</v>
      </c>
    </row>
    <row r="3108" spans="1:13" x14ac:dyDescent="0.25">
      <c r="A3108" t="s">
        <v>18</v>
      </c>
      <c r="B3108" t="s">
        <v>26</v>
      </c>
      <c r="C3108" t="s">
        <v>203</v>
      </c>
      <c r="D3108" t="s">
        <v>98</v>
      </c>
      <c r="E3108" t="s">
        <v>145</v>
      </c>
      <c r="F3108" t="s">
        <v>146</v>
      </c>
      <c r="G3108" t="s">
        <v>147</v>
      </c>
      <c r="H3108">
        <v>51.508513999999998</v>
      </c>
      <c r="I3108">
        <v>-1.0756999999999999E-2</v>
      </c>
      <c r="J3108" t="s">
        <v>225</v>
      </c>
      <c r="K3108">
        <v>15371572.24903038</v>
      </c>
      <c r="L3108">
        <v>19804232.602096949</v>
      </c>
      <c r="M3108">
        <v>837169</v>
      </c>
    </row>
    <row r="3109" spans="1:13" x14ac:dyDescent="0.25">
      <c r="A3109" t="s">
        <v>18</v>
      </c>
      <c r="B3109" t="s">
        <v>26</v>
      </c>
      <c r="C3109" t="s">
        <v>203</v>
      </c>
      <c r="D3109" t="s">
        <v>98</v>
      </c>
      <c r="E3109" t="s">
        <v>145</v>
      </c>
      <c r="F3109" t="s">
        <v>146</v>
      </c>
      <c r="G3109" t="s">
        <v>147</v>
      </c>
      <c r="H3109">
        <v>51.508513999999998</v>
      </c>
      <c r="I3109">
        <v>-1.0756999999999999E-2</v>
      </c>
      <c r="J3109" t="s">
        <v>245</v>
      </c>
      <c r="K3109">
        <v>26346525.31421968</v>
      </c>
      <c r="L3109">
        <v>28345586.917086661</v>
      </c>
      <c r="M3109">
        <v>1005730</v>
      </c>
    </row>
    <row r="3110" spans="1:13" x14ac:dyDescent="0.25">
      <c r="A3110" t="s">
        <v>18</v>
      </c>
      <c r="B3110" t="s">
        <v>26</v>
      </c>
      <c r="C3110" t="s">
        <v>203</v>
      </c>
      <c r="D3110" t="s">
        <v>104</v>
      </c>
      <c r="E3110" t="s">
        <v>236</v>
      </c>
      <c r="F3110" t="s">
        <v>237</v>
      </c>
      <c r="G3110" t="s">
        <v>107</v>
      </c>
      <c r="H3110">
        <v>36.188110000000002</v>
      </c>
      <c r="I3110">
        <v>-115.176468</v>
      </c>
      <c r="J3110" t="s">
        <v>223</v>
      </c>
      <c r="K3110">
        <v>8.2544085600000003E-4</v>
      </c>
      <c r="L3110">
        <v>8.2544085600000003E-4</v>
      </c>
      <c r="M3110">
        <v>2</v>
      </c>
    </row>
    <row r="3111" spans="1:13" x14ac:dyDescent="0.25">
      <c r="A3111" t="s">
        <v>18</v>
      </c>
      <c r="B3111" t="s">
        <v>26</v>
      </c>
      <c r="C3111" t="s">
        <v>203</v>
      </c>
      <c r="D3111" t="s">
        <v>104</v>
      </c>
      <c r="E3111" t="s">
        <v>236</v>
      </c>
      <c r="F3111" t="s">
        <v>237</v>
      </c>
      <c r="G3111" t="s">
        <v>107</v>
      </c>
      <c r="H3111">
        <v>36.188110000000002</v>
      </c>
      <c r="I3111">
        <v>-115.176468</v>
      </c>
      <c r="J3111" t="s">
        <v>224</v>
      </c>
      <c r="K3111">
        <v>0</v>
      </c>
      <c r="L3111">
        <v>0</v>
      </c>
      <c r="M3111">
        <v>0</v>
      </c>
    </row>
    <row r="3112" spans="1:13" x14ac:dyDescent="0.25">
      <c r="A3112" t="s">
        <v>18</v>
      </c>
      <c r="B3112" t="s">
        <v>26</v>
      </c>
      <c r="C3112" t="s">
        <v>203</v>
      </c>
      <c r="D3112" t="s">
        <v>104</v>
      </c>
      <c r="E3112" t="s">
        <v>236</v>
      </c>
      <c r="F3112" t="s">
        <v>237</v>
      </c>
      <c r="G3112" t="s">
        <v>107</v>
      </c>
      <c r="H3112">
        <v>36.188110000000002</v>
      </c>
      <c r="I3112">
        <v>-115.176468</v>
      </c>
      <c r="J3112" t="s">
        <v>225</v>
      </c>
      <c r="K3112">
        <v>0</v>
      </c>
      <c r="L3112">
        <v>0</v>
      </c>
      <c r="M3112">
        <v>0</v>
      </c>
    </row>
    <row r="3113" spans="1:13" x14ac:dyDescent="0.25">
      <c r="A3113" t="s">
        <v>18</v>
      </c>
      <c r="B3113" t="s">
        <v>26</v>
      </c>
      <c r="C3113" t="s">
        <v>203</v>
      </c>
      <c r="D3113" t="s">
        <v>104</v>
      </c>
      <c r="E3113" t="s">
        <v>236</v>
      </c>
      <c r="F3113" t="s">
        <v>237</v>
      </c>
      <c r="G3113" t="s">
        <v>107</v>
      </c>
      <c r="H3113">
        <v>36.188110000000002</v>
      </c>
      <c r="I3113">
        <v>-115.176468</v>
      </c>
      <c r="J3113" t="s">
        <v>245</v>
      </c>
      <c r="K3113">
        <v>0</v>
      </c>
      <c r="L3113">
        <v>0</v>
      </c>
      <c r="M3113">
        <v>0</v>
      </c>
    </row>
    <row r="3114" spans="1:13" x14ac:dyDescent="0.25">
      <c r="A3114" t="s">
        <v>18</v>
      </c>
      <c r="B3114" t="s">
        <v>26</v>
      </c>
      <c r="C3114" t="s">
        <v>203</v>
      </c>
      <c r="D3114" t="s">
        <v>98</v>
      </c>
      <c r="E3114" t="s">
        <v>148</v>
      </c>
      <c r="F3114" t="s">
        <v>149</v>
      </c>
      <c r="G3114" t="s">
        <v>150</v>
      </c>
      <c r="H3114">
        <v>40.416800000000002</v>
      </c>
      <c r="I3114">
        <v>-3.7038000000000002</v>
      </c>
      <c r="J3114" t="s">
        <v>223</v>
      </c>
      <c r="K3114">
        <v>599430.96594451449</v>
      </c>
      <c r="L3114">
        <v>756139.48496192659</v>
      </c>
      <c r="M3114">
        <v>31432</v>
      </c>
    </row>
    <row r="3115" spans="1:13" x14ac:dyDescent="0.25">
      <c r="A3115" t="s">
        <v>18</v>
      </c>
      <c r="B3115" t="s">
        <v>26</v>
      </c>
      <c r="C3115" t="s">
        <v>203</v>
      </c>
      <c r="D3115" t="s">
        <v>98</v>
      </c>
      <c r="E3115" t="s">
        <v>148</v>
      </c>
      <c r="F3115" t="s">
        <v>149</v>
      </c>
      <c r="G3115" t="s">
        <v>150</v>
      </c>
      <c r="H3115">
        <v>40.416800000000002</v>
      </c>
      <c r="I3115">
        <v>-3.7038000000000002</v>
      </c>
      <c r="J3115" t="s">
        <v>224</v>
      </c>
      <c r="K3115">
        <v>721331.95450983662</v>
      </c>
      <c r="L3115">
        <v>1433809.887288586</v>
      </c>
      <c r="M3115">
        <v>119878</v>
      </c>
    </row>
    <row r="3116" spans="1:13" x14ac:dyDescent="0.25">
      <c r="A3116" t="s">
        <v>18</v>
      </c>
      <c r="B3116" t="s">
        <v>26</v>
      </c>
      <c r="C3116" t="s">
        <v>203</v>
      </c>
      <c r="D3116" t="s">
        <v>98</v>
      </c>
      <c r="E3116" t="s">
        <v>148</v>
      </c>
      <c r="F3116" t="s">
        <v>149</v>
      </c>
      <c r="G3116" t="s">
        <v>150</v>
      </c>
      <c r="H3116">
        <v>40.416800000000002</v>
      </c>
      <c r="I3116">
        <v>-3.7038000000000002</v>
      </c>
      <c r="J3116" t="s">
        <v>225</v>
      </c>
      <c r="K3116">
        <v>825363.71053092007</v>
      </c>
      <c r="L3116">
        <v>2695083.2117131539</v>
      </c>
      <c r="M3116">
        <v>102033</v>
      </c>
    </row>
    <row r="3117" spans="1:13" x14ac:dyDescent="0.25">
      <c r="A3117" t="s">
        <v>18</v>
      </c>
      <c r="B3117" t="s">
        <v>26</v>
      </c>
      <c r="C3117" t="s">
        <v>203</v>
      </c>
      <c r="D3117" t="s">
        <v>98</v>
      </c>
      <c r="E3117" t="s">
        <v>148</v>
      </c>
      <c r="F3117" t="s">
        <v>149</v>
      </c>
      <c r="G3117" t="s">
        <v>150</v>
      </c>
      <c r="H3117">
        <v>40.416800000000002</v>
      </c>
      <c r="I3117">
        <v>-3.7038000000000002</v>
      </c>
      <c r="J3117" t="s">
        <v>245</v>
      </c>
      <c r="K3117">
        <v>1180511.5458494329</v>
      </c>
      <c r="L3117">
        <v>2294499.2387865679</v>
      </c>
      <c r="M3117">
        <v>101621</v>
      </c>
    </row>
    <row r="3118" spans="1:13" x14ac:dyDescent="0.25">
      <c r="A3118" t="s">
        <v>18</v>
      </c>
      <c r="B3118" t="s">
        <v>26</v>
      </c>
      <c r="C3118" t="s">
        <v>203</v>
      </c>
      <c r="D3118" t="s">
        <v>98</v>
      </c>
      <c r="E3118" t="s">
        <v>214</v>
      </c>
      <c r="F3118" t="s">
        <v>215</v>
      </c>
      <c r="G3118" t="s">
        <v>147</v>
      </c>
      <c r="H3118">
        <v>53.480800000000002</v>
      </c>
      <c r="I3118">
        <v>2.2425999999999999</v>
      </c>
      <c r="J3118" t="s">
        <v>223</v>
      </c>
      <c r="K3118">
        <v>198926.66355725101</v>
      </c>
      <c r="L3118">
        <v>205201.7447292289</v>
      </c>
      <c r="M3118">
        <v>6637</v>
      </c>
    </row>
    <row r="3119" spans="1:13" x14ac:dyDescent="0.25">
      <c r="A3119" t="s">
        <v>18</v>
      </c>
      <c r="B3119" t="s">
        <v>26</v>
      </c>
      <c r="C3119" t="s">
        <v>203</v>
      </c>
      <c r="D3119" t="s">
        <v>98</v>
      </c>
      <c r="E3119" t="s">
        <v>214</v>
      </c>
      <c r="F3119" t="s">
        <v>215</v>
      </c>
      <c r="G3119" t="s">
        <v>147</v>
      </c>
      <c r="H3119">
        <v>53.480800000000002</v>
      </c>
      <c r="I3119">
        <v>2.2425999999999999</v>
      </c>
      <c r="J3119" t="s">
        <v>224</v>
      </c>
      <c r="K3119">
        <v>675275.59984339774</v>
      </c>
      <c r="L3119">
        <v>716199.02660972381</v>
      </c>
      <c r="M3119">
        <v>96591</v>
      </c>
    </row>
    <row r="3120" spans="1:13" x14ac:dyDescent="0.25">
      <c r="A3120" t="s">
        <v>18</v>
      </c>
      <c r="B3120" t="s">
        <v>26</v>
      </c>
      <c r="C3120" t="s">
        <v>203</v>
      </c>
      <c r="D3120" t="s">
        <v>98</v>
      </c>
      <c r="E3120" t="s">
        <v>214</v>
      </c>
      <c r="F3120" t="s">
        <v>215</v>
      </c>
      <c r="G3120" t="s">
        <v>147</v>
      </c>
      <c r="H3120">
        <v>53.480800000000002</v>
      </c>
      <c r="I3120">
        <v>2.2425999999999999</v>
      </c>
      <c r="J3120" t="s">
        <v>225</v>
      </c>
      <c r="K3120">
        <v>1304502.342304698</v>
      </c>
      <c r="L3120">
        <v>1458653.8361606931</v>
      </c>
      <c r="M3120">
        <v>103676</v>
      </c>
    </row>
    <row r="3121" spans="1:13" x14ac:dyDescent="0.25">
      <c r="A3121" t="s">
        <v>18</v>
      </c>
      <c r="B3121" t="s">
        <v>26</v>
      </c>
      <c r="C3121" t="s">
        <v>203</v>
      </c>
      <c r="D3121" t="s">
        <v>98</v>
      </c>
      <c r="E3121" t="s">
        <v>214</v>
      </c>
      <c r="F3121" t="s">
        <v>215</v>
      </c>
      <c r="G3121" t="s">
        <v>147</v>
      </c>
      <c r="H3121">
        <v>53.480800000000002</v>
      </c>
      <c r="I3121">
        <v>2.2425999999999999</v>
      </c>
      <c r="J3121" t="s">
        <v>245</v>
      </c>
      <c r="K3121">
        <v>1564429.5835528551</v>
      </c>
      <c r="L3121">
        <v>1584829.9322535191</v>
      </c>
      <c r="M3121">
        <v>86399</v>
      </c>
    </row>
    <row r="3122" spans="1:13" x14ac:dyDescent="0.25">
      <c r="A3122" t="s">
        <v>18</v>
      </c>
      <c r="B3122" t="s">
        <v>26</v>
      </c>
      <c r="C3122" t="s">
        <v>203</v>
      </c>
      <c r="D3122" t="s">
        <v>136</v>
      </c>
      <c r="E3122" t="s">
        <v>151</v>
      </c>
      <c r="F3122" t="s">
        <v>152</v>
      </c>
      <c r="G3122" t="s">
        <v>153</v>
      </c>
      <c r="H3122">
        <v>-37.668999999999997</v>
      </c>
      <c r="I3122">
        <v>144.84100000000001</v>
      </c>
      <c r="J3122" t="s">
        <v>223</v>
      </c>
      <c r="K3122">
        <v>5049221.2455096822</v>
      </c>
      <c r="L3122">
        <v>6108636.8796505593</v>
      </c>
      <c r="M3122">
        <v>189712</v>
      </c>
    </row>
    <row r="3123" spans="1:13" x14ac:dyDescent="0.25">
      <c r="A3123" t="s">
        <v>18</v>
      </c>
      <c r="B3123" t="s">
        <v>26</v>
      </c>
      <c r="C3123" t="s">
        <v>203</v>
      </c>
      <c r="D3123" t="s">
        <v>136</v>
      </c>
      <c r="E3123" t="s">
        <v>151</v>
      </c>
      <c r="F3123" t="s">
        <v>152</v>
      </c>
      <c r="G3123" t="s">
        <v>153</v>
      </c>
      <c r="H3123">
        <v>-37.668999999999997</v>
      </c>
      <c r="I3123">
        <v>144.84100000000001</v>
      </c>
      <c r="J3123" t="s">
        <v>224</v>
      </c>
      <c r="K3123">
        <v>7546291.2113975789</v>
      </c>
      <c r="L3123">
        <v>9249014.9245353248</v>
      </c>
      <c r="M3123">
        <v>694115</v>
      </c>
    </row>
    <row r="3124" spans="1:13" x14ac:dyDescent="0.25">
      <c r="A3124" t="s">
        <v>18</v>
      </c>
      <c r="B3124" t="s">
        <v>26</v>
      </c>
      <c r="C3124" t="s">
        <v>203</v>
      </c>
      <c r="D3124" t="s">
        <v>136</v>
      </c>
      <c r="E3124" t="s">
        <v>151</v>
      </c>
      <c r="F3124" t="s">
        <v>152</v>
      </c>
      <c r="G3124" t="s">
        <v>153</v>
      </c>
      <c r="H3124">
        <v>-37.668999999999997</v>
      </c>
      <c r="I3124">
        <v>144.84100000000001</v>
      </c>
      <c r="J3124" t="s">
        <v>225</v>
      </c>
      <c r="K3124">
        <v>8637550.1652713884</v>
      </c>
      <c r="L3124">
        <v>12448327.47490041</v>
      </c>
      <c r="M3124">
        <v>475875</v>
      </c>
    </row>
    <row r="3125" spans="1:13" x14ac:dyDescent="0.25">
      <c r="A3125" t="s">
        <v>18</v>
      </c>
      <c r="B3125" t="s">
        <v>26</v>
      </c>
      <c r="C3125" t="s">
        <v>203</v>
      </c>
      <c r="D3125" t="s">
        <v>136</v>
      </c>
      <c r="E3125" t="s">
        <v>151</v>
      </c>
      <c r="F3125" t="s">
        <v>152</v>
      </c>
      <c r="G3125" t="s">
        <v>153</v>
      </c>
      <c r="H3125">
        <v>-37.668999999999997</v>
      </c>
      <c r="I3125">
        <v>144.84100000000001</v>
      </c>
      <c r="J3125" t="s">
        <v>245</v>
      </c>
      <c r="K3125">
        <v>14977350.33670604</v>
      </c>
      <c r="L3125">
        <v>15469849.519538671</v>
      </c>
      <c r="M3125">
        <v>533643</v>
      </c>
    </row>
    <row r="3126" spans="1:13" x14ac:dyDescent="0.25">
      <c r="A3126" t="s">
        <v>18</v>
      </c>
      <c r="B3126" t="s">
        <v>26</v>
      </c>
      <c r="C3126" t="s">
        <v>203</v>
      </c>
      <c r="D3126" t="s">
        <v>104</v>
      </c>
      <c r="E3126" t="s">
        <v>229</v>
      </c>
      <c r="F3126" t="s">
        <v>230</v>
      </c>
      <c r="G3126" t="s">
        <v>107</v>
      </c>
      <c r="H3126">
        <v>26.103300000000001</v>
      </c>
      <c r="I3126">
        <v>98.141900000000007</v>
      </c>
      <c r="J3126" t="s">
        <v>223</v>
      </c>
      <c r="K3126">
        <v>29695.23088619977</v>
      </c>
      <c r="L3126">
        <v>31303.772451523881</v>
      </c>
      <c r="M3126">
        <v>553</v>
      </c>
    </row>
    <row r="3127" spans="1:13" x14ac:dyDescent="0.25">
      <c r="A3127" t="s">
        <v>18</v>
      </c>
      <c r="B3127" t="s">
        <v>26</v>
      </c>
      <c r="C3127" t="s">
        <v>203</v>
      </c>
      <c r="D3127" t="s">
        <v>104</v>
      </c>
      <c r="E3127" t="s">
        <v>229</v>
      </c>
      <c r="F3127" t="s">
        <v>230</v>
      </c>
      <c r="G3127" t="s">
        <v>107</v>
      </c>
      <c r="H3127">
        <v>26.103300000000001</v>
      </c>
      <c r="I3127">
        <v>98.141900000000007</v>
      </c>
      <c r="J3127" t="s">
        <v>224</v>
      </c>
      <c r="K3127">
        <v>205665.42726074561</v>
      </c>
      <c r="L3127">
        <v>213521.7600989443</v>
      </c>
      <c r="M3127">
        <v>19628</v>
      </c>
    </row>
    <row r="3128" spans="1:13" x14ac:dyDescent="0.25">
      <c r="A3128" t="s">
        <v>18</v>
      </c>
      <c r="B3128" t="s">
        <v>26</v>
      </c>
      <c r="C3128" t="s">
        <v>203</v>
      </c>
      <c r="D3128" t="s">
        <v>104</v>
      </c>
      <c r="E3128" t="s">
        <v>229</v>
      </c>
      <c r="F3128" t="s">
        <v>230</v>
      </c>
      <c r="G3128" t="s">
        <v>107</v>
      </c>
      <c r="H3128">
        <v>26.103300000000001</v>
      </c>
      <c r="I3128">
        <v>98.141900000000007</v>
      </c>
      <c r="J3128" t="s">
        <v>225</v>
      </c>
      <c r="K3128">
        <v>389899.068450853</v>
      </c>
      <c r="L3128">
        <v>465450.8784929699</v>
      </c>
      <c r="M3128">
        <v>20962</v>
      </c>
    </row>
    <row r="3129" spans="1:13" x14ac:dyDescent="0.25">
      <c r="A3129" t="s">
        <v>18</v>
      </c>
      <c r="B3129" t="s">
        <v>26</v>
      </c>
      <c r="C3129" t="s">
        <v>203</v>
      </c>
      <c r="D3129" t="s">
        <v>104</v>
      </c>
      <c r="E3129" t="s">
        <v>229</v>
      </c>
      <c r="F3129" t="s">
        <v>230</v>
      </c>
      <c r="G3129" t="s">
        <v>107</v>
      </c>
      <c r="H3129">
        <v>26.103300000000001</v>
      </c>
      <c r="I3129">
        <v>98.141900000000007</v>
      </c>
      <c r="J3129" t="s">
        <v>245</v>
      </c>
      <c r="K3129">
        <v>496432.87755267642</v>
      </c>
      <c r="L3129">
        <v>519140.36696124793</v>
      </c>
      <c r="M3129">
        <v>17103</v>
      </c>
    </row>
    <row r="3130" spans="1:13" x14ac:dyDescent="0.25">
      <c r="A3130" t="s">
        <v>18</v>
      </c>
      <c r="B3130" t="s">
        <v>26</v>
      </c>
      <c r="C3130" t="s">
        <v>203</v>
      </c>
      <c r="D3130" t="s">
        <v>104</v>
      </c>
      <c r="E3130" t="s">
        <v>154</v>
      </c>
      <c r="F3130" t="s">
        <v>155</v>
      </c>
      <c r="G3130" t="s">
        <v>107</v>
      </c>
      <c r="H3130">
        <v>25.789097000000002</v>
      </c>
      <c r="I3130">
        <v>-80.204040000000006</v>
      </c>
      <c r="J3130" t="s">
        <v>223</v>
      </c>
      <c r="K3130">
        <v>8879791.164906133</v>
      </c>
      <c r="L3130">
        <v>9172731.9913372751</v>
      </c>
      <c r="M3130">
        <v>142129</v>
      </c>
    </row>
    <row r="3131" spans="1:13" x14ac:dyDescent="0.25">
      <c r="A3131" t="s">
        <v>18</v>
      </c>
      <c r="B3131" t="s">
        <v>26</v>
      </c>
      <c r="C3131" t="s">
        <v>203</v>
      </c>
      <c r="D3131" t="s">
        <v>104</v>
      </c>
      <c r="E3131" t="s">
        <v>154</v>
      </c>
      <c r="F3131" t="s">
        <v>155</v>
      </c>
      <c r="G3131" t="s">
        <v>107</v>
      </c>
      <c r="H3131">
        <v>25.789097000000002</v>
      </c>
      <c r="I3131">
        <v>-80.204040000000006</v>
      </c>
      <c r="J3131" t="s">
        <v>224</v>
      </c>
      <c r="K3131">
        <v>20411852.19845055</v>
      </c>
      <c r="L3131">
        <v>21086883.091752119</v>
      </c>
      <c r="M3131">
        <v>1192646</v>
      </c>
    </row>
    <row r="3132" spans="1:13" x14ac:dyDescent="0.25">
      <c r="A3132" t="s">
        <v>18</v>
      </c>
      <c r="B3132" t="s">
        <v>26</v>
      </c>
      <c r="C3132" t="s">
        <v>203</v>
      </c>
      <c r="D3132" t="s">
        <v>104</v>
      </c>
      <c r="E3132" t="s">
        <v>154</v>
      </c>
      <c r="F3132" t="s">
        <v>155</v>
      </c>
      <c r="G3132" t="s">
        <v>107</v>
      </c>
      <c r="H3132">
        <v>25.789097000000002</v>
      </c>
      <c r="I3132">
        <v>-80.204040000000006</v>
      </c>
      <c r="J3132" t="s">
        <v>225</v>
      </c>
      <c r="K3132">
        <v>30884522.276139211</v>
      </c>
      <c r="L3132">
        <v>38781249.429030612</v>
      </c>
      <c r="M3132">
        <v>1234815</v>
      </c>
    </row>
    <row r="3133" spans="1:13" x14ac:dyDescent="0.25">
      <c r="A3133" t="s">
        <v>18</v>
      </c>
      <c r="B3133" t="s">
        <v>26</v>
      </c>
      <c r="C3133" t="s">
        <v>203</v>
      </c>
      <c r="D3133" t="s">
        <v>104</v>
      </c>
      <c r="E3133" t="s">
        <v>154</v>
      </c>
      <c r="F3133" t="s">
        <v>155</v>
      </c>
      <c r="G3133" t="s">
        <v>107</v>
      </c>
      <c r="H3133">
        <v>25.789097000000002</v>
      </c>
      <c r="I3133">
        <v>-80.204040000000006</v>
      </c>
      <c r="J3133" t="s">
        <v>245</v>
      </c>
      <c r="K3133">
        <v>36173893.638069279</v>
      </c>
      <c r="L3133">
        <v>37895501.177947693</v>
      </c>
      <c r="M3133">
        <v>1088163</v>
      </c>
    </row>
    <row r="3134" spans="1:13" x14ac:dyDescent="0.25">
      <c r="A3134" t="s">
        <v>18</v>
      </c>
      <c r="B3134" t="s">
        <v>26</v>
      </c>
      <c r="C3134" t="s">
        <v>203</v>
      </c>
      <c r="D3134" t="s">
        <v>98</v>
      </c>
      <c r="E3134" t="s">
        <v>156</v>
      </c>
      <c r="F3134" t="s">
        <v>157</v>
      </c>
      <c r="G3134" t="s">
        <v>158</v>
      </c>
      <c r="H3134">
        <v>45.630099999999999</v>
      </c>
      <c r="I3134">
        <v>8.7255000000000003</v>
      </c>
      <c r="J3134" t="s">
        <v>223</v>
      </c>
      <c r="K3134">
        <v>382411.82978246169</v>
      </c>
      <c r="L3134">
        <v>392144.44818065473</v>
      </c>
      <c r="M3134">
        <v>20308</v>
      </c>
    </row>
    <row r="3135" spans="1:13" x14ac:dyDescent="0.25">
      <c r="A3135" t="s">
        <v>18</v>
      </c>
      <c r="B3135" t="s">
        <v>26</v>
      </c>
      <c r="C3135" t="s">
        <v>203</v>
      </c>
      <c r="D3135" t="s">
        <v>98</v>
      </c>
      <c r="E3135" t="s">
        <v>156</v>
      </c>
      <c r="F3135" t="s">
        <v>157</v>
      </c>
      <c r="G3135" t="s">
        <v>158</v>
      </c>
      <c r="H3135">
        <v>45.630099999999999</v>
      </c>
      <c r="I3135">
        <v>8.7255000000000003</v>
      </c>
      <c r="J3135" t="s">
        <v>224</v>
      </c>
      <c r="K3135">
        <v>916936.45575135027</v>
      </c>
      <c r="L3135">
        <v>950420.04117654474</v>
      </c>
      <c r="M3135">
        <v>80429</v>
      </c>
    </row>
    <row r="3136" spans="1:13" x14ac:dyDescent="0.25">
      <c r="A3136" t="s">
        <v>18</v>
      </c>
      <c r="B3136" t="s">
        <v>26</v>
      </c>
      <c r="C3136" t="s">
        <v>203</v>
      </c>
      <c r="D3136" t="s">
        <v>98</v>
      </c>
      <c r="E3136" t="s">
        <v>156</v>
      </c>
      <c r="F3136" t="s">
        <v>157</v>
      </c>
      <c r="G3136" t="s">
        <v>158</v>
      </c>
      <c r="H3136">
        <v>45.630099999999999</v>
      </c>
      <c r="I3136">
        <v>8.7255000000000003</v>
      </c>
      <c r="J3136" t="s">
        <v>225</v>
      </c>
      <c r="K3136">
        <v>1242756.5889266641</v>
      </c>
      <c r="L3136">
        <v>1563109.282761269</v>
      </c>
      <c r="M3136">
        <v>73530</v>
      </c>
    </row>
    <row r="3137" spans="1:13" x14ac:dyDescent="0.25">
      <c r="A3137" t="s">
        <v>18</v>
      </c>
      <c r="B3137" t="s">
        <v>26</v>
      </c>
      <c r="C3137" t="s">
        <v>203</v>
      </c>
      <c r="D3137" t="s">
        <v>98</v>
      </c>
      <c r="E3137" t="s">
        <v>156</v>
      </c>
      <c r="F3137" t="s">
        <v>157</v>
      </c>
      <c r="G3137" t="s">
        <v>158</v>
      </c>
      <c r="H3137">
        <v>45.630099999999999</v>
      </c>
      <c r="I3137">
        <v>8.7255000000000003</v>
      </c>
      <c r="J3137" t="s">
        <v>245</v>
      </c>
      <c r="K3137">
        <v>1450638.890956725</v>
      </c>
      <c r="L3137">
        <v>1523534.047115044</v>
      </c>
      <c r="M3137">
        <v>75932</v>
      </c>
    </row>
    <row r="3138" spans="1:13" x14ac:dyDescent="0.25">
      <c r="A3138" t="s">
        <v>18</v>
      </c>
      <c r="B3138" t="s">
        <v>26</v>
      </c>
      <c r="C3138" t="s">
        <v>203</v>
      </c>
      <c r="D3138" t="s">
        <v>104</v>
      </c>
      <c r="E3138" t="s">
        <v>159</v>
      </c>
      <c r="F3138" t="s">
        <v>160</v>
      </c>
      <c r="G3138" t="s">
        <v>107</v>
      </c>
      <c r="H3138">
        <v>44.986656000000004</v>
      </c>
      <c r="I3138">
        <v>-93.258133000000001</v>
      </c>
      <c r="J3138" t="s">
        <v>223</v>
      </c>
      <c r="K3138">
        <v>1114137.12025126</v>
      </c>
      <c r="L3138">
        <v>1157288.996537525</v>
      </c>
      <c r="M3138">
        <v>14451</v>
      </c>
    </row>
    <row r="3139" spans="1:13" x14ac:dyDescent="0.25">
      <c r="A3139" t="s">
        <v>18</v>
      </c>
      <c r="B3139" t="s">
        <v>26</v>
      </c>
      <c r="C3139" t="s">
        <v>203</v>
      </c>
      <c r="D3139" t="s">
        <v>104</v>
      </c>
      <c r="E3139" t="s">
        <v>159</v>
      </c>
      <c r="F3139" t="s">
        <v>160</v>
      </c>
      <c r="G3139" t="s">
        <v>107</v>
      </c>
      <c r="H3139">
        <v>44.986656000000004</v>
      </c>
      <c r="I3139">
        <v>-93.258133000000001</v>
      </c>
      <c r="J3139" t="s">
        <v>224</v>
      </c>
      <c r="K3139">
        <v>6310365.3521188153</v>
      </c>
      <c r="L3139">
        <v>6517896.2732782401</v>
      </c>
      <c r="M3139">
        <v>359131</v>
      </c>
    </row>
    <row r="3140" spans="1:13" x14ac:dyDescent="0.25">
      <c r="A3140" t="s">
        <v>18</v>
      </c>
      <c r="B3140" t="s">
        <v>26</v>
      </c>
      <c r="C3140" t="s">
        <v>203</v>
      </c>
      <c r="D3140" t="s">
        <v>104</v>
      </c>
      <c r="E3140" t="s">
        <v>159</v>
      </c>
      <c r="F3140" t="s">
        <v>160</v>
      </c>
      <c r="G3140" t="s">
        <v>107</v>
      </c>
      <c r="H3140">
        <v>44.986656000000004</v>
      </c>
      <c r="I3140">
        <v>-93.258133000000001</v>
      </c>
      <c r="J3140" t="s">
        <v>225</v>
      </c>
      <c r="K3140">
        <v>10575044.39768314</v>
      </c>
      <c r="L3140">
        <v>13351236.24059486</v>
      </c>
      <c r="M3140">
        <v>414056</v>
      </c>
    </row>
    <row r="3141" spans="1:13" x14ac:dyDescent="0.25">
      <c r="A3141" t="s">
        <v>18</v>
      </c>
      <c r="B3141" t="s">
        <v>26</v>
      </c>
      <c r="C3141" t="s">
        <v>203</v>
      </c>
      <c r="D3141" t="s">
        <v>104</v>
      </c>
      <c r="E3141" t="s">
        <v>159</v>
      </c>
      <c r="F3141" t="s">
        <v>160</v>
      </c>
      <c r="G3141" t="s">
        <v>107</v>
      </c>
      <c r="H3141">
        <v>44.986656000000004</v>
      </c>
      <c r="I3141">
        <v>-93.258133000000001</v>
      </c>
      <c r="J3141" t="s">
        <v>245</v>
      </c>
      <c r="K3141">
        <v>13967764.687833481</v>
      </c>
      <c r="L3141">
        <v>14697316.096114939</v>
      </c>
      <c r="M3141">
        <v>391261</v>
      </c>
    </row>
    <row r="3142" spans="1:13" x14ac:dyDescent="0.25">
      <c r="A3142" t="s">
        <v>18</v>
      </c>
      <c r="B3142" t="s">
        <v>26</v>
      </c>
      <c r="C3142" t="s">
        <v>203</v>
      </c>
      <c r="D3142" t="s">
        <v>98</v>
      </c>
      <c r="E3142" t="s">
        <v>231</v>
      </c>
      <c r="F3142" t="s">
        <v>232</v>
      </c>
      <c r="G3142" t="s">
        <v>168</v>
      </c>
      <c r="H3142">
        <v>43.296950000000002</v>
      </c>
      <c r="I3142">
        <v>5.3810700000000002</v>
      </c>
      <c r="J3142" t="s">
        <v>223</v>
      </c>
      <c r="K3142">
        <v>1.4507434140000001E-3</v>
      </c>
      <c r="L3142">
        <v>1.4507434140000001E-3</v>
      </c>
      <c r="M3142">
        <v>1</v>
      </c>
    </row>
    <row r="3143" spans="1:13" x14ac:dyDescent="0.25">
      <c r="A3143" t="s">
        <v>18</v>
      </c>
      <c r="B3143" t="s">
        <v>26</v>
      </c>
      <c r="C3143" t="s">
        <v>203</v>
      </c>
      <c r="D3143" t="s">
        <v>98</v>
      </c>
      <c r="E3143" t="s">
        <v>231</v>
      </c>
      <c r="F3143" t="s">
        <v>232</v>
      </c>
      <c r="G3143" t="s">
        <v>168</v>
      </c>
      <c r="H3143">
        <v>43.296950000000002</v>
      </c>
      <c r="I3143">
        <v>5.3810700000000002</v>
      </c>
      <c r="J3143" t="s">
        <v>224</v>
      </c>
      <c r="K3143">
        <v>1.7170414187999999E-2</v>
      </c>
      <c r="L3143">
        <v>1.7170414187999999E-2</v>
      </c>
      <c r="M3143">
        <v>59</v>
      </c>
    </row>
    <row r="3144" spans="1:13" x14ac:dyDescent="0.25">
      <c r="A3144" t="s">
        <v>18</v>
      </c>
      <c r="B3144" t="s">
        <v>26</v>
      </c>
      <c r="C3144" t="s">
        <v>203</v>
      </c>
      <c r="D3144" t="s">
        <v>98</v>
      </c>
      <c r="E3144" t="s">
        <v>231</v>
      </c>
      <c r="F3144" t="s">
        <v>232</v>
      </c>
      <c r="G3144" t="s">
        <v>168</v>
      </c>
      <c r="H3144">
        <v>43.296950000000002</v>
      </c>
      <c r="I3144">
        <v>5.3810700000000002</v>
      </c>
      <c r="J3144" t="s">
        <v>225</v>
      </c>
      <c r="K3144">
        <v>3.0515967734160001</v>
      </c>
      <c r="L3144">
        <v>3.0515967734160001</v>
      </c>
      <c r="M3144">
        <v>105</v>
      </c>
    </row>
    <row r="3145" spans="1:13" x14ac:dyDescent="0.25">
      <c r="A3145" t="s">
        <v>18</v>
      </c>
      <c r="B3145" t="s">
        <v>26</v>
      </c>
      <c r="C3145" t="s">
        <v>203</v>
      </c>
      <c r="D3145" t="s">
        <v>98</v>
      </c>
      <c r="E3145" t="s">
        <v>231</v>
      </c>
      <c r="F3145" t="s">
        <v>232</v>
      </c>
      <c r="G3145" t="s">
        <v>168</v>
      </c>
      <c r="H3145">
        <v>43.296950000000002</v>
      </c>
      <c r="I3145">
        <v>5.3810700000000002</v>
      </c>
      <c r="J3145" t="s">
        <v>245</v>
      </c>
      <c r="K3145">
        <v>883.15059319820398</v>
      </c>
      <c r="L3145">
        <v>883.15059319820398</v>
      </c>
      <c r="M3145">
        <v>536</v>
      </c>
    </row>
    <row r="3146" spans="1:13" x14ac:dyDescent="0.25">
      <c r="A3146" t="s">
        <v>18</v>
      </c>
      <c r="B3146" t="s">
        <v>26</v>
      </c>
      <c r="C3146" t="s">
        <v>203</v>
      </c>
      <c r="D3146" t="s">
        <v>104</v>
      </c>
      <c r="E3146" t="s">
        <v>161</v>
      </c>
      <c r="F3146" t="s">
        <v>162</v>
      </c>
      <c r="G3146" t="s">
        <v>107</v>
      </c>
      <c r="H3146">
        <v>40.705629999999999</v>
      </c>
      <c r="I3146">
        <v>-73.978003999999999</v>
      </c>
      <c r="J3146" t="s">
        <v>223</v>
      </c>
      <c r="K3146">
        <v>21686252.810840629</v>
      </c>
      <c r="L3146">
        <v>22575427.408930629</v>
      </c>
      <c r="M3146">
        <v>484622</v>
      </c>
    </row>
    <row r="3147" spans="1:13" x14ac:dyDescent="0.25">
      <c r="A3147" t="s">
        <v>18</v>
      </c>
      <c r="B3147" t="s">
        <v>26</v>
      </c>
      <c r="C3147" t="s">
        <v>203</v>
      </c>
      <c r="D3147" t="s">
        <v>104</v>
      </c>
      <c r="E3147" t="s">
        <v>161</v>
      </c>
      <c r="F3147" t="s">
        <v>162</v>
      </c>
      <c r="G3147" t="s">
        <v>107</v>
      </c>
      <c r="H3147">
        <v>40.705629999999999</v>
      </c>
      <c r="I3147">
        <v>-73.978003999999999</v>
      </c>
      <c r="J3147" t="s">
        <v>224</v>
      </c>
      <c r="K3147">
        <v>52493549.70196721</v>
      </c>
      <c r="L3147">
        <v>54891887.198785603</v>
      </c>
      <c r="M3147">
        <v>3076369</v>
      </c>
    </row>
    <row r="3148" spans="1:13" x14ac:dyDescent="0.25">
      <c r="A3148" t="s">
        <v>18</v>
      </c>
      <c r="B3148" t="s">
        <v>26</v>
      </c>
      <c r="C3148" t="s">
        <v>203</v>
      </c>
      <c r="D3148" t="s">
        <v>104</v>
      </c>
      <c r="E3148" t="s">
        <v>161</v>
      </c>
      <c r="F3148" t="s">
        <v>162</v>
      </c>
      <c r="G3148" t="s">
        <v>107</v>
      </c>
      <c r="H3148">
        <v>40.705629999999999</v>
      </c>
      <c r="I3148">
        <v>-73.978003999999999</v>
      </c>
      <c r="J3148" t="s">
        <v>225</v>
      </c>
      <c r="K3148">
        <v>86063457.644679189</v>
      </c>
      <c r="L3148">
        <v>107594282.9729785</v>
      </c>
      <c r="M3148">
        <v>3255751</v>
      </c>
    </row>
    <row r="3149" spans="1:13" x14ac:dyDescent="0.25">
      <c r="A3149" t="s">
        <v>18</v>
      </c>
      <c r="B3149" t="s">
        <v>26</v>
      </c>
      <c r="C3149" t="s">
        <v>203</v>
      </c>
      <c r="D3149" t="s">
        <v>104</v>
      </c>
      <c r="E3149" t="s">
        <v>161</v>
      </c>
      <c r="F3149" t="s">
        <v>162</v>
      </c>
      <c r="G3149" t="s">
        <v>107</v>
      </c>
      <c r="H3149">
        <v>40.705629999999999</v>
      </c>
      <c r="I3149">
        <v>-73.978003999999999</v>
      </c>
      <c r="J3149" t="s">
        <v>245</v>
      </c>
      <c r="K3149">
        <v>105627943.0894499</v>
      </c>
      <c r="L3149">
        <v>110870000.7310441</v>
      </c>
      <c r="M3149">
        <v>3099868</v>
      </c>
    </row>
    <row r="3150" spans="1:13" x14ac:dyDescent="0.25">
      <c r="A3150" t="s">
        <v>18</v>
      </c>
      <c r="B3150" t="s">
        <v>26</v>
      </c>
      <c r="C3150" t="s">
        <v>203</v>
      </c>
      <c r="D3150" t="s">
        <v>136</v>
      </c>
      <c r="E3150" t="s">
        <v>163</v>
      </c>
      <c r="F3150" t="s">
        <v>164</v>
      </c>
      <c r="G3150" t="s">
        <v>165</v>
      </c>
      <c r="H3150">
        <v>34.67606</v>
      </c>
      <c r="I3150">
        <v>135.49619999999999</v>
      </c>
      <c r="J3150" t="s">
        <v>223</v>
      </c>
      <c r="K3150">
        <v>6261.3040269324656</v>
      </c>
      <c r="L3150">
        <v>7330.634017438103</v>
      </c>
      <c r="M3150">
        <v>2054</v>
      </c>
    </row>
    <row r="3151" spans="1:13" x14ac:dyDescent="0.25">
      <c r="A3151" t="s">
        <v>18</v>
      </c>
      <c r="B3151" t="s">
        <v>26</v>
      </c>
      <c r="C3151" t="s">
        <v>203</v>
      </c>
      <c r="D3151" t="s">
        <v>136</v>
      </c>
      <c r="E3151" t="s">
        <v>163</v>
      </c>
      <c r="F3151" t="s">
        <v>164</v>
      </c>
      <c r="G3151" t="s">
        <v>165</v>
      </c>
      <c r="H3151">
        <v>34.67606</v>
      </c>
      <c r="I3151">
        <v>135.49619999999999</v>
      </c>
      <c r="J3151" t="s">
        <v>224</v>
      </c>
      <c r="K3151">
        <v>9689.6183208856364</v>
      </c>
      <c r="L3151">
        <v>10169.08200607632</v>
      </c>
      <c r="M3151">
        <v>4819</v>
      </c>
    </row>
    <row r="3152" spans="1:13" x14ac:dyDescent="0.25">
      <c r="A3152" t="s">
        <v>18</v>
      </c>
      <c r="B3152" t="s">
        <v>26</v>
      </c>
      <c r="C3152" t="s">
        <v>203</v>
      </c>
      <c r="D3152" t="s">
        <v>136</v>
      </c>
      <c r="E3152" t="s">
        <v>163</v>
      </c>
      <c r="F3152" t="s">
        <v>164</v>
      </c>
      <c r="G3152" t="s">
        <v>165</v>
      </c>
      <c r="H3152">
        <v>34.67606</v>
      </c>
      <c r="I3152">
        <v>135.49619999999999</v>
      </c>
      <c r="J3152" t="s">
        <v>225</v>
      </c>
      <c r="K3152">
        <v>45407.740183034461</v>
      </c>
      <c r="L3152">
        <v>67542.247138730832</v>
      </c>
      <c r="M3152">
        <v>5765</v>
      </c>
    </row>
    <row r="3153" spans="1:13" x14ac:dyDescent="0.25">
      <c r="A3153" t="s">
        <v>18</v>
      </c>
      <c r="B3153" t="s">
        <v>26</v>
      </c>
      <c r="C3153" t="s">
        <v>203</v>
      </c>
      <c r="D3153" t="s">
        <v>136</v>
      </c>
      <c r="E3153" t="s">
        <v>163</v>
      </c>
      <c r="F3153" t="s">
        <v>164</v>
      </c>
      <c r="G3153" t="s">
        <v>165</v>
      </c>
      <c r="H3153">
        <v>34.67606</v>
      </c>
      <c r="I3153">
        <v>135.49619999999999</v>
      </c>
      <c r="J3153" t="s">
        <v>245</v>
      </c>
      <c r="K3153">
        <v>134094.1228430981</v>
      </c>
      <c r="L3153">
        <v>136739.1792196125</v>
      </c>
      <c r="M3153">
        <v>13531</v>
      </c>
    </row>
    <row r="3154" spans="1:13" x14ac:dyDescent="0.25">
      <c r="A3154" t="s">
        <v>18</v>
      </c>
      <c r="B3154" t="s">
        <v>26</v>
      </c>
      <c r="C3154" t="s">
        <v>203</v>
      </c>
      <c r="D3154" t="s">
        <v>98</v>
      </c>
      <c r="E3154" t="s">
        <v>166</v>
      </c>
      <c r="F3154" t="s">
        <v>167</v>
      </c>
      <c r="G3154" t="s">
        <v>168</v>
      </c>
      <c r="H3154">
        <v>48.928049999999999</v>
      </c>
      <c r="I3154">
        <v>2.35189</v>
      </c>
      <c r="J3154" t="s">
        <v>223</v>
      </c>
      <c r="K3154">
        <v>438501.28939783858</v>
      </c>
      <c r="L3154">
        <v>448222.66906516498</v>
      </c>
      <c r="M3154">
        <v>20562</v>
      </c>
    </row>
    <row r="3155" spans="1:13" x14ac:dyDescent="0.25">
      <c r="A3155" t="s">
        <v>18</v>
      </c>
      <c r="B3155" t="s">
        <v>26</v>
      </c>
      <c r="C3155" t="s">
        <v>203</v>
      </c>
      <c r="D3155" t="s">
        <v>98</v>
      </c>
      <c r="E3155" t="s">
        <v>166</v>
      </c>
      <c r="F3155" t="s">
        <v>167</v>
      </c>
      <c r="G3155" t="s">
        <v>168</v>
      </c>
      <c r="H3155">
        <v>48.928049999999999</v>
      </c>
      <c r="I3155">
        <v>2.35189</v>
      </c>
      <c r="J3155" t="s">
        <v>224</v>
      </c>
      <c r="K3155">
        <v>689149.41655848001</v>
      </c>
      <c r="L3155">
        <v>716283.47474161291</v>
      </c>
      <c r="M3155">
        <v>78520</v>
      </c>
    </row>
    <row r="3156" spans="1:13" x14ac:dyDescent="0.25">
      <c r="A3156" t="s">
        <v>18</v>
      </c>
      <c r="B3156" t="s">
        <v>26</v>
      </c>
      <c r="C3156" t="s">
        <v>203</v>
      </c>
      <c r="D3156" t="s">
        <v>98</v>
      </c>
      <c r="E3156" t="s">
        <v>166</v>
      </c>
      <c r="F3156" t="s">
        <v>167</v>
      </c>
      <c r="G3156" t="s">
        <v>168</v>
      </c>
      <c r="H3156">
        <v>48.928049999999999</v>
      </c>
      <c r="I3156">
        <v>2.35189</v>
      </c>
      <c r="J3156" t="s">
        <v>225</v>
      </c>
      <c r="K3156">
        <v>810317.53167238378</v>
      </c>
      <c r="L3156">
        <v>1019283.712618973</v>
      </c>
      <c r="M3156">
        <v>113303</v>
      </c>
    </row>
    <row r="3157" spans="1:13" x14ac:dyDescent="0.25">
      <c r="A3157" t="s">
        <v>18</v>
      </c>
      <c r="B3157" t="s">
        <v>26</v>
      </c>
      <c r="C3157" t="s">
        <v>203</v>
      </c>
      <c r="D3157" t="s">
        <v>98</v>
      </c>
      <c r="E3157" t="s">
        <v>166</v>
      </c>
      <c r="F3157" t="s">
        <v>167</v>
      </c>
      <c r="G3157" t="s">
        <v>168</v>
      </c>
      <c r="H3157">
        <v>48.928049999999999</v>
      </c>
      <c r="I3157">
        <v>2.35189</v>
      </c>
      <c r="J3157" t="s">
        <v>245</v>
      </c>
      <c r="K3157">
        <v>8193433.2755528362</v>
      </c>
      <c r="L3157">
        <v>8282561.0762754586</v>
      </c>
      <c r="M3157">
        <v>280927</v>
      </c>
    </row>
    <row r="3158" spans="1:13" x14ac:dyDescent="0.25">
      <c r="A3158" t="s">
        <v>18</v>
      </c>
      <c r="B3158" t="s">
        <v>26</v>
      </c>
      <c r="C3158" t="s">
        <v>203</v>
      </c>
      <c r="D3158" t="s">
        <v>104</v>
      </c>
      <c r="E3158" t="s">
        <v>238</v>
      </c>
      <c r="F3158" t="s">
        <v>239</v>
      </c>
      <c r="G3158" t="s">
        <v>107</v>
      </c>
      <c r="H3158">
        <v>33.448399999999999</v>
      </c>
      <c r="I3158">
        <v>-112.074</v>
      </c>
      <c r="J3158" t="s">
        <v>223</v>
      </c>
      <c r="K3158">
        <v>8.2544085600000003E-4</v>
      </c>
      <c r="L3158">
        <v>8.2544085600000003E-4</v>
      </c>
      <c r="M3158">
        <v>2</v>
      </c>
    </row>
    <row r="3159" spans="1:13" x14ac:dyDescent="0.25">
      <c r="A3159" t="s">
        <v>18</v>
      </c>
      <c r="B3159" t="s">
        <v>26</v>
      </c>
      <c r="C3159" t="s">
        <v>203</v>
      </c>
      <c r="D3159" t="s">
        <v>104</v>
      </c>
      <c r="E3159" t="s">
        <v>238</v>
      </c>
      <c r="F3159" t="s">
        <v>239</v>
      </c>
      <c r="G3159" t="s">
        <v>107</v>
      </c>
      <c r="H3159">
        <v>33.448399999999999</v>
      </c>
      <c r="I3159">
        <v>-112.074</v>
      </c>
      <c r="J3159" t="s">
        <v>224</v>
      </c>
      <c r="K3159">
        <v>0</v>
      </c>
      <c r="L3159">
        <v>0</v>
      </c>
      <c r="M3159">
        <v>0</v>
      </c>
    </row>
    <row r="3160" spans="1:13" x14ac:dyDescent="0.25">
      <c r="A3160" t="s">
        <v>18</v>
      </c>
      <c r="B3160" t="s">
        <v>26</v>
      </c>
      <c r="C3160" t="s">
        <v>203</v>
      </c>
      <c r="D3160" t="s">
        <v>104</v>
      </c>
      <c r="E3160" t="s">
        <v>238</v>
      </c>
      <c r="F3160" t="s">
        <v>239</v>
      </c>
      <c r="G3160" t="s">
        <v>107</v>
      </c>
      <c r="H3160">
        <v>33.448399999999999</v>
      </c>
      <c r="I3160">
        <v>-112.074</v>
      </c>
      <c r="J3160" t="s">
        <v>225</v>
      </c>
      <c r="K3160">
        <v>0</v>
      </c>
      <c r="L3160">
        <v>0</v>
      </c>
      <c r="M3160">
        <v>0</v>
      </c>
    </row>
    <row r="3161" spans="1:13" x14ac:dyDescent="0.25">
      <c r="A3161" t="s">
        <v>18</v>
      </c>
      <c r="B3161" t="s">
        <v>26</v>
      </c>
      <c r="C3161" t="s">
        <v>203</v>
      </c>
      <c r="D3161" t="s">
        <v>104</v>
      </c>
      <c r="E3161" t="s">
        <v>238</v>
      </c>
      <c r="F3161" t="s">
        <v>239</v>
      </c>
      <c r="G3161" t="s">
        <v>107</v>
      </c>
      <c r="H3161">
        <v>33.448399999999999</v>
      </c>
      <c r="I3161">
        <v>-112.074</v>
      </c>
      <c r="J3161" t="s">
        <v>245</v>
      </c>
      <c r="K3161">
        <v>0</v>
      </c>
      <c r="L3161">
        <v>0</v>
      </c>
      <c r="M3161">
        <v>0</v>
      </c>
    </row>
    <row r="3162" spans="1:13" x14ac:dyDescent="0.25">
      <c r="A3162" t="s">
        <v>18</v>
      </c>
      <c r="B3162" t="s">
        <v>26</v>
      </c>
      <c r="C3162" t="s">
        <v>203</v>
      </c>
      <c r="D3162" t="s">
        <v>108</v>
      </c>
      <c r="E3162" t="s">
        <v>169</v>
      </c>
      <c r="F3162" t="s">
        <v>170</v>
      </c>
      <c r="G3162" t="s">
        <v>171</v>
      </c>
      <c r="H3162">
        <v>-33.357990000000001</v>
      </c>
      <c r="I3162">
        <v>-70.676259999999999</v>
      </c>
      <c r="J3162" t="s">
        <v>223</v>
      </c>
      <c r="K3162">
        <v>4456.6348552523523</v>
      </c>
      <c r="L3162">
        <v>4777.6258255779776</v>
      </c>
      <c r="M3162">
        <v>13917</v>
      </c>
    </row>
    <row r="3163" spans="1:13" x14ac:dyDescent="0.25">
      <c r="A3163" t="s">
        <v>18</v>
      </c>
      <c r="B3163" t="s">
        <v>26</v>
      </c>
      <c r="C3163" t="s">
        <v>203</v>
      </c>
      <c r="D3163" t="s">
        <v>108</v>
      </c>
      <c r="E3163" t="s">
        <v>169</v>
      </c>
      <c r="F3163" t="s">
        <v>170</v>
      </c>
      <c r="G3163" t="s">
        <v>171</v>
      </c>
      <c r="H3163">
        <v>-33.357990000000001</v>
      </c>
      <c r="I3163">
        <v>-70.676259999999999</v>
      </c>
      <c r="J3163" t="s">
        <v>224</v>
      </c>
      <c r="K3163">
        <v>21674.80714520024</v>
      </c>
      <c r="L3163">
        <v>23768.150908526572</v>
      </c>
      <c r="M3163">
        <v>6105</v>
      </c>
    </row>
    <row r="3164" spans="1:13" x14ac:dyDescent="0.25">
      <c r="A3164" t="s">
        <v>18</v>
      </c>
      <c r="B3164" t="s">
        <v>26</v>
      </c>
      <c r="C3164" t="s">
        <v>203</v>
      </c>
      <c r="D3164" t="s">
        <v>108</v>
      </c>
      <c r="E3164" t="s">
        <v>169</v>
      </c>
      <c r="F3164" t="s">
        <v>170</v>
      </c>
      <c r="G3164" t="s">
        <v>171</v>
      </c>
      <c r="H3164">
        <v>-33.357990000000001</v>
      </c>
      <c r="I3164">
        <v>-70.676259999999999</v>
      </c>
      <c r="J3164" t="s">
        <v>225</v>
      </c>
      <c r="K3164">
        <v>23654.542862014681</v>
      </c>
      <c r="L3164">
        <v>32621.290175935199</v>
      </c>
      <c r="M3164">
        <v>3173</v>
      </c>
    </row>
    <row r="3165" spans="1:13" x14ac:dyDescent="0.25">
      <c r="A3165" t="s">
        <v>18</v>
      </c>
      <c r="B3165" t="s">
        <v>26</v>
      </c>
      <c r="C3165" t="s">
        <v>203</v>
      </c>
      <c r="D3165" t="s">
        <v>108</v>
      </c>
      <c r="E3165" t="s">
        <v>169</v>
      </c>
      <c r="F3165" t="s">
        <v>170</v>
      </c>
      <c r="G3165" t="s">
        <v>171</v>
      </c>
      <c r="H3165">
        <v>-33.357990000000001</v>
      </c>
      <c r="I3165">
        <v>-70.676259999999999</v>
      </c>
      <c r="J3165" t="s">
        <v>245</v>
      </c>
      <c r="K3165">
        <v>45582.594875039948</v>
      </c>
      <c r="L3165">
        <v>47165.715584087513</v>
      </c>
      <c r="M3165">
        <v>3252</v>
      </c>
    </row>
    <row r="3166" spans="1:13" x14ac:dyDescent="0.25">
      <c r="A3166" t="s">
        <v>18</v>
      </c>
      <c r="B3166" t="s">
        <v>26</v>
      </c>
      <c r="C3166" t="s">
        <v>203</v>
      </c>
      <c r="D3166" t="s">
        <v>104</v>
      </c>
      <c r="E3166" t="s">
        <v>172</v>
      </c>
      <c r="F3166" t="s">
        <v>173</v>
      </c>
      <c r="G3166" t="s">
        <v>107</v>
      </c>
      <c r="H3166">
        <v>47.606209999999997</v>
      </c>
      <c r="I3166">
        <v>-122.33207</v>
      </c>
      <c r="J3166" t="s">
        <v>223</v>
      </c>
      <c r="K3166">
        <v>14317255.283932909</v>
      </c>
      <c r="L3166">
        <v>14643201.58886854</v>
      </c>
      <c r="M3166">
        <v>223837</v>
      </c>
    </row>
    <row r="3167" spans="1:13" x14ac:dyDescent="0.25">
      <c r="A3167" t="s">
        <v>18</v>
      </c>
      <c r="B3167" t="s">
        <v>26</v>
      </c>
      <c r="C3167" t="s">
        <v>203</v>
      </c>
      <c r="D3167" t="s">
        <v>104</v>
      </c>
      <c r="E3167" t="s">
        <v>172</v>
      </c>
      <c r="F3167" t="s">
        <v>173</v>
      </c>
      <c r="G3167" t="s">
        <v>107</v>
      </c>
      <c r="H3167">
        <v>47.606209999999997</v>
      </c>
      <c r="I3167">
        <v>-122.33207</v>
      </c>
      <c r="J3167" t="s">
        <v>224</v>
      </c>
      <c r="K3167">
        <v>35784178.392895408</v>
      </c>
      <c r="L3167">
        <v>36825855.133849323</v>
      </c>
      <c r="M3167">
        <v>1898678</v>
      </c>
    </row>
    <row r="3168" spans="1:13" x14ac:dyDescent="0.25">
      <c r="A3168" t="s">
        <v>18</v>
      </c>
      <c r="B3168" t="s">
        <v>26</v>
      </c>
      <c r="C3168" t="s">
        <v>203</v>
      </c>
      <c r="D3168" t="s">
        <v>104</v>
      </c>
      <c r="E3168" t="s">
        <v>172</v>
      </c>
      <c r="F3168" t="s">
        <v>173</v>
      </c>
      <c r="G3168" t="s">
        <v>107</v>
      </c>
      <c r="H3168">
        <v>47.606209999999997</v>
      </c>
      <c r="I3168">
        <v>-122.33207</v>
      </c>
      <c r="J3168" t="s">
        <v>225</v>
      </c>
      <c r="K3168">
        <v>48716143.930212803</v>
      </c>
      <c r="L3168">
        <v>60084044.154778913</v>
      </c>
      <c r="M3168">
        <v>1769249</v>
      </c>
    </row>
    <row r="3169" spans="1:13" x14ac:dyDescent="0.25">
      <c r="A3169" t="s">
        <v>18</v>
      </c>
      <c r="B3169" t="s">
        <v>26</v>
      </c>
      <c r="C3169" t="s">
        <v>203</v>
      </c>
      <c r="D3169" t="s">
        <v>104</v>
      </c>
      <c r="E3169" t="s">
        <v>172</v>
      </c>
      <c r="F3169" t="s">
        <v>173</v>
      </c>
      <c r="G3169" t="s">
        <v>107</v>
      </c>
      <c r="H3169">
        <v>47.606209999999997</v>
      </c>
      <c r="I3169">
        <v>-122.33207</v>
      </c>
      <c r="J3169" t="s">
        <v>245</v>
      </c>
      <c r="K3169">
        <v>55904505.822061732</v>
      </c>
      <c r="L3169">
        <v>58028197.080287829</v>
      </c>
      <c r="M3169">
        <v>1555035</v>
      </c>
    </row>
    <row r="3170" spans="1:13" x14ac:dyDescent="0.25">
      <c r="A3170" t="s">
        <v>18</v>
      </c>
      <c r="B3170" t="s">
        <v>26</v>
      </c>
      <c r="C3170" t="s">
        <v>203</v>
      </c>
      <c r="D3170" t="s">
        <v>136</v>
      </c>
      <c r="E3170" t="s">
        <v>174</v>
      </c>
      <c r="F3170" t="s">
        <v>175</v>
      </c>
      <c r="G3170" t="s">
        <v>176</v>
      </c>
      <c r="H3170">
        <v>1.3520829999999999</v>
      </c>
      <c r="I3170">
        <v>103.81984</v>
      </c>
      <c r="J3170" t="s">
        <v>223</v>
      </c>
      <c r="K3170">
        <v>133618.77090072609</v>
      </c>
      <c r="L3170">
        <v>155362.68901903031</v>
      </c>
      <c r="M3170">
        <v>40862</v>
      </c>
    </row>
    <row r="3171" spans="1:13" x14ac:dyDescent="0.25">
      <c r="A3171" t="s">
        <v>18</v>
      </c>
      <c r="B3171" t="s">
        <v>26</v>
      </c>
      <c r="C3171" t="s">
        <v>203</v>
      </c>
      <c r="D3171" t="s">
        <v>136</v>
      </c>
      <c r="E3171" t="s">
        <v>174</v>
      </c>
      <c r="F3171" t="s">
        <v>175</v>
      </c>
      <c r="G3171" t="s">
        <v>176</v>
      </c>
      <c r="H3171">
        <v>1.3520829999999999</v>
      </c>
      <c r="I3171">
        <v>103.81984</v>
      </c>
      <c r="J3171" t="s">
        <v>224</v>
      </c>
      <c r="K3171">
        <v>274791.32752824598</v>
      </c>
      <c r="L3171">
        <v>331908.3469097733</v>
      </c>
      <c r="M3171">
        <v>65393</v>
      </c>
    </row>
    <row r="3172" spans="1:13" x14ac:dyDescent="0.25">
      <c r="A3172" t="s">
        <v>18</v>
      </c>
      <c r="B3172" t="s">
        <v>26</v>
      </c>
      <c r="C3172" t="s">
        <v>203</v>
      </c>
      <c r="D3172" t="s">
        <v>136</v>
      </c>
      <c r="E3172" t="s">
        <v>174</v>
      </c>
      <c r="F3172" t="s">
        <v>175</v>
      </c>
      <c r="G3172" t="s">
        <v>176</v>
      </c>
      <c r="H3172">
        <v>1.3520829999999999</v>
      </c>
      <c r="I3172">
        <v>103.81984</v>
      </c>
      <c r="J3172" t="s">
        <v>225</v>
      </c>
      <c r="K3172">
        <v>229485.44674476789</v>
      </c>
      <c r="L3172">
        <v>338220.42999352782</v>
      </c>
      <c r="M3172">
        <v>53562</v>
      </c>
    </row>
    <row r="3173" spans="1:13" x14ac:dyDescent="0.25">
      <c r="A3173" t="s">
        <v>18</v>
      </c>
      <c r="B3173" t="s">
        <v>26</v>
      </c>
      <c r="C3173" t="s">
        <v>203</v>
      </c>
      <c r="D3173" t="s">
        <v>136</v>
      </c>
      <c r="E3173" t="s">
        <v>174</v>
      </c>
      <c r="F3173" t="s">
        <v>175</v>
      </c>
      <c r="G3173" t="s">
        <v>176</v>
      </c>
      <c r="H3173">
        <v>1.3520829999999999</v>
      </c>
      <c r="I3173">
        <v>103.81984</v>
      </c>
      <c r="J3173" t="s">
        <v>245</v>
      </c>
      <c r="K3173">
        <v>552306.45850103872</v>
      </c>
      <c r="L3173">
        <v>561150.12694316276</v>
      </c>
      <c r="M3173">
        <v>895393</v>
      </c>
    </row>
    <row r="3174" spans="1:13" x14ac:dyDescent="0.25">
      <c r="A3174" t="s">
        <v>18</v>
      </c>
      <c r="B3174" t="s">
        <v>26</v>
      </c>
      <c r="C3174" t="s">
        <v>203</v>
      </c>
      <c r="D3174" t="s">
        <v>104</v>
      </c>
      <c r="E3174" t="s">
        <v>177</v>
      </c>
      <c r="F3174" t="s">
        <v>178</v>
      </c>
      <c r="G3174" t="s">
        <v>107</v>
      </c>
      <c r="H3174">
        <v>37.339385999999998</v>
      </c>
      <c r="I3174">
        <v>-121.89496</v>
      </c>
      <c r="J3174" t="s">
        <v>223</v>
      </c>
      <c r="K3174">
        <v>8797444.9203161597</v>
      </c>
      <c r="L3174">
        <v>9025438.6314959824</v>
      </c>
      <c r="M3174">
        <v>337440</v>
      </c>
    </row>
    <row r="3175" spans="1:13" x14ac:dyDescent="0.25">
      <c r="A3175" t="s">
        <v>18</v>
      </c>
      <c r="B3175" t="s">
        <v>26</v>
      </c>
      <c r="C3175" t="s">
        <v>203</v>
      </c>
      <c r="D3175" t="s">
        <v>104</v>
      </c>
      <c r="E3175" t="s">
        <v>177</v>
      </c>
      <c r="F3175" t="s">
        <v>178</v>
      </c>
      <c r="G3175" t="s">
        <v>107</v>
      </c>
      <c r="H3175">
        <v>37.339385999999998</v>
      </c>
      <c r="I3175">
        <v>-121.89496</v>
      </c>
      <c r="J3175" t="s">
        <v>224</v>
      </c>
      <c r="K3175">
        <v>22889836.20077889</v>
      </c>
      <c r="L3175">
        <v>23456605.72380143</v>
      </c>
      <c r="M3175">
        <v>1454236</v>
      </c>
    </row>
    <row r="3176" spans="1:13" x14ac:dyDescent="0.25">
      <c r="A3176" t="s">
        <v>18</v>
      </c>
      <c r="B3176" t="s">
        <v>26</v>
      </c>
      <c r="C3176" t="s">
        <v>203</v>
      </c>
      <c r="D3176" t="s">
        <v>104</v>
      </c>
      <c r="E3176" t="s">
        <v>177</v>
      </c>
      <c r="F3176" t="s">
        <v>178</v>
      </c>
      <c r="G3176" t="s">
        <v>107</v>
      </c>
      <c r="H3176">
        <v>37.339385999999998</v>
      </c>
      <c r="I3176">
        <v>-121.89496</v>
      </c>
      <c r="J3176" t="s">
        <v>225</v>
      </c>
      <c r="K3176">
        <v>39157634.469383657</v>
      </c>
      <c r="L3176">
        <v>47732362.155630954</v>
      </c>
      <c r="M3176">
        <v>1584266</v>
      </c>
    </row>
    <row r="3177" spans="1:13" x14ac:dyDescent="0.25">
      <c r="A3177" t="s">
        <v>18</v>
      </c>
      <c r="B3177" t="s">
        <v>26</v>
      </c>
      <c r="C3177" t="s">
        <v>203</v>
      </c>
      <c r="D3177" t="s">
        <v>104</v>
      </c>
      <c r="E3177" t="s">
        <v>177</v>
      </c>
      <c r="F3177" t="s">
        <v>178</v>
      </c>
      <c r="G3177" t="s">
        <v>107</v>
      </c>
      <c r="H3177">
        <v>37.339385999999998</v>
      </c>
      <c r="I3177">
        <v>-121.89496</v>
      </c>
      <c r="J3177" t="s">
        <v>245</v>
      </c>
      <c r="K3177">
        <v>47166950.756702147</v>
      </c>
      <c r="L3177">
        <v>49072091.178725213</v>
      </c>
      <c r="M3177">
        <v>1464302</v>
      </c>
    </row>
    <row r="3178" spans="1:13" x14ac:dyDescent="0.25">
      <c r="A3178" t="s">
        <v>18</v>
      </c>
      <c r="B3178" t="s">
        <v>26</v>
      </c>
      <c r="C3178" t="s">
        <v>203</v>
      </c>
      <c r="D3178" t="s">
        <v>98</v>
      </c>
      <c r="E3178" t="s">
        <v>181</v>
      </c>
      <c r="F3178" t="s">
        <v>182</v>
      </c>
      <c r="G3178" t="s">
        <v>183</v>
      </c>
      <c r="H3178">
        <v>59.651943000000003</v>
      </c>
      <c r="I3178">
        <v>17.933056000000001</v>
      </c>
      <c r="J3178" t="s">
        <v>223</v>
      </c>
      <c r="K3178">
        <v>415723.26938232919</v>
      </c>
      <c r="L3178">
        <v>431107.62943803368</v>
      </c>
      <c r="M3178">
        <v>22948</v>
      </c>
    </row>
    <row r="3179" spans="1:13" x14ac:dyDescent="0.25">
      <c r="A3179" t="s">
        <v>18</v>
      </c>
      <c r="B3179" t="s">
        <v>26</v>
      </c>
      <c r="C3179" t="s">
        <v>203</v>
      </c>
      <c r="D3179" t="s">
        <v>98</v>
      </c>
      <c r="E3179" t="s">
        <v>181</v>
      </c>
      <c r="F3179" t="s">
        <v>182</v>
      </c>
      <c r="G3179" t="s">
        <v>183</v>
      </c>
      <c r="H3179">
        <v>59.651943000000003</v>
      </c>
      <c r="I3179">
        <v>17.933056000000001</v>
      </c>
      <c r="J3179" t="s">
        <v>224</v>
      </c>
      <c r="K3179">
        <v>1066323.617567935</v>
      </c>
      <c r="L3179">
        <v>1105301.5107624261</v>
      </c>
      <c r="M3179">
        <v>116211</v>
      </c>
    </row>
    <row r="3180" spans="1:13" x14ac:dyDescent="0.25">
      <c r="A3180" t="s">
        <v>18</v>
      </c>
      <c r="B3180" t="s">
        <v>26</v>
      </c>
      <c r="C3180" t="s">
        <v>203</v>
      </c>
      <c r="D3180" t="s">
        <v>98</v>
      </c>
      <c r="E3180" t="s">
        <v>181</v>
      </c>
      <c r="F3180" t="s">
        <v>182</v>
      </c>
      <c r="G3180" t="s">
        <v>183</v>
      </c>
      <c r="H3180">
        <v>59.651943000000003</v>
      </c>
      <c r="I3180">
        <v>17.933056000000001</v>
      </c>
      <c r="J3180" t="s">
        <v>225</v>
      </c>
      <c r="K3180">
        <v>1859750.234717451</v>
      </c>
      <c r="L3180">
        <v>2159294.752817221</v>
      </c>
      <c r="M3180">
        <v>139323</v>
      </c>
    </row>
    <row r="3181" spans="1:13" x14ac:dyDescent="0.25">
      <c r="A3181" t="s">
        <v>18</v>
      </c>
      <c r="B3181" t="s">
        <v>26</v>
      </c>
      <c r="C3181" t="s">
        <v>203</v>
      </c>
      <c r="D3181" t="s">
        <v>98</v>
      </c>
      <c r="E3181" t="s">
        <v>181</v>
      </c>
      <c r="F3181" t="s">
        <v>182</v>
      </c>
      <c r="G3181" t="s">
        <v>183</v>
      </c>
      <c r="H3181">
        <v>59.651943000000003</v>
      </c>
      <c r="I3181">
        <v>17.933056000000001</v>
      </c>
      <c r="J3181" t="s">
        <v>245</v>
      </c>
      <c r="K3181">
        <v>2129901.6113717658</v>
      </c>
      <c r="L3181">
        <v>2197076.7443990889</v>
      </c>
      <c r="M3181">
        <v>121336</v>
      </c>
    </row>
    <row r="3182" spans="1:13" x14ac:dyDescent="0.25">
      <c r="A3182" t="s">
        <v>18</v>
      </c>
      <c r="B3182" t="s">
        <v>26</v>
      </c>
      <c r="C3182" t="s">
        <v>203</v>
      </c>
      <c r="D3182" t="s">
        <v>136</v>
      </c>
      <c r="E3182" t="s">
        <v>184</v>
      </c>
      <c r="F3182" t="s">
        <v>185</v>
      </c>
      <c r="G3182" t="s">
        <v>186</v>
      </c>
      <c r="H3182">
        <v>37.566499999999998</v>
      </c>
      <c r="I3182">
        <v>126.97799999999999</v>
      </c>
      <c r="J3182" t="s">
        <v>223</v>
      </c>
      <c r="K3182">
        <v>48379.68845722812</v>
      </c>
      <c r="L3182">
        <v>48520.77851590659</v>
      </c>
      <c r="M3182">
        <v>4448</v>
      </c>
    </row>
    <row r="3183" spans="1:13" x14ac:dyDescent="0.25">
      <c r="A3183" t="s">
        <v>18</v>
      </c>
      <c r="B3183" t="s">
        <v>26</v>
      </c>
      <c r="C3183" t="s">
        <v>203</v>
      </c>
      <c r="D3183" t="s">
        <v>136</v>
      </c>
      <c r="E3183" t="s">
        <v>184</v>
      </c>
      <c r="F3183" t="s">
        <v>185</v>
      </c>
      <c r="G3183" t="s">
        <v>186</v>
      </c>
      <c r="H3183">
        <v>37.566499999999998</v>
      </c>
      <c r="I3183">
        <v>126.97799999999999</v>
      </c>
      <c r="J3183" t="s">
        <v>224</v>
      </c>
      <c r="K3183">
        <v>17892.878164479291</v>
      </c>
      <c r="L3183">
        <v>19762.051320596762</v>
      </c>
      <c r="M3183">
        <v>4408</v>
      </c>
    </row>
    <row r="3184" spans="1:13" x14ac:dyDescent="0.25">
      <c r="A3184" t="s">
        <v>18</v>
      </c>
      <c r="B3184" t="s">
        <v>26</v>
      </c>
      <c r="C3184" t="s">
        <v>203</v>
      </c>
      <c r="D3184" t="s">
        <v>136</v>
      </c>
      <c r="E3184" t="s">
        <v>184</v>
      </c>
      <c r="F3184" t="s">
        <v>185</v>
      </c>
      <c r="G3184" t="s">
        <v>186</v>
      </c>
      <c r="H3184">
        <v>37.566499999999998</v>
      </c>
      <c r="I3184">
        <v>126.97799999999999</v>
      </c>
      <c r="J3184" t="s">
        <v>225</v>
      </c>
      <c r="K3184">
        <v>43531.600515563528</v>
      </c>
      <c r="L3184">
        <v>48317.426008247559</v>
      </c>
      <c r="M3184">
        <v>7300</v>
      </c>
    </row>
    <row r="3185" spans="1:13" x14ac:dyDescent="0.25">
      <c r="A3185" t="s">
        <v>18</v>
      </c>
      <c r="B3185" t="s">
        <v>26</v>
      </c>
      <c r="C3185" t="s">
        <v>203</v>
      </c>
      <c r="D3185" t="s">
        <v>136</v>
      </c>
      <c r="E3185" t="s">
        <v>184</v>
      </c>
      <c r="F3185" t="s">
        <v>185</v>
      </c>
      <c r="G3185" t="s">
        <v>186</v>
      </c>
      <c r="H3185">
        <v>37.566499999999998</v>
      </c>
      <c r="I3185">
        <v>126.97799999999999</v>
      </c>
      <c r="J3185" t="s">
        <v>245</v>
      </c>
      <c r="K3185">
        <v>72120.830968944982</v>
      </c>
      <c r="L3185">
        <v>73197.653406252619</v>
      </c>
      <c r="M3185">
        <v>6033</v>
      </c>
    </row>
    <row r="3186" spans="1:13" x14ac:dyDescent="0.25">
      <c r="A3186" t="s">
        <v>18</v>
      </c>
      <c r="B3186" t="s">
        <v>26</v>
      </c>
      <c r="C3186" t="s">
        <v>203</v>
      </c>
      <c r="D3186" t="s">
        <v>108</v>
      </c>
      <c r="E3186" t="s">
        <v>187</v>
      </c>
      <c r="F3186" t="s">
        <v>188</v>
      </c>
      <c r="G3186" t="s">
        <v>135</v>
      </c>
      <c r="H3186">
        <v>-23.566147000000001</v>
      </c>
      <c r="I3186">
        <v>-46.64188</v>
      </c>
      <c r="J3186" t="s">
        <v>223</v>
      </c>
      <c r="K3186">
        <v>12662.776802331689</v>
      </c>
      <c r="L3186">
        <v>13815.89646350411</v>
      </c>
      <c r="M3186">
        <v>10656</v>
      </c>
    </row>
    <row r="3187" spans="1:13" x14ac:dyDescent="0.25">
      <c r="A3187" t="s">
        <v>18</v>
      </c>
      <c r="B3187" t="s">
        <v>26</v>
      </c>
      <c r="C3187" t="s">
        <v>203</v>
      </c>
      <c r="D3187" t="s">
        <v>108</v>
      </c>
      <c r="E3187" t="s">
        <v>187</v>
      </c>
      <c r="F3187" t="s">
        <v>188</v>
      </c>
      <c r="G3187" t="s">
        <v>135</v>
      </c>
      <c r="H3187">
        <v>-23.566147000000001</v>
      </c>
      <c r="I3187">
        <v>-46.64188</v>
      </c>
      <c r="J3187" t="s">
        <v>224</v>
      </c>
      <c r="K3187">
        <v>53350.300800496887</v>
      </c>
      <c r="L3187">
        <v>56906.730434071847</v>
      </c>
      <c r="M3187">
        <v>18087</v>
      </c>
    </row>
    <row r="3188" spans="1:13" x14ac:dyDescent="0.25">
      <c r="A3188" t="s">
        <v>18</v>
      </c>
      <c r="B3188" t="s">
        <v>26</v>
      </c>
      <c r="C3188" t="s">
        <v>203</v>
      </c>
      <c r="D3188" t="s">
        <v>108</v>
      </c>
      <c r="E3188" t="s">
        <v>187</v>
      </c>
      <c r="F3188" t="s">
        <v>188</v>
      </c>
      <c r="G3188" t="s">
        <v>135</v>
      </c>
      <c r="H3188">
        <v>-23.566147000000001</v>
      </c>
      <c r="I3188">
        <v>-46.64188</v>
      </c>
      <c r="J3188" t="s">
        <v>225</v>
      </c>
      <c r="K3188">
        <v>84765.169647925606</v>
      </c>
      <c r="L3188">
        <v>120881.4351440888</v>
      </c>
      <c r="M3188">
        <v>13485</v>
      </c>
    </row>
    <row r="3189" spans="1:13" x14ac:dyDescent="0.25">
      <c r="A3189" t="s">
        <v>18</v>
      </c>
      <c r="B3189" t="s">
        <v>26</v>
      </c>
      <c r="C3189" t="s">
        <v>203</v>
      </c>
      <c r="D3189" t="s">
        <v>108</v>
      </c>
      <c r="E3189" t="s">
        <v>187</v>
      </c>
      <c r="F3189" t="s">
        <v>188</v>
      </c>
      <c r="G3189" t="s">
        <v>135</v>
      </c>
      <c r="H3189">
        <v>-23.566147000000001</v>
      </c>
      <c r="I3189">
        <v>-46.64188</v>
      </c>
      <c r="J3189" t="s">
        <v>245</v>
      </c>
      <c r="K3189">
        <v>118882.7935983496</v>
      </c>
      <c r="L3189">
        <v>124958.31674169451</v>
      </c>
      <c r="M3189">
        <v>19541</v>
      </c>
    </row>
    <row r="3190" spans="1:13" x14ac:dyDescent="0.25">
      <c r="A3190" t="s">
        <v>18</v>
      </c>
      <c r="B3190" t="s">
        <v>26</v>
      </c>
      <c r="C3190" t="s">
        <v>203</v>
      </c>
      <c r="D3190" t="s">
        <v>104</v>
      </c>
      <c r="E3190" t="s">
        <v>179</v>
      </c>
      <c r="F3190" t="s">
        <v>180</v>
      </c>
      <c r="G3190" t="s">
        <v>107</v>
      </c>
      <c r="H3190">
        <v>38.627003000000002</v>
      </c>
      <c r="I3190">
        <v>-90.199404000000001</v>
      </c>
      <c r="J3190" t="s">
        <v>223</v>
      </c>
      <c r="K3190">
        <v>948233.39930785878</v>
      </c>
      <c r="L3190">
        <v>981871.97750955971</v>
      </c>
      <c r="M3190">
        <v>12773</v>
      </c>
    </row>
    <row r="3191" spans="1:13" x14ac:dyDescent="0.25">
      <c r="A3191" t="s">
        <v>18</v>
      </c>
      <c r="B3191" t="s">
        <v>26</v>
      </c>
      <c r="C3191" t="s">
        <v>203</v>
      </c>
      <c r="D3191" t="s">
        <v>104</v>
      </c>
      <c r="E3191" t="s">
        <v>179</v>
      </c>
      <c r="F3191" t="s">
        <v>180</v>
      </c>
      <c r="G3191" t="s">
        <v>107</v>
      </c>
      <c r="H3191">
        <v>38.627003000000002</v>
      </c>
      <c r="I3191">
        <v>-90.199404000000001</v>
      </c>
      <c r="J3191" t="s">
        <v>224</v>
      </c>
      <c r="K3191">
        <v>2067860.3960539149</v>
      </c>
      <c r="L3191">
        <v>2135931.7295656451</v>
      </c>
      <c r="M3191">
        <v>132995</v>
      </c>
    </row>
    <row r="3192" spans="1:13" x14ac:dyDescent="0.25">
      <c r="A3192" t="s">
        <v>18</v>
      </c>
      <c r="B3192" t="s">
        <v>26</v>
      </c>
      <c r="C3192" t="s">
        <v>203</v>
      </c>
      <c r="D3192" t="s">
        <v>104</v>
      </c>
      <c r="E3192" t="s">
        <v>179</v>
      </c>
      <c r="F3192" t="s">
        <v>180</v>
      </c>
      <c r="G3192" t="s">
        <v>107</v>
      </c>
      <c r="H3192">
        <v>38.627003000000002</v>
      </c>
      <c r="I3192">
        <v>-90.199404000000001</v>
      </c>
      <c r="J3192" t="s">
        <v>225</v>
      </c>
      <c r="K3192">
        <v>3518429.514691418</v>
      </c>
      <c r="L3192">
        <v>4333030.3824768402</v>
      </c>
      <c r="M3192">
        <v>153006</v>
      </c>
    </row>
    <row r="3193" spans="1:13" x14ac:dyDescent="0.25">
      <c r="A3193" t="s">
        <v>18</v>
      </c>
      <c r="B3193" t="s">
        <v>26</v>
      </c>
      <c r="C3193" t="s">
        <v>203</v>
      </c>
      <c r="D3193" t="s">
        <v>104</v>
      </c>
      <c r="E3193" t="s">
        <v>179</v>
      </c>
      <c r="F3193" t="s">
        <v>180</v>
      </c>
      <c r="G3193" t="s">
        <v>107</v>
      </c>
      <c r="H3193">
        <v>38.627003000000002</v>
      </c>
      <c r="I3193">
        <v>-90.199404000000001</v>
      </c>
      <c r="J3193" t="s">
        <v>245</v>
      </c>
      <c r="K3193">
        <v>4646409.8488704469</v>
      </c>
      <c r="L3193">
        <v>4881947.3136198502</v>
      </c>
      <c r="M3193">
        <v>140441</v>
      </c>
    </row>
    <row r="3194" spans="1:13" x14ac:dyDescent="0.25">
      <c r="A3194" t="s">
        <v>18</v>
      </c>
      <c r="B3194" t="s">
        <v>26</v>
      </c>
      <c r="C3194" t="s">
        <v>203</v>
      </c>
      <c r="D3194" t="s">
        <v>136</v>
      </c>
      <c r="E3194" t="s">
        <v>189</v>
      </c>
      <c r="F3194" t="s">
        <v>190</v>
      </c>
      <c r="G3194" t="s">
        <v>153</v>
      </c>
      <c r="H3194">
        <v>-33.918503000000001</v>
      </c>
      <c r="I3194">
        <v>151.18892</v>
      </c>
      <c r="J3194" t="s">
        <v>223</v>
      </c>
      <c r="K3194">
        <v>8198084.6526758112</v>
      </c>
      <c r="L3194">
        <v>9501835.2824623622</v>
      </c>
      <c r="M3194">
        <v>272910</v>
      </c>
    </row>
    <row r="3195" spans="1:13" x14ac:dyDescent="0.25">
      <c r="A3195" t="s">
        <v>18</v>
      </c>
      <c r="B3195" t="s">
        <v>26</v>
      </c>
      <c r="C3195" t="s">
        <v>203</v>
      </c>
      <c r="D3195" t="s">
        <v>136</v>
      </c>
      <c r="E3195" t="s">
        <v>189</v>
      </c>
      <c r="F3195" t="s">
        <v>190</v>
      </c>
      <c r="G3195" t="s">
        <v>153</v>
      </c>
      <c r="H3195">
        <v>-33.918503000000001</v>
      </c>
      <c r="I3195">
        <v>151.18892</v>
      </c>
      <c r="J3195" t="s">
        <v>224</v>
      </c>
      <c r="K3195">
        <v>10960154.48245067</v>
      </c>
      <c r="L3195">
        <v>12881571.35689839</v>
      </c>
      <c r="M3195">
        <v>1045212</v>
      </c>
    </row>
    <row r="3196" spans="1:13" x14ac:dyDescent="0.25">
      <c r="A3196" t="s">
        <v>18</v>
      </c>
      <c r="B3196" t="s">
        <v>26</v>
      </c>
      <c r="C3196" t="s">
        <v>203</v>
      </c>
      <c r="D3196" t="s">
        <v>136</v>
      </c>
      <c r="E3196" t="s">
        <v>189</v>
      </c>
      <c r="F3196" t="s">
        <v>190</v>
      </c>
      <c r="G3196" t="s">
        <v>153</v>
      </c>
      <c r="H3196">
        <v>-33.918503000000001</v>
      </c>
      <c r="I3196">
        <v>151.18892</v>
      </c>
      <c r="J3196" t="s">
        <v>225</v>
      </c>
      <c r="K3196">
        <v>12649668.63402888</v>
      </c>
      <c r="L3196">
        <v>16164499.472067621</v>
      </c>
      <c r="M3196">
        <v>600365</v>
      </c>
    </row>
    <row r="3197" spans="1:13" x14ac:dyDescent="0.25">
      <c r="A3197" t="s">
        <v>18</v>
      </c>
      <c r="B3197" t="s">
        <v>26</v>
      </c>
      <c r="C3197" t="s">
        <v>203</v>
      </c>
      <c r="D3197" t="s">
        <v>136</v>
      </c>
      <c r="E3197" t="s">
        <v>189</v>
      </c>
      <c r="F3197" t="s">
        <v>190</v>
      </c>
      <c r="G3197" t="s">
        <v>153</v>
      </c>
      <c r="H3197">
        <v>-33.918503000000001</v>
      </c>
      <c r="I3197">
        <v>151.18892</v>
      </c>
      <c r="J3197" t="s">
        <v>245</v>
      </c>
      <c r="K3197">
        <v>20971909.281387519</v>
      </c>
      <c r="L3197">
        <v>21655937.487164319</v>
      </c>
      <c r="M3197">
        <v>685869</v>
      </c>
    </row>
    <row r="3198" spans="1:13" x14ac:dyDescent="0.25">
      <c r="A3198" t="s">
        <v>18</v>
      </c>
      <c r="B3198" t="s">
        <v>26</v>
      </c>
      <c r="C3198" t="s">
        <v>203</v>
      </c>
      <c r="D3198" t="s">
        <v>136</v>
      </c>
      <c r="E3198" t="s">
        <v>191</v>
      </c>
      <c r="F3198" t="s">
        <v>192</v>
      </c>
      <c r="G3198" t="s">
        <v>165</v>
      </c>
      <c r="H3198">
        <v>35.689487</v>
      </c>
      <c r="I3198">
        <v>139.69171</v>
      </c>
      <c r="J3198" t="s">
        <v>223</v>
      </c>
      <c r="K3198">
        <v>101997.7563398515</v>
      </c>
      <c r="L3198">
        <v>104309.3487602159</v>
      </c>
      <c r="M3198">
        <v>19202</v>
      </c>
    </row>
    <row r="3199" spans="1:13" x14ac:dyDescent="0.25">
      <c r="A3199" t="s">
        <v>18</v>
      </c>
      <c r="B3199" t="s">
        <v>26</v>
      </c>
      <c r="C3199" t="s">
        <v>203</v>
      </c>
      <c r="D3199" t="s">
        <v>136</v>
      </c>
      <c r="E3199" t="s">
        <v>191</v>
      </c>
      <c r="F3199" t="s">
        <v>192</v>
      </c>
      <c r="G3199" t="s">
        <v>165</v>
      </c>
      <c r="H3199">
        <v>35.689487</v>
      </c>
      <c r="I3199">
        <v>139.69171</v>
      </c>
      <c r="J3199" t="s">
        <v>224</v>
      </c>
      <c r="K3199">
        <v>48585.465164390851</v>
      </c>
      <c r="L3199">
        <v>49236.161466668433</v>
      </c>
      <c r="M3199">
        <v>14386</v>
      </c>
    </row>
    <row r="3200" spans="1:13" x14ac:dyDescent="0.25">
      <c r="A3200" t="s">
        <v>18</v>
      </c>
      <c r="B3200" t="s">
        <v>26</v>
      </c>
      <c r="C3200" t="s">
        <v>203</v>
      </c>
      <c r="D3200" t="s">
        <v>136</v>
      </c>
      <c r="E3200" t="s">
        <v>191</v>
      </c>
      <c r="F3200" t="s">
        <v>192</v>
      </c>
      <c r="G3200" t="s">
        <v>165</v>
      </c>
      <c r="H3200">
        <v>35.689487</v>
      </c>
      <c r="I3200">
        <v>139.69171</v>
      </c>
      <c r="J3200" t="s">
        <v>225</v>
      </c>
      <c r="K3200">
        <v>77512.404063392925</v>
      </c>
      <c r="L3200">
        <v>95429.833249922114</v>
      </c>
      <c r="M3200">
        <v>13853</v>
      </c>
    </row>
    <row r="3201" spans="1:13" x14ac:dyDescent="0.25">
      <c r="A3201" t="s">
        <v>18</v>
      </c>
      <c r="B3201" t="s">
        <v>26</v>
      </c>
      <c r="C3201" t="s">
        <v>203</v>
      </c>
      <c r="D3201" t="s">
        <v>136</v>
      </c>
      <c r="E3201" t="s">
        <v>191</v>
      </c>
      <c r="F3201" t="s">
        <v>192</v>
      </c>
      <c r="G3201" t="s">
        <v>165</v>
      </c>
      <c r="H3201">
        <v>35.689487</v>
      </c>
      <c r="I3201">
        <v>139.69171</v>
      </c>
      <c r="J3201" t="s">
        <v>245</v>
      </c>
      <c r="K3201">
        <v>156267.24786984379</v>
      </c>
      <c r="L3201">
        <v>161872.9742089666</v>
      </c>
      <c r="M3201">
        <v>35032</v>
      </c>
    </row>
    <row r="3202" spans="1:13" x14ac:dyDescent="0.25">
      <c r="A3202" t="s">
        <v>18</v>
      </c>
      <c r="B3202" t="s">
        <v>26</v>
      </c>
      <c r="C3202" t="s">
        <v>203</v>
      </c>
      <c r="D3202" t="s">
        <v>104</v>
      </c>
      <c r="E3202" t="s">
        <v>193</v>
      </c>
      <c r="F3202" t="s">
        <v>194</v>
      </c>
      <c r="G3202" t="s">
        <v>195</v>
      </c>
      <c r="H3202">
        <v>43.677753000000003</v>
      </c>
      <c r="I3202">
        <v>-79.630840000000006</v>
      </c>
      <c r="J3202" t="s">
        <v>223</v>
      </c>
      <c r="K3202">
        <v>3166394.4716652939</v>
      </c>
      <c r="L3202">
        <v>3293562.7958868812</v>
      </c>
      <c r="M3202">
        <v>53540</v>
      </c>
    </row>
    <row r="3203" spans="1:13" x14ac:dyDescent="0.25">
      <c r="A3203" t="s">
        <v>18</v>
      </c>
      <c r="B3203" t="s">
        <v>26</v>
      </c>
      <c r="C3203" t="s">
        <v>203</v>
      </c>
      <c r="D3203" t="s">
        <v>104</v>
      </c>
      <c r="E3203" t="s">
        <v>193</v>
      </c>
      <c r="F3203" t="s">
        <v>194</v>
      </c>
      <c r="G3203" t="s">
        <v>195</v>
      </c>
      <c r="H3203">
        <v>43.677753000000003</v>
      </c>
      <c r="I3203">
        <v>-79.630840000000006</v>
      </c>
      <c r="J3203" t="s">
        <v>224</v>
      </c>
      <c r="K3203">
        <v>6491616.2921245452</v>
      </c>
      <c r="L3203">
        <v>6714582.250027312</v>
      </c>
      <c r="M3203">
        <v>381714</v>
      </c>
    </row>
    <row r="3204" spans="1:13" x14ac:dyDescent="0.25">
      <c r="A3204" t="s">
        <v>18</v>
      </c>
      <c r="B3204" t="s">
        <v>26</v>
      </c>
      <c r="C3204" t="s">
        <v>203</v>
      </c>
      <c r="D3204" t="s">
        <v>104</v>
      </c>
      <c r="E3204" t="s">
        <v>193</v>
      </c>
      <c r="F3204" t="s">
        <v>194</v>
      </c>
      <c r="G3204" t="s">
        <v>195</v>
      </c>
      <c r="H3204">
        <v>43.677753000000003</v>
      </c>
      <c r="I3204">
        <v>-79.630840000000006</v>
      </c>
      <c r="J3204" t="s">
        <v>225</v>
      </c>
      <c r="K3204">
        <v>7578642.8427727884</v>
      </c>
      <c r="L3204">
        <v>9788775.1237386819</v>
      </c>
      <c r="M3204">
        <v>313634</v>
      </c>
    </row>
    <row r="3205" spans="1:13" x14ac:dyDescent="0.25">
      <c r="A3205" t="s">
        <v>18</v>
      </c>
      <c r="B3205" t="s">
        <v>26</v>
      </c>
      <c r="C3205" t="s">
        <v>203</v>
      </c>
      <c r="D3205" t="s">
        <v>104</v>
      </c>
      <c r="E3205" t="s">
        <v>193</v>
      </c>
      <c r="F3205" t="s">
        <v>194</v>
      </c>
      <c r="G3205" t="s">
        <v>195</v>
      </c>
      <c r="H3205">
        <v>43.677753000000003</v>
      </c>
      <c r="I3205">
        <v>-79.630840000000006</v>
      </c>
      <c r="J3205" t="s">
        <v>245</v>
      </c>
      <c r="K3205">
        <v>8063297.6147111226</v>
      </c>
      <c r="L3205">
        <v>8539263.3490705397</v>
      </c>
      <c r="M3205">
        <v>243728</v>
      </c>
    </row>
    <row r="3206" spans="1:13" x14ac:dyDescent="0.25">
      <c r="A3206" t="s">
        <v>18</v>
      </c>
      <c r="B3206" t="s">
        <v>26</v>
      </c>
      <c r="C3206" t="s">
        <v>203</v>
      </c>
      <c r="D3206" t="s">
        <v>98</v>
      </c>
      <c r="E3206" t="s">
        <v>233</v>
      </c>
      <c r="F3206" t="s">
        <v>234</v>
      </c>
      <c r="G3206" t="s">
        <v>235</v>
      </c>
      <c r="H3206">
        <v>48.268999999999998</v>
      </c>
      <c r="I3206">
        <v>-16.41047</v>
      </c>
      <c r="J3206" t="s">
        <v>223</v>
      </c>
      <c r="K3206">
        <v>46.978926222281999</v>
      </c>
      <c r="L3206">
        <v>46.978502095007997</v>
      </c>
      <c r="M3206">
        <v>1598</v>
      </c>
    </row>
    <row r="3207" spans="1:13" x14ac:dyDescent="0.25">
      <c r="A3207" t="s">
        <v>18</v>
      </c>
      <c r="B3207" t="s">
        <v>26</v>
      </c>
      <c r="C3207" t="s">
        <v>203</v>
      </c>
      <c r="D3207" t="s">
        <v>98</v>
      </c>
      <c r="E3207" t="s">
        <v>233</v>
      </c>
      <c r="F3207" t="s">
        <v>234</v>
      </c>
      <c r="G3207" t="s">
        <v>235</v>
      </c>
      <c r="H3207">
        <v>48.268999999999998</v>
      </c>
      <c r="I3207">
        <v>-16.41047</v>
      </c>
      <c r="J3207" t="s">
        <v>224</v>
      </c>
      <c r="K3207">
        <v>12440.61171775095</v>
      </c>
      <c r="L3207">
        <v>14323.764098449599</v>
      </c>
      <c r="M3207">
        <v>6774</v>
      </c>
    </row>
    <row r="3208" spans="1:13" x14ac:dyDescent="0.25">
      <c r="A3208" t="s">
        <v>18</v>
      </c>
      <c r="B3208" t="s">
        <v>26</v>
      </c>
      <c r="C3208" t="s">
        <v>203</v>
      </c>
      <c r="D3208" t="s">
        <v>98</v>
      </c>
      <c r="E3208" t="s">
        <v>233</v>
      </c>
      <c r="F3208" t="s">
        <v>234</v>
      </c>
      <c r="G3208" t="s">
        <v>235</v>
      </c>
      <c r="H3208">
        <v>48.268999999999998</v>
      </c>
      <c r="I3208">
        <v>-16.41047</v>
      </c>
      <c r="J3208" t="s">
        <v>225</v>
      </c>
      <c r="K3208">
        <v>144233.0210799053</v>
      </c>
      <c r="L3208">
        <v>155062.83948774819</v>
      </c>
      <c r="M3208">
        <v>12543</v>
      </c>
    </row>
    <row r="3209" spans="1:13" x14ac:dyDescent="0.25">
      <c r="A3209" t="s">
        <v>18</v>
      </c>
      <c r="B3209" t="s">
        <v>26</v>
      </c>
      <c r="C3209" t="s">
        <v>203</v>
      </c>
      <c r="D3209" t="s">
        <v>98</v>
      </c>
      <c r="E3209" t="s">
        <v>233</v>
      </c>
      <c r="F3209" t="s">
        <v>234</v>
      </c>
      <c r="G3209" t="s">
        <v>235</v>
      </c>
      <c r="H3209">
        <v>48.268999999999998</v>
      </c>
      <c r="I3209">
        <v>-16.41047</v>
      </c>
      <c r="J3209" t="s">
        <v>245</v>
      </c>
      <c r="K3209">
        <v>271222.40293511329</v>
      </c>
      <c r="L3209">
        <v>280512.29766907787</v>
      </c>
      <c r="M3209">
        <v>19614</v>
      </c>
    </row>
    <row r="3210" spans="1:13" x14ac:dyDescent="0.25">
      <c r="A3210" t="s">
        <v>18</v>
      </c>
      <c r="B3210" t="s">
        <v>26</v>
      </c>
      <c r="C3210" t="s">
        <v>203</v>
      </c>
      <c r="D3210" t="s">
        <v>98</v>
      </c>
      <c r="E3210" t="s">
        <v>196</v>
      </c>
      <c r="F3210" t="s">
        <v>197</v>
      </c>
      <c r="G3210" t="s">
        <v>198</v>
      </c>
      <c r="H3210">
        <v>52.167236000000003</v>
      </c>
      <c r="I3210">
        <v>20.967891999999999</v>
      </c>
      <c r="J3210" t="s">
        <v>223</v>
      </c>
      <c r="K3210">
        <v>46087.232106753021</v>
      </c>
      <c r="L3210">
        <v>47666.9513306179</v>
      </c>
      <c r="M3210">
        <v>6348</v>
      </c>
    </row>
    <row r="3211" spans="1:13" x14ac:dyDescent="0.25">
      <c r="A3211" t="s">
        <v>18</v>
      </c>
      <c r="B3211" t="s">
        <v>26</v>
      </c>
      <c r="C3211" t="s">
        <v>203</v>
      </c>
      <c r="D3211" t="s">
        <v>98</v>
      </c>
      <c r="E3211" t="s">
        <v>196</v>
      </c>
      <c r="F3211" t="s">
        <v>197</v>
      </c>
      <c r="G3211" t="s">
        <v>198</v>
      </c>
      <c r="H3211">
        <v>52.167236000000003</v>
      </c>
      <c r="I3211">
        <v>20.967891999999999</v>
      </c>
      <c r="J3211" t="s">
        <v>224</v>
      </c>
      <c r="K3211">
        <v>98640.706054962851</v>
      </c>
      <c r="L3211">
        <v>101246.393651005</v>
      </c>
      <c r="M3211">
        <v>20195</v>
      </c>
    </row>
    <row r="3212" spans="1:13" x14ac:dyDescent="0.25">
      <c r="A3212" t="s">
        <v>18</v>
      </c>
      <c r="B3212" t="s">
        <v>26</v>
      </c>
      <c r="C3212" t="s">
        <v>203</v>
      </c>
      <c r="D3212" t="s">
        <v>98</v>
      </c>
      <c r="E3212" t="s">
        <v>196</v>
      </c>
      <c r="F3212" t="s">
        <v>197</v>
      </c>
      <c r="G3212" t="s">
        <v>198</v>
      </c>
      <c r="H3212">
        <v>52.167236000000003</v>
      </c>
      <c r="I3212">
        <v>20.967891999999999</v>
      </c>
      <c r="J3212" t="s">
        <v>225</v>
      </c>
      <c r="K3212">
        <v>81282.245520503464</v>
      </c>
      <c r="L3212">
        <v>120609.4786219306</v>
      </c>
      <c r="M3212">
        <v>13714</v>
      </c>
    </row>
    <row r="3213" spans="1:13" x14ac:dyDescent="0.25">
      <c r="A3213" t="s">
        <v>18</v>
      </c>
      <c r="B3213" t="s">
        <v>26</v>
      </c>
      <c r="C3213" t="s">
        <v>203</v>
      </c>
      <c r="D3213" t="s">
        <v>98</v>
      </c>
      <c r="E3213" t="s">
        <v>196</v>
      </c>
      <c r="F3213" t="s">
        <v>197</v>
      </c>
      <c r="G3213" t="s">
        <v>198</v>
      </c>
      <c r="H3213">
        <v>52.167236000000003</v>
      </c>
      <c r="I3213">
        <v>20.967891999999999</v>
      </c>
      <c r="J3213" t="s">
        <v>245</v>
      </c>
      <c r="K3213">
        <v>151668.13025053139</v>
      </c>
      <c r="L3213">
        <v>158004.29723354819</v>
      </c>
      <c r="M3213">
        <v>16418</v>
      </c>
    </row>
    <row r="3214" spans="1:13" x14ac:dyDescent="0.25">
      <c r="A3214" t="s">
        <v>18</v>
      </c>
      <c r="B3214" t="s">
        <v>26</v>
      </c>
      <c r="C3214" t="s">
        <v>204</v>
      </c>
      <c r="D3214" t="s">
        <v>98</v>
      </c>
      <c r="E3214" t="s">
        <v>99</v>
      </c>
      <c r="F3214" t="s">
        <v>100</v>
      </c>
      <c r="G3214" t="s">
        <v>101</v>
      </c>
      <c r="H3214">
        <v>52.370215999999999</v>
      </c>
      <c r="I3214">
        <v>4.895168</v>
      </c>
      <c r="J3214" t="s">
        <v>223</v>
      </c>
      <c r="K3214">
        <v>414942.53554377472</v>
      </c>
      <c r="L3214">
        <v>421736.3214288883</v>
      </c>
      <c r="M3214">
        <v>797859</v>
      </c>
    </row>
    <row r="3215" spans="1:13" x14ac:dyDescent="0.25">
      <c r="A3215" t="s">
        <v>18</v>
      </c>
      <c r="B3215" t="s">
        <v>26</v>
      </c>
      <c r="C3215" t="s">
        <v>204</v>
      </c>
      <c r="D3215" t="s">
        <v>98</v>
      </c>
      <c r="E3215" t="s">
        <v>99</v>
      </c>
      <c r="F3215" t="s">
        <v>100</v>
      </c>
      <c r="G3215" t="s">
        <v>101</v>
      </c>
      <c r="H3215">
        <v>52.370215999999999</v>
      </c>
      <c r="I3215">
        <v>4.895168</v>
      </c>
      <c r="J3215" t="s">
        <v>224</v>
      </c>
      <c r="K3215">
        <v>345330.00454115559</v>
      </c>
      <c r="L3215">
        <v>352417.71756769851</v>
      </c>
      <c r="M3215">
        <v>890697</v>
      </c>
    </row>
    <row r="3216" spans="1:13" x14ac:dyDescent="0.25">
      <c r="A3216" t="s">
        <v>18</v>
      </c>
      <c r="B3216" t="s">
        <v>26</v>
      </c>
      <c r="C3216" t="s">
        <v>204</v>
      </c>
      <c r="D3216" t="s">
        <v>98</v>
      </c>
      <c r="E3216" t="s">
        <v>99</v>
      </c>
      <c r="F3216" t="s">
        <v>100</v>
      </c>
      <c r="G3216" t="s">
        <v>101</v>
      </c>
      <c r="H3216">
        <v>52.370215999999999</v>
      </c>
      <c r="I3216">
        <v>4.895168</v>
      </c>
      <c r="J3216" t="s">
        <v>225</v>
      </c>
      <c r="K3216">
        <v>462517.16751582531</v>
      </c>
      <c r="L3216">
        <v>470463.18696587009</v>
      </c>
      <c r="M3216">
        <v>1019844</v>
      </c>
    </row>
    <row r="3217" spans="1:13" x14ac:dyDescent="0.25">
      <c r="A3217" t="s">
        <v>18</v>
      </c>
      <c r="B3217" t="s">
        <v>26</v>
      </c>
      <c r="C3217" t="s">
        <v>204</v>
      </c>
      <c r="D3217" t="s">
        <v>98</v>
      </c>
      <c r="E3217" t="s">
        <v>99</v>
      </c>
      <c r="F3217" t="s">
        <v>100</v>
      </c>
      <c r="G3217" t="s">
        <v>101</v>
      </c>
      <c r="H3217">
        <v>52.370215999999999</v>
      </c>
      <c r="I3217">
        <v>4.895168</v>
      </c>
      <c r="J3217" t="s">
        <v>245</v>
      </c>
      <c r="K3217">
        <v>169897.969885395</v>
      </c>
      <c r="L3217">
        <v>172105.93392422941</v>
      </c>
      <c r="M3217">
        <v>1094243</v>
      </c>
    </row>
    <row r="3218" spans="1:13" x14ac:dyDescent="0.25">
      <c r="A3218" t="s">
        <v>18</v>
      </c>
      <c r="B3218" t="s">
        <v>26</v>
      </c>
      <c r="C3218" t="s">
        <v>204</v>
      </c>
      <c r="D3218" t="s">
        <v>104</v>
      </c>
      <c r="E3218" t="s">
        <v>105</v>
      </c>
      <c r="F3218" t="s">
        <v>106</v>
      </c>
      <c r="G3218" t="s">
        <v>107</v>
      </c>
      <c r="H3218">
        <v>33.748997000000003</v>
      </c>
      <c r="I3218">
        <v>-84.387985</v>
      </c>
      <c r="J3218" t="s">
        <v>223</v>
      </c>
      <c r="K3218">
        <v>840019.90837311221</v>
      </c>
      <c r="L3218">
        <v>854506.92476793239</v>
      </c>
      <c r="M3218">
        <v>920051</v>
      </c>
    </row>
    <row r="3219" spans="1:13" x14ac:dyDescent="0.25">
      <c r="A3219" t="s">
        <v>18</v>
      </c>
      <c r="B3219" t="s">
        <v>26</v>
      </c>
      <c r="C3219" t="s">
        <v>204</v>
      </c>
      <c r="D3219" t="s">
        <v>104</v>
      </c>
      <c r="E3219" t="s">
        <v>105</v>
      </c>
      <c r="F3219" t="s">
        <v>106</v>
      </c>
      <c r="G3219" t="s">
        <v>107</v>
      </c>
      <c r="H3219">
        <v>33.748997000000003</v>
      </c>
      <c r="I3219">
        <v>-84.387985</v>
      </c>
      <c r="J3219" t="s">
        <v>224</v>
      </c>
      <c r="K3219">
        <v>915843.75907117245</v>
      </c>
      <c r="L3219">
        <v>932527.72354136698</v>
      </c>
      <c r="M3219">
        <v>1019078</v>
      </c>
    </row>
    <row r="3220" spans="1:13" x14ac:dyDescent="0.25">
      <c r="A3220" t="s">
        <v>18</v>
      </c>
      <c r="B3220" t="s">
        <v>26</v>
      </c>
      <c r="C3220" t="s">
        <v>204</v>
      </c>
      <c r="D3220" t="s">
        <v>104</v>
      </c>
      <c r="E3220" t="s">
        <v>105</v>
      </c>
      <c r="F3220" t="s">
        <v>106</v>
      </c>
      <c r="G3220" t="s">
        <v>107</v>
      </c>
      <c r="H3220">
        <v>33.748997000000003</v>
      </c>
      <c r="I3220">
        <v>-84.387985</v>
      </c>
      <c r="J3220" t="s">
        <v>225</v>
      </c>
      <c r="K3220">
        <v>879298.78744473588</v>
      </c>
      <c r="L3220">
        <v>896987.70455046999</v>
      </c>
      <c r="M3220">
        <v>944529</v>
      </c>
    </row>
    <row r="3221" spans="1:13" x14ac:dyDescent="0.25">
      <c r="A3221" t="s">
        <v>18</v>
      </c>
      <c r="B3221" t="s">
        <v>26</v>
      </c>
      <c r="C3221" t="s">
        <v>204</v>
      </c>
      <c r="D3221" t="s">
        <v>104</v>
      </c>
      <c r="E3221" t="s">
        <v>105</v>
      </c>
      <c r="F3221" t="s">
        <v>106</v>
      </c>
      <c r="G3221" t="s">
        <v>107</v>
      </c>
      <c r="H3221">
        <v>33.748997000000003</v>
      </c>
      <c r="I3221">
        <v>-84.387985</v>
      </c>
      <c r="J3221" t="s">
        <v>245</v>
      </c>
      <c r="K3221">
        <v>380185.53727221279</v>
      </c>
      <c r="L3221">
        <v>385633.73647941358</v>
      </c>
      <c r="M3221">
        <v>963385</v>
      </c>
    </row>
    <row r="3222" spans="1:13" x14ac:dyDescent="0.25">
      <c r="A3222" t="s">
        <v>18</v>
      </c>
      <c r="B3222" t="s">
        <v>26</v>
      </c>
      <c r="C3222" t="s">
        <v>204</v>
      </c>
      <c r="D3222" t="s">
        <v>108</v>
      </c>
      <c r="E3222" t="s">
        <v>109</v>
      </c>
      <c r="F3222" t="s">
        <v>110</v>
      </c>
      <c r="G3222" t="s">
        <v>111</v>
      </c>
      <c r="H3222">
        <v>4.6713839999999998</v>
      </c>
      <c r="I3222">
        <v>-74.156030000000001</v>
      </c>
      <c r="J3222" t="s">
        <v>223</v>
      </c>
      <c r="K3222">
        <v>2772.6239002831439</v>
      </c>
      <c r="L3222">
        <v>2812.1928885315119</v>
      </c>
      <c r="M3222">
        <v>8208</v>
      </c>
    </row>
    <row r="3223" spans="1:13" x14ac:dyDescent="0.25">
      <c r="A3223" t="s">
        <v>18</v>
      </c>
      <c r="B3223" t="s">
        <v>26</v>
      </c>
      <c r="C3223" t="s">
        <v>204</v>
      </c>
      <c r="D3223" t="s">
        <v>108</v>
      </c>
      <c r="E3223" t="s">
        <v>109</v>
      </c>
      <c r="F3223" t="s">
        <v>110</v>
      </c>
      <c r="G3223" t="s">
        <v>111</v>
      </c>
      <c r="H3223">
        <v>4.6713839999999998</v>
      </c>
      <c r="I3223">
        <v>-74.156030000000001</v>
      </c>
      <c r="J3223" t="s">
        <v>224</v>
      </c>
      <c r="K3223">
        <v>2984.8344439788061</v>
      </c>
      <c r="L3223">
        <v>3057.7378190258041</v>
      </c>
      <c r="M3223">
        <v>8094</v>
      </c>
    </row>
    <row r="3224" spans="1:13" x14ac:dyDescent="0.25">
      <c r="A3224" t="s">
        <v>18</v>
      </c>
      <c r="B3224" t="s">
        <v>26</v>
      </c>
      <c r="C3224" t="s">
        <v>204</v>
      </c>
      <c r="D3224" t="s">
        <v>108</v>
      </c>
      <c r="E3224" t="s">
        <v>109</v>
      </c>
      <c r="F3224" t="s">
        <v>110</v>
      </c>
      <c r="G3224" t="s">
        <v>111</v>
      </c>
      <c r="H3224">
        <v>4.6713839999999998</v>
      </c>
      <c r="I3224">
        <v>-74.156030000000001</v>
      </c>
      <c r="J3224" t="s">
        <v>225</v>
      </c>
      <c r="K3224">
        <v>2796.9081473146739</v>
      </c>
      <c r="L3224">
        <v>2833.9539422648281</v>
      </c>
      <c r="M3224">
        <v>8260</v>
      </c>
    </row>
    <row r="3225" spans="1:13" x14ac:dyDescent="0.25">
      <c r="A3225" t="s">
        <v>18</v>
      </c>
      <c r="B3225" t="s">
        <v>26</v>
      </c>
      <c r="C3225" t="s">
        <v>204</v>
      </c>
      <c r="D3225" t="s">
        <v>108</v>
      </c>
      <c r="E3225" t="s">
        <v>109</v>
      </c>
      <c r="F3225" t="s">
        <v>110</v>
      </c>
      <c r="G3225" t="s">
        <v>111</v>
      </c>
      <c r="H3225">
        <v>4.6713839999999998</v>
      </c>
      <c r="I3225">
        <v>-74.156030000000001</v>
      </c>
      <c r="J3225" t="s">
        <v>245</v>
      </c>
      <c r="K3225">
        <v>2217.95546842251</v>
      </c>
      <c r="L3225">
        <v>2227.9848620680318</v>
      </c>
      <c r="M3225">
        <v>5393</v>
      </c>
    </row>
    <row r="3226" spans="1:13" x14ac:dyDescent="0.25">
      <c r="A3226" t="s">
        <v>18</v>
      </c>
      <c r="B3226" t="s">
        <v>26</v>
      </c>
      <c r="C3226" t="s">
        <v>204</v>
      </c>
      <c r="D3226" t="s">
        <v>104</v>
      </c>
      <c r="E3226" t="s">
        <v>112</v>
      </c>
      <c r="F3226" t="s">
        <v>113</v>
      </c>
      <c r="G3226" t="s">
        <v>107</v>
      </c>
      <c r="H3226">
        <v>42.360100000000003</v>
      </c>
      <c r="I3226">
        <v>-71.058899999999994</v>
      </c>
      <c r="J3226" t="s">
        <v>223</v>
      </c>
      <c r="K3226">
        <v>328113.98584091879</v>
      </c>
      <c r="L3226">
        <v>335767.35691089428</v>
      </c>
      <c r="M3226">
        <v>450655</v>
      </c>
    </row>
    <row r="3227" spans="1:13" x14ac:dyDescent="0.25">
      <c r="A3227" t="s">
        <v>18</v>
      </c>
      <c r="B3227" t="s">
        <v>26</v>
      </c>
      <c r="C3227" t="s">
        <v>204</v>
      </c>
      <c r="D3227" t="s">
        <v>104</v>
      </c>
      <c r="E3227" t="s">
        <v>112</v>
      </c>
      <c r="F3227" t="s">
        <v>113</v>
      </c>
      <c r="G3227" t="s">
        <v>107</v>
      </c>
      <c r="H3227">
        <v>42.360100000000003</v>
      </c>
      <c r="I3227">
        <v>-71.058899999999994</v>
      </c>
      <c r="J3227" t="s">
        <v>224</v>
      </c>
      <c r="K3227">
        <v>321373.9006480932</v>
      </c>
      <c r="L3227">
        <v>328247.03071644361</v>
      </c>
      <c r="M3227">
        <v>477761</v>
      </c>
    </row>
    <row r="3228" spans="1:13" x14ac:dyDescent="0.25">
      <c r="A3228" t="s">
        <v>18</v>
      </c>
      <c r="B3228" t="s">
        <v>26</v>
      </c>
      <c r="C3228" t="s">
        <v>204</v>
      </c>
      <c r="D3228" t="s">
        <v>104</v>
      </c>
      <c r="E3228" t="s">
        <v>112</v>
      </c>
      <c r="F3228" t="s">
        <v>113</v>
      </c>
      <c r="G3228" t="s">
        <v>107</v>
      </c>
      <c r="H3228">
        <v>42.360100000000003</v>
      </c>
      <c r="I3228">
        <v>-71.058899999999994</v>
      </c>
      <c r="J3228" t="s">
        <v>225</v>
      </c>
      <c r="K3228">
        <v>299449.11907425593</v>
      </c>
      <c r="L3228">
        <v>305832.67736482847</v>
      </c>
      <c r="M3228">
        <v>447244</v>
      </c>
    </row>
    <row r="3229" spans="1:13" x14ac:dyDescent="0.25">
      <c r="A3229" t="s">
        <v>18</v>
      </c>
      <c r="B3229" t="s">
        <v>26</v>
      </c>
      <c r="C3229" t="s">
        <v>204</v>
      </c>
      <c r="D3229" t="s">
        <v>104</v>
      </c>
      <c r="E3229" t="s">
        <v>112</v>
      </c>
      <c r="F3229" t="s">
        <v>113</v>
      </c>
      <c r="G3229" t="s">
        <v>107</v>
      </c>
      <c r="H3229">
        <v>42.360100000000003</v>
      </c>
      <c r="I3229">
        <v>-71.058899999999994</v>
      </c>
      <c r="J3229" t="s">
        <v>245</v>
      </c>
      <c r="K3229">
        <v>130992.1814985872</v>
      </c>
      <c r="L3229">
        <v>134642.58330745739</v>
      </c>
      <c r="M3229">
        <v>459877</v>
      </c>
    </row>
    <row r="3230" spans="1:13" x14ac:dyDescent="0.25">
      <c r="A3230" t="s">
        <v>18</v>
      </c>
      <c r="B3230" t="s">
        <v>26</v>
      </c>
      <c r="C3230" t="s">
        <v>204</v>
      </c>
      <c r="D3230" t="s">
        <v>104</v>
      </c>
      <c r="E3230" t="s">
        <v>114</v>
      </c>
      <c r="F3230" t="s">
        <v>115</v>
      </c>
      <c r="G3230" t="s">
        <v>107</v>
      </c>
      <c r="H3230">
        <v>41.878112999999999</v>
      </c>
      <c r="I3230">
        <v>-87.629800000000003</v>
      </c>
      <c r="J3230" t="s">
        <v>223</v>
      </c>
      <c r="K3230">
        <v>2101222.11356638</v>
      </c>
      <c r="L3230">
        <v>2139499.9003995792</v>
      </c>
      <c r="M3230">
        <v>2149229</v>
      </c>
    </row>
    <row r="3231" spans="1:13" x14ac:dyDescent="0.25">
      <c r="A3231" t="s">
        <v>18</v>
      </c>
      <c r="B3231" t="s">
        <v>26</v>
      </c>
      <c r="C3231" t="s">
        <v>204</v>
      </c>
      <c r="D3231" t="s">
        <v>104</v>
      </c>
      <c r="E3231" t="s">
        <v>114</v>
      </c>
      <c r="F3231" t="s">
        <v>115</v>
      </c>
      <c r="G3231" t="s">
        <v>107</v>
      </c>
      <c r="H3231">
        <v>41.878112999999999</v>
      </c>
      <c r="I3231">
        <v>-87.629800000000003</v>
      </c>
      <c r="J3231" t="s">
        <v>224</v>
      </c>
      <c r="K3231">
        <v>2218652.6524328161</v>
      </c>
      <c r="L3231">
        <v>2260798.6225438048</v>
      </c>
      <c r="M3231">
        <v>2364920</v>
      </c>
    </row>
    <row r="3232" spans="1:13" x14ac:dyDescent="0.25">
      <c r="A3232" t="s">
        <v>18</v>
      </c>
      <c r="B3232" t="s">
        <v>26</v>
      </c>
      <c r="C3232" t="s">
        <v>204</v>
      </c>
      <c r="D3232" t="s">
        <v>104</v>
      </c>
      <c r="E3232" t="s">
        <v>114</v>
      </c>
      <c r="F3232" t="s">
        <v>115</v>
      </c>
      <c r="G3232" t="s">
        <v>107</v>
      </c>
      <c r="H3232">
        <v>41.878112999999999</v>
      </c>
      <c r="I3232">
        <v>-87.629800000000003</v>
      </c>
      <c r="J3232" t="s">
        <v>225</v>
      </c>
      <c r="K3232">
        <v>2179415.1587870042</v>
      </c>
      <c r="L3232">
        <v>2222721.267963028</v>
      </c>
      <c r="M3232">
        <v>6052570</v>
      </c>
    </row>
    <row r="3233" spans="1:13" x14ac:dyDescent="0.25">
      <c r="A3233" t="s">
        <v>18</v>
      </c>
      <c r="B3233" t="s">
        <v>26</v>
      </c>
      <c r="C3233" t="s">
        <v>204</v>
      </c>
      <c r="D3233" t="s">
        <v>104</v>
      </c>
      <c r="E3233" t="s">
        <v>114</v>
      </c>
      <c r="F3233" t="s">
        <v>115</v>
      </c>
      <c r="G3233" t="s">
        <v>107</v>
      </c>
      <c r="H3233">
        <v>41.878112999999999</v>
      </c>
      <c r="I3233">
        <v>-87.629800000000003</v>
      </c>
      <c r="J3233" t="s">
        <v>245</v>
      </c>
      <c r="K3233">
        <v>913340.08172607725</v>
      </c>
      <c r="L3233">
        <v>927552.88544903859</v>
      </c>
      <c r="M3233">
        <v>2370005</v>
      </c>
    </row>
    <row r="3234" spans="1:13" x14ac:dyDescent="0.25">
      <c r="A3234" t="s">
        <v>18</v>
      </c>
      <c r="B3234" t="s">
        <v>26</v>
      </c>
      <c r="C3234" t="s">
        <v>204</v>
      </c>
      <c r="D3234" t="s">
        <v>104</v>
      </c>
      <c r="E3234" t="s">
        <v>116</v>
      </c>
      <c r="F3234" t="s">
        <v>117</v>
      </c>
      <c r="G3234" t="s">
        <v>107</v>
      </c>
      <c r="H3234">
        <v>32.780140000000003</v>
      </c>
      <c r="I3234">
        <v>-96.800449999999998</v>
      </c>
      <c r="J3234" t="s">
        <v>223</v>
      </c>
      <c r="K3234">
        <v>1654263.9391912459</v>
      </c>
      <c r="L3234">
        <v>1705366.5239418161</v>
      </c>
      <c r="M3234">
        <v>2650297</v>
      </c>
    </row>
    <row r="3235" spans="1:13" x14ac:dyDescent="0.25">
      <c r="A3235" t="s">
        <v>18</v>
      </c>
      <c r="B3235" t="s">
        <v>26</v>
      </c>
      <c r="C3235" t="s">
        <v>204</v>
      </c>
      <c r="D3235" t="s">
        <v>104</v>
      </c>
      <c r="E3235" t="s">
        <v>116</v>
      </c>
      <c r="F3235" t="s">
        <v>117</v>
      </c>
      <c r="G3235" t="s">
        <v>107</v>
      </c>
      <c r="H3235">
        <v>32.780140000000003</v>
      </c>
      <c r="I3235">
        <v>-96.800449999999998</v>
      </c>
      <c r="J3235" t="s">
        <v>224</v>
      </c>
      <c r="K3235">
        <v>1739796.9220986711</v>
      </c>
      <c r="L3235">
        <v>1761246.5425656331</v>
      </c>
      <c r="M3235">
        <v>3138701</v>
      </c>
    </row>
    <row r="3236" spans="1:13" x14ac:dyDescent="0.25">
      <c r="A3236" t="s">
        <v>18</v>
      </c>
      <c r="B3236" t="s">
        <v>26</v>
      </c>
      <c r="C3236" t="s">
        <v>204</v>
      </c>
      <c r="D3236" t="s">
        <v>104</v>
      </c>
      <c r="E3236" t="s">
        <v>116</v>
      </c>
      <c r="F3236" t="s">
        <v>117</v>
      </c>
      <c r="G3236" t="s">
        <v>107</v>
      </c>
      <c r="H3236">
        <v>32.780140000000003</v>
      </c>
      <c r="I3236">
        <v>-96.800449999999998</v>
      </c>
      <c r="J3236" t="s">
        <v>225</v>
      </c>
      <c r="K3236">
        <v>1962337.917081604</v>
      </c>
      <c r="L3236">
        <v>1983534.517868472</v>
      </c>
      <c r="M3236">
        <v>3251408</v>
      </c>
    </row>
    <row r="3237" spans="1:13" x14ac:dyDescent="0.25">
      <c r="A3237" t="s">
        <v>18</v>
      </c>
      <c r="B3237" t="s">
        <v>26</v>
      </c>
      <c r="C3237" t="s">
        <v>204</v>
      </c>
      <c r="D3237" t="s">
        <v>104</v>
      </c>
      <c r="E3237" t="s">
        <v>116</v>
      </c>
      <c r="F3237" t="s">
        <v>117</v>
      </c>
      <c r="G3237" t="s">
        <v>107</v>
      </c>
      <c r="H3237">
        <v>32.780140000000003</v>
      </c>
      <c r="I3237">
        <v>-96.800449999999998</v>
      </c>
      <c r="J3237" t="s">
        <v>245</v>
      </c>
      <c r="K3237">
        <v>988278.09571677062</v>
      </c>
      <c r="L3237">
        <v>995985.85250161577</v>
      </c>
      <c r="M3237">
        <v>3514852</v>
      </c>
    </row>
    <row r="3238" spans="1:13" x14ac:dyDescent="0.25">
      <c r="A3238" t="s">
        <v>18</v>
      </c>
      <c r="B3238" t="s">
        <v>26</v>
      </c>
      <c r="C3238" t="s">
        <v>204</v>
      </c>
      <c r="D3238" t="s">
        <v>104</v>
      </c>
      <c r="E3238" t="s">
        <v>120</v>
      </c>
      <c r="F3238" t="s">
        <v>121</v>
      </c>
      <c r="G3238" t="s">
        <v>107</v>
      </c>
      <c r="H3238">
        <v>37.431572000000003</v>
      </c>
      <c r="I3238">
        <v>-78.656890000000004</v>
      </c>
      <c r="J3238" t="s">
        <v>223</v>
      </c>
      <c r="K3238">
        <v>9083757.5283480193</v>
      </c>
      <c r="L3238">
        <v>9118307.4266415462</v>
      </c>
      <c r="M3238">
        <v>7314338</v>
      </c>
    </row>
    <row r="3239" spans="1:13" x14ac:dyDescent="0.25">
      <c r="A3239" t="s">
        <v>18</v>
      </c>
      <c r="B3239" t="s">
        <v>26</v>
      </c>
      <c r="C3239" t="s">
        <v>204</v>
      </c>
      <c r="D3239" t="s">
        <v>104</v>
      </c>
      <c r="E3239" t="s">
        <v>120</v>
      </c>
      <c r="F3239" t="s">
        <v>121</v>
      </c>
      <c r="G3239" t="s">
        <v>107</v>
      </c>
      <c r="H3239">
        <v>37.431572000000003</v>
      </c>
      <c r="I3239">
        <v>-78.656890000000004</v>
      </c>
      <c r="J3239" t="s">
        <v>224</v>
      </c>
      <c r="K3239">
        <v>10227296.279775489</v>
      </c>
      <c r="L3239">
        <v>10259998.93259784</v>
      </c>
      <c r="M3239">
        <v>7738782</v>
      </c>
    </row>
    <row r="3240" spans="1:13" x14ac:dyDescent="0.25">
      <c r="A3240" t="s">
        <v>18</v>
      </c>
      <c r="B3240" t="s">
        <v>26</v>
      </c>
      <c r="C3240" t="s">
        <v>204</v>
      </c>
      <c r="D3240" t="s">
        <v>104</v>
      </c>
      <c r="E3240" t="s">
        <v>120</v>
      </c>
      <c r="F3240" t="s">
        <v>121</v>
      </c>
      <c r="G3240" t="s">
        <v>107</v>
      </c>
      <c r="H3240">
        <v>37.431572000000003</v>
      </c>
      <c r="I3240">
        <v>-78.656890000000004</v>
      </c>
      <c r="J3240" t="s">
        <v>225</v>
      </c>
      <c r="K3240">
        <v>10082360.331936659</v>
      </c>
      <c r="L3240">
        <v>10113433.717427369</v>
      </c>
      <c r="M3240">
        <v>10568114</v>
      </c>
    </row>
    <row r="3241" spans="1:13" x14ac:dyDescent="0.25">
      <c r="A3241" t="s">
        <v>18</v>
      </c>
      <c r="B3241" t="s">
        <v>26</v>
      </c>
      <c r="C3241" t="s">
        <v>204</v>
      </c>
      <c r="D3241" t="s">
        <v>104</v>
      </c>
      <c r="E3241" t="s">
        <v>120</v>
      </c>
      <c r="F3241" t="s">
        <v>121</v>
      </c>
      <c r="G3241" t="s">
        <v>107</v>
      </c>
      <c r="H3241">
        <v>37.431572000000003</v>
      </c>
      <c r="I3241">
        <v>-78.656890000000004</v>
      </c>
      <c r="J3241" t="s">
        <v>245</v>
      </c>
      <c r="K3241">
        <v>4232755.2842660192</v>
      </c>
      <c r="L3241">
        <v>4241879.113632286</v>
      </c>
      <c r="M3241">
        <v>6882406</v>
      </c>
    </row>
    <row r="3242" spans="1:13" x14ac:dyDescent="0.25">
      <c r="A3242" t="s">
        <v>18</v>
      </c>
      <c r="B3242" t="s">
        <v>26</v>
      </c>
      <c r="C3242" t="s">
        <v>204</v>
      </c>
      <c r="D3242" t="s">
        <v>104</v>
      </c>
      <c r="E3242" t="s">
        <v>122</v>
      </c>
      <c r="F3242" t="s">
        <v>123</v>
      </c>
      <c r="G3242" t="s">
        <v>107</v>
      </c>
      <c r="H3242">
        <v>39.856102</v>
      </c>
      <c r="I3242">
        <v>-104.675934</v>
      </c>
      <c r="J3242" t="s">
        <v>223</v>
      </c>
      <c r="K3242">
        <v>1351852.4200230881</v>
      </c>
      <c r="L3242">
        <v>1371152.650186484</v>
      </c>
      <c r="M3242">
        <v>872679</v>
      </c>
    </row>
    <row r="3243" spans="1:13" x14ac:dyDescent="0.25">
      <c r="A3243" t="s">
        <v>18</v>
      </c>
      <c r="B3243" t="s">
        <v>26</v>
      </c>
      <c r="C3243" t="s">
        <v>204</v>
      </c>
      <c r="D3243" t="s">
        <v>104</v>
      </c>
      <c r="E3243" t="s">
        <v>122</v>
      </c>
      <c r="F3243" t="s">
        <v>123</v>
      </c>
      <c r="G3243" t="s">
        <v>107</v>
      </c>
      <c r="H3243">
        <v>39.856102</v>
      </c>
      <c r="I3243">
        <v>-104.675934</v>
      </c>
      <c r="J3243" t="s">
        <v>224</v>
      </c>
      <c r="K3243">
        <v>1473075.9561071319</v>
      </c>
      <c r="L3243">
        <v>1497574.894182943</v>
      </c>
      <c r="M3243">
        <v>875655</v>
      </c>
    </row>
    <row r="3244" spans="1:13" x14ac:dyDescent="0.25">
      <c r="A3244" t="s">
        <v>18</v>
      </c>
      <c r="B3244" t="s">
        <v>26</v>
      </c>
      <c r="C3244" t="s">
        <v>204</v>
      </c>
      <c r="D3244" t="s">
        <v>104</v>
      </c>
      <c r="E3244" t="s">
        <v>122</v>
      </c>
      <c r="F3244" t="s">
        <v>123</v>
      </c>
      <c r="G3244" t="s">
        <v>107</v>
      </c>
      <c r="H3244">
        <v>39.856102</v>
      </c>
      <c r="I3244">
        <v>-104.675934</v>
      </c>
      <c r="J3244" t="s">
        <v>225</v>
      </c>
      <c r="K3244">
        <v>1469039.9552757321</v>
      </c>
      <c r="L3244">
        <v>1494725.853529566</v>
      </c>
      <c r="M3244">
        <v>911831</v>
      </c>
    </row>
    <row r="3245" spans="1:13" x14ac:dyDescent="0.25">
      <c r="A3245" t="s">
        <v>18</v>
      </c>
      <c r="B3245" t="s">
        <v>26</v>
      </c>
      <c r="C3245" t="s">
        <v>204</v>
      </c>
      <c r="D3245" t="s">
        <v>104</v>
      </c>
      <c r="E3245" t="s">
        <v>122</v>
      </c>
      <c r="F3245" t="s">
        <v>123</v>
      </c>
      <c r="G3245" t="s">
        <v>107</v>
      </c>
      <c r="H3245">
        <v>39.856102</v>
      </c>
      <c r="I3245">
        <v>-104.675934</v>
      </c>
      <c r="J3245" t="s">
        <v>245</v>
      </c>
      <c r="K3245">
        <v>540086.43966746924</v>
      </c>
      <c r="L3245">
        <v>551367.20487675071</v>
      </c>
      <c r="M3245">
        <v>813735</v>
      </c>
    </row>
    <row r="3246" spans="1:13" x14ac:dyDescent="0.25">
      <c r="A3246" t="s">
        <v>18</v>
      </c>
      <c r="B3246" t="s">
        <v>26</v>
      </c>
      <c r="C3246" t="s">
        <v>204</v>
      </c>
      <c r="D3246" t="s">
        <v>104</v>
      </c>
      <c r="E3246" t="s">
        <v>118</v>
      </c>
      <c r="F3246" t="s">
        <v>119</v>
      </c>
      <c r="G3246" t="s">
        <v>107</v>
      </c>
      <c r="H3246">
        <v>42.331400000000002</v>
      </c>
      <c r="I3246">
        <v>-83.0458</v>
      </c>
      <c r="J3246" t="s">
        <v>223</v>
      </c>
      <c r="K3246">
        <v>97366.38492603878</v>
      </c>
      <c r="L3246">
        <v>98558.75405725927</v>
      </c>
      <c r="M3246">
        <v>123918</v>
      </c>
    </row>
    <row r="3247" spans="1:13" x14ac:dyDescent="0.25">
      <c r="A3247" t="s">
        <v>18</v>
      </c>
      <c r="B3247" t="s">
        <v>26</v>
      </c>
      <c r="C3247" t="s">
        <v>204</v>
      </c>
      <c r="D3247" t="s">
        <v>104</v>
      </c>
      <c r="E3247" t="s">
        <v>118</v>
      </c>
      <c r="F3247" t="s">
        <v>119</v>
      </c>
      <c r="G3247" t="s">
        <v>107</v>
      </c>
      <c r="H3247">
        <v>42.331400000000002</v>
      </c>
      <c r="I3247">
        <v>-83.0458</v>
      </c>
      <c r="J3247" t="s">
        <v>224</v>
      </c>
      <c r="K3247">
        <v>119446.9714987781</v>
      </c>
      <c r="L3247">
        <v>121437.3767572877</v>
      </c>
      <c r="M3247">
        <v>153993</v>
      </c>
    </row>
    <row r="3248" spans="1:13" x14ac:dyDescent="0.25">
      <c r="A3248" t="s">
        <v>18</v>
      </c>
      <c r="B3248" t="s">
        <v>26</v>
      </c>
      <c r="C3248" t="s">
        <v>204</v>
      </c>
      <c r="D3248" t="s">
        <v>104</v>
      </c>
      <c r="E3248" t="s">
        <v>118</v>
      </c>
      <c r="F3248" t="s">
        <v>119</v>
      </c>
      <c r="G3248" t="s">
        <v>107</v>
      </c>
      <c r="H3248">
        <v>42.331400000000002</v>
      </c>
      <c r="I3248">
        <v>-83.0458</v>
      </c>
      <c r="J3248" t="s">
        <v>225</v>
      </c>
      <c r="K3248">
        <v>104657.5476279029</v>
      </c>
      <c r="L3248">
        <v>106289.3249644536</v>
      </c>
      <c r="M3248">
        <v>135515</v>
      </c>
    </row>
    <row r="3249" spans="1:13" x14ac:dyDescent="0.25">
      <c r="A3249" t="s">
        <v>18</v>
      </c>
      <c r="B3249" t="s">
        <v>26</v>
      </c>
      <c r="C3249" t="s">
        <v>204</v>
      </c>
      <c r="D3249" t="s">
        <v>104</v>
      </c>
      <c r="E3249" t="s">
        <v>118</v>
      </c>
      <c r="F3249" t="s">
        <v>119</v>
      </c>
      <c r="G3249" t="s">
        <v>107</v>
      </c>
      <c r="H3249">
        <v>42.331400000000002</v>
      </c>
      <c r="I3249">
        <v>-83.0458</v>
      </c>
      <c r="J3249" t="s">
        <v>245</v>
      </c>
      <c r="K3249">
        <v>43191.325501594307</v>
      </c>
      <c r="L3249">
        <v>43687.163716291958</v>
      </c>
      <c r="M3249">
        <v>139033</v>
      </c>
    </row>
    <row r="3250" spans="1:13" x14ac:dyDescent="0.25">
      <c r="A3250" t="s">
        <v>18</v>
      </c>
      <c r="B3250" t="s">
        <v>26</v>
      </c>
      <c r="C3250" t="s">
        <v>204</v>
      </c>
      <c r="D3250" t="s">
        <v>98</v>
      </c>
      <c r="E3250" t="s">
        <v>124</v>
      </c>
      <c r="F3250" t="s">
        <v>125</v>
      </c>
      <c r="G3250" t="s">
        <v>126</v>
      </c>
      <c r="H3250">
        <v>53.349800000000002</v>
      </c>
      <c r="I3250">
        <v>6.2603</v>
      </c>
      <c r="J3250" t="s">
        <v>223</v>
      </c>
      <c r="K3250">
        <v>140699.4336938138</v>
      </c>
      <c r="L3250">
        <v>144428.0325782295</v>
      </c>
      <c r="M3250">
        <v>250175</v>
      </c>
    </row>
    <row r="3251" spans="1:13" x14ac:dyDescent="0.25">
      <c r="A3251" t="s">
        <v>18</v>
      </c>
      <c r="B3251" t="s">
        <v>26</v>
      </c>
      <c r="C3251" t="s">
        <v>204</v>
      </c>
      <c r="D3251" t="s">
        <v>98</v>
      </c>
      <c r="E3251" t="s">
        <v>124</v>
      </c>
      <c r="F3251" t="s">
        <v>125</v>
      </c>
      <c r="G3251" t="s">
        <v>126</v>
      </c>
      <c r="H3251">
        <v>53.349800000000002</v>
      </c>
      <c r="I3251">
        <v>6.2603</v>
      </c>
      <c r="J3251" t="s">
        <v>224</v>
      </c>
      <c r="K3251">
        <v>154393.441266362</v>
      </c>
      <c r="L3251">
        <v>158936.19799142389</v>
      </c>
      <c r="M3251">
        <v>280919</v>
      </c>
    </row>
    <row r="3252" spans="1:13" x14ac:dyDescent="0.25">
      <c r="A3252" t="s">
        <v>18</v>
      </c>
      <c r="B3252" t="s">
        <v>26</v>
      </c>
      <c r="C3252" t="s">
        <v>204</v>
      </c>
      <c r="D3252" t="s">
        <v>98</v>
      </c>
      <c r="E3252" t="s">
        <v>124</v>
      </c>
      <c r="F3252" t="s">
        <v>125</v>
      </c>
      <c r="G3252" t="s">
        <v>126</v>
      </c>
      <c r="H3252">
        <v>53.349800000000002</v>
      </c>
      <c r="I3252">
        <v>6.2603</v>
      </c>
      <c r="J3252" t="s">
        <v>225</v>
      </c>
      <c r="K3252">
        <v>160271.90283672491</v>
      </c>
      <c r="L3252">
        <v>165092.02125836469</v>
      </c>
      <c r="M3252">
        <v>265630</v>
      </c>
    </row>
    <row r="3253" spans="1:13" x14ac:dyDescent="0.25">
      <c r="A3253" t="s">
        <v>18</v>
      </c>
      <c r="B3253" t="s">
        <v>26</v>
      </c>
      <c r="C3253" t="s">
        <v>204</v>
      </c>
      <c r="D3253" t="s">
        <v>98</v>
      </c>
      <c r="E3253" t="s">
        <v>124</v>
      </c>
      <c r="F3253" t="s">
        <v>125</v>
      </c>
      <c r="G3253" t="s">
        <v>126</v>
      </c>
      <c r="H3253">
        <v>53.349800000000002</v>
      </c>
      <c r="I3253">
        <v>6.2603</v>
      </c>
      <c r="J3253" t="s">
        <v>245</v>
      </c>
      <c r="K3253">
        <v>88970.7029993451</v>
      </c>
      <c r="L3253">
        <v>90803.446528260742</v>
      </c>
      <c r="M3253">
        <v>276191</v>
      </c>
    </row>
    <row r="3254" spans="1:13" x14ac:dyDescent="0.25">
      <c r="A3254" t="s">
        <v>18</v>
      </c>
      <c r="B3254" t="s">
        <v>26</v>
      </c>
      <c r="C3254" t="s">
        <v>204</v>
      </c>
      <c r="D3254" t="s">
        <v>108</v>
      </c>
      <c r="E3254" t="s">
        <v>127</v>
      </c>
      <c r="F3254" t="s">
        <v>128</v>
      </c>
      <c r="G3254" t="s">
        <v>129</v>
      </c>
      <c r="H3254">
        <v>-34.590249999999997</v>
      </c>
      <c r="I3254">
        <v>-58.467162999999999</v>
      </c>
      <c r="J3254" t="s">
        <v>223</v>
      </c>
      <c r="K3254">
        <v>5266.2962323108022</v>
      </c>
      <c r="L3254">
        <v>5362.9129334511417</v>
      </c>
      <c r="M3254">
        <v>22157</v>
      </c>
    </row>
    <row r="3255" spans="1:13" x14ac:dyDescent="0.25">
      <c r="A3255" t="s">
        <v>18</v>
      </c>
      <c r="B3255" t="s">
        <v>26</v>
      </c>
      <c r="C3255" t="s">
        <v>204</v>
      </c>
      <c r="D3255" t="s">
        <v>108</v>
      </c>
      <c r="E3255" t="s">
        <v>127</v>
      </c>
      <c r="F3255" t="s">
        <v>128</v>
      </c>
      <c r="G3255" t="s">
        <v>129</v>
      </c>
      <c r="H3255">
        <v>-34.590249999999997</v>
      </c>
      <c r="I3255">
        <v>-58.467162999999999</v>
      </c>
      <c r="J3255" t="s">
        <v>224</v>
      </c>
      <c r="K3255">
        <v>6747.4104774844018</v>
      </c>
      <c r="L3255">
        <v>6835.5136604468926</v>
      </c>
      <c r="M3255">
        <v>26211</v>
      </c>
    </row>
    <row r="3256" spans="1:13" x14ac:dyDescent="0.25">
      <c r="A3256" t="s">
        <v>18</v>
      </c>
      <c r="B3256" t="s">
        <v>26</v>
      </c>
      <c r="C3256" t="s">
        <v>204</v>
      </c>
      <c r="D3256" t="s">
        <v>108</v>
      </c>
      <c r="E3256" t="s">
        <v>127</v>
      </c>
      <c r="F3256" t="s">
        <v>128</v>
      </c>
      <c r="G3256" t="s">
        <v>129</v>
      </c>
      <c r="H3256">
        <v>-34.590249999999997</v>
      </c>
      <c r="I3256">
        <v>-58.467162999999999</v>
      </c>
      <c r="J3256" t="s">
        <v>225</v>
      </c>
      <c r="K3256">
        <v>7045.2888456325136</v>
      </c>
      <c r="L3256">
        <v>7211.6821777819732</v>
      </c>
      <c r="M3256">
        <v>24334</v>
      </c>
    </row>
    <row r="3257" spans="1:13" x14ac:dyDescent="0.25">
      <c r="A3257" t="s">
        <v>18</v>
      </c>
      <c r="B3257" t="s">
        <v>26</v>
      </c>
      <c r="C3257" t="s">
        <v>204</v>
      </c>
      <c r="D3257" t="s">
        <v>108</v>
      </c>
      <c r="E3257" t="s">
        <v>127</v>
      </c>
      <c r="F3257" t="s">
        <v>128</v>
      </c>
      <c r="G3257" t="s">
        <v>129</v>
      </c>
      <c r="H3257">
        <v>-34.590249999999997</v>
      </c>
      <c r="I3257">
        <v>-58.467162999999999</v>
      </c>
      <c r="J3257" t="s">
        <v>245</v>
      </c>
      <c r="K3257">
        <v>2853.2343906779638</v>
      </c>
      <c r="L3257">
        <v>3018.1905929656318</v>
      </c>
      <c r="M3257">
        <v>19166</v>
      </c>
    </row>
    <row r="3258" spans="1:13" x14ac:dyDescent="0.25">
      <c r="A3258" t="s">
        <v>18</v>
      </c>
      <c r="B3258" t="s">
        <v>26</v>
      </c>
      <c r="C3258" t="s">
        <v>204</v>
      </c>
      <c r="D3258" t="s">
        <v>98</v>
      </c>
      <c r="E3258" t="s">
        <v>130</v>
      </c>
      <c r="F3258" t="s">
        <v>131</v>
      </c>
      <c r="G3258" t="s">
        <v>132</v>
      </c>
      <c r="H3258">
        <v>50.110923999999997</v>
      </c>
      <c r="I3258">
        <v>8.6821269999999995</v>
      </c>
      <c r="J3258" t="s">
        <v>223</v>
      </c>
      <c r="K3258">
        <v>1418874.9983265051</v>
      </c>
      <c r="L3258">
        <v>1426290.418050033</v>
      </c>
      <c r="M3258">
        <v>1944084</v>
      </c>
    </row>
    <row r="3259" spans="1:13" x14ac:dyDescent="0.25">
      <c r="A3259" t="s">
        <v>18</v>
      </c>
      <c r="B3259" t="s">
        <v>26</v>
      </c>
      <c r="C3259" t="s">
        <v>204</v>
      </c>
      <c r="D3259" t="s">
        <v>98</v>
      </c>
      <c r="E3259" t="s">
        <v>130</v>
      </c>
      <c r="F3259" t="s">
        <v>131</v>
      </c>
      <c r="G3259" t="s">
        <v>132</v>
      </c>
      <c r="H3259">
        <v>50.110923999999997</v>
      </c>
      <c r="I3259">
        <v>8.6821269999999995</v>
      </c>
      <c r="J3259" t="s">
        <v>224</v>
      </c>
      <c r="K3259">
        <v>1444253.4704176569</v>
      </c>
      <c r="L3259">
        <v>1451860.2693160579</v>
      </c>
      <c r="M3259">
        <v>2000764</v>
      </c>
    </row>
    <row r="3260" spans="1:13" x14ac:dyDescent="0.25">
      <c r="A3260" t="s">
        <v>18</v>
      </c>
      <c r="B3260" t="s">
        <v>26</v>
      </c>
      <c r="C3260" t="s">
        <v>204</v>
      </c>
      <c r="D3260" t="s">
        <v>98</v>
      </c>
      <c r="E3260" t="s">
        <v>130</v>
      </c>
      <c r="F3260" t="s">
        <v>131</v>
      </c>
      <c r="G3260" t="s">
        <v>132</v>
      </c>
      <c r="H3260">
        <v>50.110923999999997</v>
      </c>
      <c r="I3260">
        <v>8.6821269999999995</v>
      </c>
      <c r="J3260" t="s">
        <v>225</v>
      </c>
      <c r="K3260">
        <v>1538032.7895515619</v>
      </c>
      <c r="L3260">
        <v>1545262.3601370831</v>
      </c>
      <c r="M3260">
        <v>1913325</v>
      </c>
    </row>
    <row r="3261" spans="1:13" x14ac:dyDescent="0.25">
      <c r="A3261" t="s">
        <v>18</v>
      </c>
      <c r="B3261" t="s">
        <v>26</v>
      </c>
      <c r="C3261" t="s">
        <v>204</v>
      </c>
      <c r="D3261" t="s">
        <v>98</v>
      </c>
      <c r="E3261" t="s">
        <v>130</v>
      </c>
      <c r="F3261" t="s">
        <v>131</v>
      </c>
      <c r="G3261" t="s">
        <v>132</v>
      </c>
      <c r="H3261">
        <v>50.110923999999997</v>
      </c>
      <c r="I3261">
        <v>8.6821269999999995</v>
      </c>
      <c r="J3261" t="s">
        <v>245</v>
      </c>
      <c r="K3261">
        <v>926442.05982807057</v>
      </c>
      <c r="L3261">
        <v>929831.65445123403</v>
      </c>
      <c r="M3261">
        <v>2550142</v>
      </c>
    </row>
    <row r="3262" spans="1:13" x14ac:dyDescent="0.25">
      <c r="A3262" t="s">
        <v>18</v>
      </c>
      <c r="B3262" t="s">
        <v>26</v>
      </c>
      <c r="C3262" t="s">
        <v>204</v>
      </c>
      <c r="D3262" t="s">
        <v>108</v>
      </c>
      <c r="E3262" t="s">
        <v>133</v>
      </c>
      <c r="F3262" t="s">
        <v>134</v>
      </c>
      <c r="G3262" t="s">
        <v>135</v>
      </c>
      <c r="H3262">
        <v>-22.874300000000002</v>
      </c>
      <c r="I3262">
        <v>-43.266449999999999</v>
      </c>
      <c r="J3262" t="s">
        <v>223</v>
      </c>
      <c r="K3262">
        <v>4129.7326105268576</v>
      </c>
      <c r="L3262">
        <v>4155.1578957706142</v>
      </c>
      <c r="M3262">
        <v>17416</v>
      </c>
    </row>
    <row r="3263" spans="1:13" x14ac:dyDescent="0.25">
      <c r="A3263" t="s">
        <v>18</v>
      </c>
      <c r="B3263" t="s">
        <v>26</v>
      </c>
      <c r="C3263" t="s">
        <v>204</v>
      </c>
      <c r="D3263" t="s">
        <v>108</v>
      </c>
      <c r="E3263" t="s">
        <v>133</v>
      </c>
      <c r="F3263" t="s">
        <v>134</v>
      </c>
      <c r="G3263" t="s">
        <v>135</v>
      </c>
      <c r="H3263">
        <v>-22.874300000000002</v>
      </c>
      <c r="I3263">
        <v>-43.266449999999999</v>
      </c>
      <c r="J3263" t="s">
        <v>224</v>
      </c>
      <c r="K3263">
        <v>4648.0939070829418</v>
      </c>
      <c r="L3263">
        <v>4713.1499911625824</v>
      </c>
      <c r="M3263">
        <v>22004</v>
      </c>
    </row>
    <row r="3264" spans="1:13" x14ac:dyDescent="0.25">
      <c r="A3264" t="s">
        <v>18</v>
      </c>
      <c r="B3264" t="s">
        <v>26</v>
      </c>
      <c r="C3264" t="s">
        <v>204</v>
      </c>
      <c r="D3264" t="s">
        <v>108</v>
      </c>
      <c r="E3264" t="s">
        <v>133</v>
      </c>
      <c r="F3264" t="s">
        <v>134</v>
      </c>
      <c r="G3264" t="s">
        <v>135</v>
      </c>
      <c r="H3264">
        <v>-22.874300000000002</v>
      </c>
      <c r="I3264">
        <v>-43.266449999999999</v>
      </c>
      <c r="J3264" t="s">
        <v>225</v>
      </c>
      <c r="K3264">
        <v>4948.9316932819438</v>
      </c>
      <c r="L3264">
        <v>5038.6275747459476</v>
      </c>
      <c r="M3264">
        <v>18511</v>
      </c>
    </row>
    <row r="3265" spans="1:13" x14ac:dyDescent="0.25">
      <c r="A3265" t="s">
        <v>18</v>
      </c>
      <c r="B3265" t="s">
        <v>26</v>
      </c>
      <c r="C3265" t="s">
        <v>204</v>
      </c>
      <c r="D3265" t="s">
        <v>108</v>
      </c>
      <c r="E3265" t="s">
        <v>133</v>
      </c>
      <c r="F3265" t="s">
        <v>134</v>
      </c>
      <c r="G3265" t="s">
        <v>135</v>
      </c>
      <c r="H3265">
        <v>-22.874300000000002</v>
      </c>
      <c r="I3265">
        <v>-43.266449999999999</v>
      </c>
      <c r="J3265" t="s">
        <v>245</v>
      </c>
      <c r="K3265">
        <v>2520.077819992026</v>
      </c>
      <c r="L3265">
        <v>2551.0441051186021</v>
      </c>
      <c r="M3265">
        <v>12235</v>
      </c>
    </row>
    <row r="3266" spans="1:13" x14ac:dyDescent="0.25">
      <c r="A3266" t="s">
        <v>18</v>
      </c>
      <c r="B3266" t="s">
        <v>26</v>
      </c>
      <c r="C3266" t="s">
        <v>204</v>
      </c>
      <c r="D3266" t="s">
        <v>136</v>
      </c>
      <c r="E3266" t="s">
        <v>137</v>
      </c>
      <c r="F3266" t="s">
        <v>138</v>
      </c>
      <c r="G3266" t="s">
        <v>139</v>
      </c>
      <c r="H3266">
        <v>22.266999999999999</v>
      </c>
      <c r="I3266">
        <v>114.188</v>
      </c>
      <c r="J3266" t="s">
        <v>223</v>
      </c>
      <c r="K3266">
        <v>72632.329366677761</v>
      </c>
      <c r="L3266">
        <v>76220.784861082342</v>
      </c>
      <c r="M3266">
        <v>96599</v>
      </c>
    </row>
    <row r="3267" spans="1:13" x14ac:dyDescent="0.25">
      <c r="A3267" t="s">
        <v>18</v>
      </c>
      <c r="B3267" t="s">
        <v>26</v>
      </c>
      <c r="C3267" t="s">
        <v>204</v>
      </c>
      <c r="D3267" t="s">
        <v>136</v>
      </c>
      <c r="E3267" t="s">
        <v>137</v>
      </c>
      <c r="F3267" t="s">
        <v>138</v>
      </c>
      <c r="G3267" t="s">
        <v>139</v>
      </c>
      <c r="H3267">
        <v>22.266999999999999</v>
      </c>
      <c r="I3267">
        <v>114.188</v>
      </c>
      <c r="J3267" t="s">
        <v>224</v>
      </c>
      <c r="K3267">
        <v>79568.140186532371</v>
      </c>
      <c r="L3267">
        <v>83720.306870261338</v>
      </c>
      <c r="M3267">
        <v>125338</v>
      </c>
    </row>
    <row r="3268" spans="1:13" x14ac:dyDescent="0.25">
      <c r="A3268" t="s">
        <v>18</v>
      </c>
      <c r="B3268" t="s">
        <v>26</v>
      </c>
      <c r="C3268" t="s">
        <v>204</v>
      </c>
      <c r="D3268" t="s">
        <v>136</v>
      </c>
      <c r="E3268" t="s">
        <v>137</v>
      </c>
      <c r="F3268" t="s">
        <v>138</v>
      </c>
      <c r="G3268" t="s">
        <v>139</v>
      </c>
      <c r="H3268">
        <v>22.266999999999999</v>
      </c>
      <c r="I3268">
        <v>114.188</v>
      </c>
      <c r="J3268" t="s">
        <v>225</v>
      </c>
      <c r="K3268">
        <v>79983.765289055329</v>
      </c>
      <c r="L3268">
        <v>84364.680501942174</v>
      </c>
      <c r="M3268">
        <v>116028</v>
      </c>
    </row>
    <row r="3269" spans="1:13" x14ac:dyDescent="0.25">
      <c r="A3269" t="s">
        <v>18</v>
      </c>
      <c r="B3269" t="s">
        <v>26</v>
      </c>
      <c r="C3269" t="s">
        <v>204</v>
      </c>
      <c r="D3269" t="s">
        <v>136</v>
      </c>
      <c r="E3269" t="s">
        <v>137</v>
      </c>
      <c r="F3269" t="s">
        <v>138</v>
      </c>
      <c r="G3269" t="s">
        <v>139</v>
      </c>
      <c r="H3269">
        <v>22.266999999999999</v>
      </c>
      <c r="I3269">
        <v>114.188</v>
      </c>
      <c r="J3269" t="s">
        <v>245</v>
      </c>
      <c r="K3269">
        <v>37119.09593881695</v>
      </c>
      <c r="L3269">
        <v>39759.86949471035</v>
      </c>
      <c r="M3269">
        <v>123532</v>
      </c>
    </row>
    <row r="3270" spans="1:13" x14ac:dyDescent="0.25">
      <c r="A3270" t="s">
        <v>18</v>
      </c>
      <c r="B3270" t="s">
        <v>26</v>
      </c>
      <c r="C3270" t="s">
        <v>204</v>
      </c>
      <c r="D3270" t="s">
        <v>98</v>
      </c>
      <c r="E3270" t="s">
        <v>226</v>
      </c>
      <c r="F3270" t="s">
        <v>227</v>
      </c>
      <c r="G3270" t="s">
        <v>228</v>
      </c>
      <c r="H3270">
        <v>26.137899999999998</v>
      </c>
      <c r="I3270">
        <v>28.197790000000001</v>
      </c>
      <c r="J3270" t="s">
        <v>223</v>
      </c>
      <c r="K3270">
        <v>25871.775576082851</v>
      </c>
      <c r="L3270">
        <v>26503.69412550257</v>
      </c>
      <c r="M3270">
        <v>70125</v>
      </c>
    </row>
    <row r="3271" spans="1:13" x14ac:dyDescent="0.25">
      <c r="A3271" t="s">
        <v>18</v>
      </c>
      <c r="B3271" t="s">
        <v>26</v>
      </c>
      <c r="C3271" t="s">
        <v>204</v>
      </c>
      <c r="D3271" t="s">
        <v>98</v>
      </c>
      <c r="E3271" t="s">
        <v>226</v>
      </c>
      <c r="F3271" t="s">
        <v>227</v>
      </c>
      <c r="G3271" t="s">
        <v>228</v>
      </c>
      <c r="H3271">
        <v>26.137899999999998</v>
      </c>
      <c r="I3271">
        <v>28.197790000000001</v>
      </c>
      <c r="J3271" t="s">
        <v>224</v>
      </c>
      <c r="K3271">
        <v>25192.276761592319</v>
      </c>
      <c r="L3271">
        <v>26131.97990479353</v>
      </c>
      <c r="M3271">
        <v>83877</v>
      </c>
    </row>
    <row r="3272" spans="1:13" x14ac:dyDescent="0.25">
      <c r="A3272" t="s">
        <v>18</v>
      </c>
      <c r="B3272" t="s">
        <v>26</v>
      </c>
      <c r="C3272" t="s">
        <v>204</v>
      </c>
      <c r="D3272" t="s">
        <v>98</v>
      </c>
      <c r="E3272" t="s">
        <v>226</v>
      </c>
      <c r="F3272" t="s">
        <v>227</v>
      </c>
      <c r="G3272" t="s">
        <v>228</v>
      </c>
      <c r="H3272">
        <v>26.137899999999998</v>
      </c>
      <c r="I3272">
        <v>28.197790000000001</v>
      </c>
      <c r="J3272" t="s">
        <v>225</v>
      </c>
      <c r="K3272">
        <v>29142.16738409051</v>
      </c>
      <c r="L3272">
        <v>30421.8191385106</v>
      </c>
      <c r="M3272">
        <v>75800</v>
      </c>
    </row>
    <row r="3273" spans="1:13" x14ac:dyDescent="0.25">
      <c r="A3273" t="s">
        <v>18</v>
      </c>
      <c r="B3273" t="s">
        <v>26</v>
      </c>
      <c r="C3273" t="s">
        <v>204</v>
      </c>
      <c r="D3273" t="s">
        <v>98</v>
      </c>
      <c r="E3273" t="s">
        <v>226</v>
      </c>
      <c r="F3273" t="s">
        <v>227</v>
      </c>
      <c r="G3273" t="s">
        <v>228</v>
      </c>
      <c r="H3273">
        <v>26.137899999999998</v>
      </c>
      <c r="I3273">
        <v>28.197790000000001</v>
      </c>
      <c r="J3273" t="s">
        <v>245</v>
      </c>
      <c r="K3273">
        <v>12770.67754233101</v>
      </c>
      <c r="L3273">
        <v>13053.597450685271</v>
      </c>
      <c r="M3273">
        <v>67352</v>
      </c>
    </row>
    <row r="3274" spans="1:13" x14ac:dyDescent="0.25">
      <c r="A3274" t="s">
        <v>18</v>
      </c>
      <c r="B3274" t="s">
        <v>26</v>
      </c>
      <c r="C3274" t="s">
        <v>204</v>
      </c>
      <c r="D3274" t="s">
        <v>104</v>
      </c>
      <c r="E3274" t="s">
        <v>140</v>
      </c>
      <c r="F3274" t="s">
        <v>141</v>
      </c>
      <c r="G3274" t="s">
        <v>107</v>
      </c>
      <c r="H3274">
        <v>34.052235000000003</v>
      </c>
      <c r="I3274">
        <v>-118.24368</v>
      </c>
      <c r="J3274" t="s">
        <v>223</v>
      </c>
      <c r="K3274">
        <v>1674821.3503846261</v>
      </c>
      <c r="L3274">
        <v>1698243.545978897</v>
      </c>
      <c r="M3274">
        <v>1684439</v>
      </c>
    </row>
    <row r="3275" spans="1:13" x14ac:dyDescent="0.25">
      <c r="A3275" t="s">
        <v>18</v>
      </c>
      <c r="B3275" t="s">
        <v>26</v>
      </c>
      <c r="C3275" t="s">
        <v>204</v>
      </c>
      <c r="D3275" t="s">
        <v>104</v>
      </c>
      <c r="E3275" t="s">
        <v>140</v>
      </c>
      <c r="F3275" t="s">
        <v>141</v>
      </c>
      <c r="G3275" t="s">
        <v>107</v>
      </c>
      <c r="H3275">
        <v>34.052235000000003</v>
      </c>
      <c r="I3275">
        <v>-118.24368</v>
      </c>
      <c r="J3275" t="s">
        <v>224</v>
      </c>
      <c r="K3275">
        <v>1797105.8312929031</v>
      </c>
      <c r="L3275">
        <v>1823549.6540092269</v>
      </c>
      <c r="M3275">
        <v>1866097</v>
      </c>
    </row>
    <row r="3276" spans="1:13" x14ac:dyDescent="0.25">
      <c r="A3276" t="s">
        <v>18</v>
      </c>
      <c r="B3276" t="s">
        <v>26</v>
      </c>
      <c r="C3276" t="s">
        <v>204</v>
      </c>
      <c r="D3276" t="s">
        <v>104</v>
      </c>
      <c r="E3276" t="s">
        <v>140</v>
      </c>
      <c r="F3276" t="s">
        <v>141</v>
      </c>
      <c r="G3276" t="s">
        <v>107</v>
      </c>
      <c r="H3276">
        <v>34.052235000000003</v>
      </c>
      <c r="I3276">
        <v>-118.24368</v>
      </c>
      <c r="J3276" t="s">
        <v>225</v>
      </c>
      <c r="K3276">
        <v>1828031.6604919189</v>
      </c>
      <c r="L3276">
        <v>1856515.5877577551</v>
      </c>
      <c r="M3276">
        <v>1767375</v>
      </c>
    </row>
    <row r="3277" spans="1:13" x14ac:dyDescent="0.25">
      <c r="A3277" t="s">
        <v>18</v>
      </c>
      <c r="B3277" t="s">
        <v>26</v>
      </c>
      <c r="C3277" t="s">
        <v>204</v>
      </c>
      <c r="D3277" t="s">
        <v>104</v>
      </c>
      <c r="E3277" t="s">
        <v>140</v>
      </c>
      <c r="F3277" t="s">
        <v>141</v>
      </c>
      <c r="G3277" t="s">
        <v>107</v>
      </c>
      <c r="H3277">
        <v>34.052235000000003</v>
      </c>
      <c r="I3277">
        <v>-118.24368</v>
      </c>
      <c r="J3277" t="s">
        <v>245</v>
      </c>
      <c r="K3277">
        <v>1081677.2345476761</v>
      </c>
      <c r="L3277">
        <v>1093351.243135405</v>
      </c>
      <c r="M3277">
        <v>2093695</v>
      </c>
    </row>
    <row r="3278" spans="1:13" x14ac:dyDescent="0.25">
      <c r="A3278" t="s">
        <v>18</v>
      </c>
      <c r="B3278" t="s">
        <v>26</v>
      </c>
      <c r="C3278" t="s">
        <v>204</v>
      </c>
      <c r="D3278" t="s">
        <v>108</v>
      </c>
      <c r="E3278" t="s">
        <v>142</v>
      </c>
      <c r="F3278" t="s">
        <v>143</v>
      </c>
      <c r="G3278" t="s">
        <v>144</v>
      </c>
      <c r="H3278">
        <v>-12.094823</v>
      </c>
      <c r="I3278">
        <v>-76.973529999999997</v>
      </c>
      <c r="J3278" t="s">
        <v>223</v>
      </c>
      <c r="K3278">
        <v>2240.8093270382342</v>
      </c>
      <c r="L3278">
        <v>2290.0851855464039</v>
      </c>
      <c r="M3278">
        <v>21142</v>
      </c>
    </row>
    <row r="3279" spans="1:13" x14ac:dyDescent="0.25">
      <c r="A3279" t="s">
        <v>18</v>
      </c>
      <c r="B3279" t="s">
        <v>26</v>
      </c>
      <c r="C3279" t="s">
        <v>204</v>
      </c>
      <c r="D3279" t="s">
        <v>108</v>
      </c>
      <c r="E3279" t="s">
        <v>142</v>
      </c>
      <c r="F3279" t="s">
        <v>143</v>
      </c>
      <c r="G3279" t="s">
        <v>144</v>
      </c>
      <c r="H3279">
        <v>-12.094823</v>
      </c>
      <c r="I3279">
        <v>-76.973529999999997</v>
      </c>
      <c r="J3279" t="s">
        <v>224</v>
      </c>
      <c r="K3279">
        <v>2755.4709841969079</v>
      </c>
      <c r="L3279">
        <v>2825.1733825632182</v>
      </c>
      <c r="M3279">
        <v>30699</v>
      </c>
    </row>
    <row r="3280" spans="1:13" x14ac:dyDescent="0.25">
      <c r="A3280" t="s">
        <v>18</v>
      </c>
      <c r="B3280" t="s">
        <v>26</v>
      </c>
      <c r="C3280" t="s">
        <v>204</v>
      </c>
      <c r="D3280" t="s">
        <v>108</v>
      </c>
      <c r="E3280" t="s">
        <v>142</v>
      </c>
      <c r="F3280" t="s">
        <v>143</v>
      </c>
      <c r="G3280" t="s">
        <v>144</v>
      </c>
      <c r="H3280">
        <v>-12.094823</v>
      </c>
      <c r="I3280">
        <v>-76.973529999999997</v>
      </c>
      <c r="J3280" t="s">
        <v>225</v>
      </c>
      <c r="K3280">
        <v>3506.3367265384918</v>
      </c>
      <c r="L3280">
        <v>3634.072475361012</v>
      </c>
      <c r="M3280">
        <v>21761</v>
      </c>
    </row>
    <row r="3281" spans="1:13" x14ac:dyDescent="0.25">
      <c r="A3281" t="s">
        <v>18</v>
      </c>
      <c r="B3281" t="s">
        <v>26</v>
      </c>
      <c r="C3281" t="s">
        <v>204</v>
      </c>
      <c r="D3281" t="s">
        <v>108</v>
      </c>
      <c r="E3281" t="s">
        <v>142</v>
      </c>
      <c r="F3281" t="s">
        <v>143</v>
      </c>
      <c r="G3281" t="s">
        <v>144</v>
      </c>
      <c r="H3281">
        <v>-12.094823</v>
      </c>
      <c r="I3281">
        <v>-76.973529999999997</v>
      </c>
      <c r="J3281" t="s">
        <v>245</v>
      </c>
      <c r="K3281">
        <v>2215.1849757400018</v>
      </c>
      <c r="L3281">
        <v>2313.6575427259199</v>
      </c>
      <c r="M3281">
        <v>12989</v>
      </c>
    </row>
    <row r="3282" spans="1:13" x14ac:dyDescent="0.25">
      <c r="A3282" t="s">
        <v>18</v>
      </c>
      <c r="B3282" t="s">
        <v>26</v>
      </c>
      <c r="C3282" t="s">
        <v>204</v>
      </c>
      <c r="D3282" t="s">
        <v>98</v>
      </c>
      <c r="E3282" t="s">
        <v>145</v>
      </c>
      <c r="F3282" t="s">
        <v>146</v>
      </c>
      <c r="G3282" t="s">
        <v>147</v>
      </c>
      <c r="H3282">
        <v>51.508513999999998</v>
      </c>
      <c r="I3282">
        <v>-1.0756999999999999E-2</v>
      </c>
      <c r="J3282" t="s">
        <v>223</v>
      </c>
      <c r="K3282">
        <v>2529227.1903110282</v>
      </c>
      <c r="L3282">
        <v>2542241.0954146478</v>
      </c>
      <c r="M3282">
        <v>2218312</v>
      </c>
    </row>
    <row r="3283" spans="1:13" x14ac:dyDescent="0.25">
      <c r="A3283" t="s">
        <v>18</v>
      </c>
      <c r="B3283" t="s">
        <v>26</v>
      </c>
      <c r="C3283" t="s">
        <v>204</v>
      </c>
      <c r="D3283" t="s">
        <v>98</v>
      </c>
      <c r="E3283" t="s">
        <v>145</v>
      </c>
      <c r="F3283" t="s">
        <v>146</v>
      </c>
      <c r="G3283" t="s">
        <v>147</v>
      </c>
      <c r="H3283">
        <v>51.508513999999998</v>
      </c>
      <c r="I3283">
        <v>-1.0756999999999999E-2</v>
      </c>
      <c r="J3283" t="s">
        <v>224</v>
      </c>
      <c r="K3283">
        <v>2801816.9687410141</v>
      </c>
      <c r="L3283">
        <v>2813882.9775735601</v>
      </c>
      <c r="M3283">
        <v>2415769</v>
      </c>
    </row>
    <row r="3284" spans="1:13" x14ac:dyDescent="0.25">
      <c r="A3284" t="s">
        <v>18</v>
      </c>
      <c r="B3284" t="s">
        <v>26</v>
      </c>
      <c r="C3284" t="s">
        <v>204</v>
      </c>
      <c r="D3284" t="s">
        <v>98</v>
      </c>
      <c r="E3284" t="s">
        <v>145</v>
      </c>
      <c r="F3284" t="s">
        <v>146</v>
      </c>
      <c r="G3284" t="s">
        <v>147</v>
      </c>
      <c r="H3284">
        <v>51.508513999999998</v>
      </c>
      <c r="I3284">
        <v>-1.0756999999999999E-2</v>
      </c>
      <c r="J3284" t="s">
        <v>225</v>
      </c>
      <c r="K3284">
        <v>2840912.2256881362</v>
      </c>
      <c r="L3284">
        <v>2856411.3859602711</v>
      </c>
      <c r="M3284">
        <v>2299880</v>
      </c>
    </row>
    <row r="3285" spans="1:13" x14ac:dyDescent="0.25">
      <c r="A3285" t="s">
        <v>18</v>
      </c>
      <c r="B3285" t="s">
        <v>26</v>
      </c>
      <c r="C3285" t="s">
        <v>204</v>
      </c>
      <c r="D3285" t="s">
        <v>98</v>
      </c>
      <c r="E3285" t="s">
        <v>145</v>
      </c>
      <c r="F3285" t="s">
        <v>146</v>
      </c>
      <c r="G3285" t="s">
        <v>147</v>
      </c>
      <c r="H3285">
        <v>51.508513999999998</v>
      </c>
      <c r="I3285">
        <v>-1.0756999999999999E-2</v>
      </c>
      <c r="J3285" t="s">
        <v>245</v>
      </c>
      <c r="K3285">
        <v>1755745.6264962419</v>
      </c>
      <c r="L3285">
        <v>1763853.6617260331</v>
      </c>
      <c r="M3285">
        <v>2205499</v>
      </c>
    </row>
    <row r="3286" spans="1:13" x14ac:dyDescent="0.25">
      <c r="A3286" t="s">
        <v>18</v>
      </c>
      <c r="B3286" t="s">
        <v>26</v>
      </c>
      <c r="C3286" t="s">
        <v>204</v>
      </c>
      <c r="D3286" t="s">
        <v>104</v>
      </c>
      <c r="E3286" t="s">
        <v>236</v>
      </c>
      <c r="F3286" t="s">
        <v>237</v>
      </c>
      <c r="G3286" t="s">
        <v>107</v>
      </c>
      <c r="H3286">
        <v>36.188110000000002</v>
      </c>
      <c r="I3286">
        <v>-115.176468</v>
      </c>
      <c r="J3286" t="s">
        <v>223</v>
      </c>
      <c r="K3286">
        <v>0</v>
      </c>
      <c r="L3286">
        <v>0</v>
      </c>
      <c r="M3286">
        <v>0</v>
      </c>
    </row>
    <row r="3287" spans="1:13" x14ac:dyDescent="0.25">
      <c r="A3287" t="s">
        <v>18</v>
      </c>
      <c r="B3287" t="s">
        <v>26</v>
      </c>
      <c r="C3287" t="s">
        <v>204</v>
      </c>
      <c r="D3287" t="s">
        <v>104</v>
      </c>
      <c r="E3287" t="s">
        <v>236</v>
      </c>
      <c r="F3287" t="s">
        <v>237</v>
      </c>
      <c r="G3287" t="s">
        <v>107</v>
      </c>
      <c r="H3287">
        <v>36.188110000000002</v>
      </c>
      <c r="I3287">
        <v>-115.176468</v>
      </c>
      <c r="J3287" t="s">
        <v>224</v>
      </c>
      <c r="K3287">
        <v>0</v>
      </c>
      <c r="L3287">
        <v>0</v>
      </c>
      <c r="M3287">
        <v>0</v>
      </c>
    </row>
    <row r="3288" spans="1:13" x14ac:dyDescent="0.25">
      <c r="A3288" t="s">
        <v>18</v>
      </c>
      <c r="B3288" t="s">
        <v>26</v>
      </c>
      <c r="C3288" t="s">
        <v>204</v>
      </c>
      <c r="D3288" t="s">
        <v>104</v>
      </c>
      <c r="E3288" t="s">
        <v>236</v>
      </c>
      <c r="F3288" t="s">
        <v>237</v>
      </c>
      <c r="G3288" t="s">
        <v>107</v>
      </c>
      <c r="H3288">
        <v>36.188110000000002</v>
      </c>
      <c r="I3288">
        <v>-115.176468</v>
      </c>
      <c r="J3288" t="s">
        <v>225</v>
      </c>
      <c r="K3288">
        <v>0</v>
      </c>
      <c r="L3288">
        <v>0</v>
      </c>
      <c r="M3288">
        <v>0</v>
      </c>
    </row>
    <row r="3289" spans="1:13" x14ac:dyDescent="0.25">
      <c r="A3289" t="s">
        <v>18</v>
      </c>
      <c r="B3289" t="s">
        <v>26</v>
      </c>
      <c r="C3289" t="s">
        <v>204</v>
      </c>
      <c r="D3289" t="s">
        <v>104</v>
      </c>
      <c r="E3289" t="s">
        <v>236</v>
      </c>
      <c r="F3289" t="s">
        <v>237</v>
      </c>
      <c r="G3289" t="s">
        <v>107</v>
      </c>
      <c r="H3289">
        <v>36.188110000000002</v>
      </c>
      <c r="I3289">
        <v>-115.176468</v>
      </c>
      <c r="J3289" t="s">
        <v>245</v>
      </c>
      <c r="K3289">
        <v>0</v>
      </c>
      <c r="L3289">
        <v>0</v>
      </c>
      <c r="M3289">
        <v>0</v>
      </c>
    </row>
    <row r="3290" spans="1:13" x14ac:dyDescent="0.25">
      <c r="A3290" t="s">
        <v>18</v>
      </c>
      <c r="B3290" t="s">
        <v>26</v>
      </c>
      <c r="C3290" t="s">
        <v>204</v>
      </c>
      <c r="D3290" t="s">
        <v>98</v>
      </c>
      <c r="E3290" t="s">
        <v>148</v>
      </c>
      <c r="F3290" t="s">
        <v>149</v>
      </c>
      <c r="G3290" t="s">
        <v>150</v>
      </c>
      <c r="H3290">
        <v>40.416800000000002</v>
      </c>
      <c r="I3290">
        <v>-3.7038000000000002</v>
      </c>
      <c r="J3290" t="s">
        <v>223</v>
      </c>
      <c r="K3290">
        <v>79569.422745334974</v>
      </c>
      <c r="L3290">
        <v>80916.882479210282</v>
      </c>
      <c r="M3290">
        <v>226833</v>
      </c>
    </row>
    <row r="3291" spans="1:13" x14ac:dyDescent="0.25">
      <c r="A3291" t="s">
        <v>18</v>
      </c>
      <c r="B3291" t="s">
        <v>26</v>
      </c>
      <c r="C3291" t="s">
        <v>204</v>
      </c>
      <c r="D3291" t="s">
        <v>98</v>
      </c>
      <c r="E3291" t="s">
        <v>148</v>
      </c>
      <c r="F3291" t="s">
        <v>149</v>
      </c>
      <c r="G3291" t="s">
        <v>150</v>
      </c>
      <c r="H3291">
        <v>40.416800000000002</v>
      </c>
      <c r="I3291">
        <v>-3.7038000000000002</v>
      </c>
      <c r="J3291" t="s">
        <v>224</v>
      </c>
      <c r="K3291">
        <v>88252.872758512298</v>
      </c>
      <c r="L3291">
        <v>90202.376772416814</v>
      </c>
      <c r="M3291">
        <v>255013</v>
      </c>
    </row>
    <row r="3292" spans="1:13" x14ac:dyDescent="0.25">
      <c r="A3292" t="s">
        <v>18</v>
      </c>
      <c r="B3292" t="s">
        <v>26</v>
      </c>
      <c r="C3292" t="s">
        <v>204</v>
      </c>
      <c r="D3292" t="s">
        <v>98</v>
      </c>
      <c r="E3292" t="s">
        <v>148</v>
      </c>
      <c r="F3292" t="s">
        <v>149</v>
      </c>
      <c r="G3292" t="s">
        <v>150</v>
      </c>
      <c r="H3292">
        <v>40.416800000000002</v>
      </c>
      <c r="I3292">
        <v>-3.7038000000000002</v>
      </c>
      <c r="J3292" t="s">
        <v>225</v>
      </c>
      <c r="K3292">
        <v>91053.473359948373</v>
      </c>
      <c r="L3292">
        <v>93624.112808796825</v>
      </c>
      <c r="M3292">
        <v>224127</v>
      </c>
    </row>
    <row r="3293" spans="1:13" x14ac:dyDescent="0.25">
      <c r="A3293" t="s">
        <v>18</v>
      </c>
      <c r="B3293" t="s">
        <v>26</v>
      </c>
      <c r="C3293" t="s">
        <v>204</v>
      </c>
      <c r="D3293" t="s">
        <v>98</v>
      </c>
      <c r="E3293" t="s">
        <v>148</v>
      </c>
      <c r="F3293" t="s">
        <v>149</v>
      </c>
      <c r="G3293" t="s">
        <v>150</v>
      </c>
      <c r="H3293">
        <v>40.416800000000002</v>
      </c>
      <c r="I3293">
        <v>-3.7038000000000002</v>
      </c>
      <c r="J3293" t="s">
        <v>245</v>
      </c>
      <c r="K3293">
        <v>39498.775218392548</v>
      </c>
      <c r="L3293">
        <v>39998.719939129653</v>
      </c>
      <c r="M3293">
        <v>202656</v>
      </c>
    </row>
    <row r="3294" spans="1:13" x14ac:dyDescent="0.25">
      <c r="A3294" t="s">
        <v>18</v>
      </c>
      <c r="B3294" t="s">
        <v>26</v>
      </c>
      <c r="C3294" t="s">
        <v>204</v>
      </c>
      <c r="D3294" t="s">
        <v>98</v>
      </c>
      <c r="E3294" t="s">
        <v>214</v>
      </c>
      <c r="F3294" t="s">
        <v>215</v>
      </c>
      <c r="G3294" t="s">
        <v>147</v>
      </c>
      <c r="H3294">
        <v>53.480800000000002</v>
      </c>
      <c r="I3294">
        <v>2.2425999999999999</v>
      </c>
      <c r="J3294" t="s">
        <v>223</v>
      </c>
      <c r="K3294">
        <v>37022.37928259607</v>
      </c>
      <c r="L3294">
        <v>37682.661661819242</v>
      </c>
      <c r="M3294">
        <v>97390</v>
      </c>
    </row>
    <row r="3295" spans="1:13" x14ac:dyDescent="0.25">
      <c r="A3295" t="s">
        <v>18</v>
      </c>
      <c r="B3295" t="s">
        <v>26</v>
      </c>
      <c r="C3295" t="s">
        <v>204</v>
      </c>
      <c r="D3295" t="s">
        <v>98</v>
      </c>
      <c r="E3295" t="s">
        <v>214</v>
      </c>
      <c r="F3295" t="s">
        <v>215</v>
      </c>
      <c r="G3295" t="s">
        <v>147</v>
      </c>
      <c r="H3295">
        <v>53.480800000000002</v>
      </c>
      <c r="I3295">
        <v>2.2425999999999999</v>
      </c>
      <c r="J3295" t="s">
        <v>224</v>
      </c>
      <c r="K3295">
        <v>39215.541551258248</v>
      </c>
      <c r="L3295">
        <v>41192.03123538728</v>
      </c>
      <c r="M3295">
        <v>111537</v>
      </c>
    </row>
    <row r="3296" spans="1:13" x14ac:dyDescent="0.25">
      <c r="A3296" t="s">
        <v>18</v>
      </c>
      <c r="B3296" t="s">
        <v>26</v>
      </c>
      <c r="C3296" t="s">
        <v>204</v>
      </c>
      <c r="D3296" t="s">
        <v>98</v>
      </c>
      <c r="E3296" t="s">
        <v>214</v>
      </c>
      <c r="F3296" t="s">
        <v>215</v>
      </c>
      <c r="G3296" t="s">
        <v>147</v>
      </c>
      <c r="H3296">
        <v>53.480800000000002</v>
      </c>
      <c r="I3296">
        <v>2.2425999999999999</v>
      </c>
      <c r="J3296" t="s">
        <v>225</v>
      </c>
      <c r="K3296">
        <v>39621.806347353573</v>
      </c>
      <c r="L3296">
        <v>40192.152206289516</v>
      </c>
      <c r="M3296">
        <v>99981</v>
      </c>
    </row>
    <row r="3297" spans="1:13" x14ac:dyDescent="0.25">
      <c r="A3297" t="s">
        <v>18</v>
      </c>
      <c r="B3297" t="s">
        <v>26</v>
      </c>
      <c r="C3297" t="s">
        <v>204</v>
      </c>
      <c r="D3297" t="s">
        <v>98</v>
      </c>
      <c r="E3297" t="s">
        <v>214</v>
      </c>
      <c r="F3297" t="s">
        <v>215</v>
      </c>
      <c r="G3297" t="s">
        <v>147</v>
      </c>
      <c r="H3297">
        <v>53.480800000000002</v>
      </c>
      <c r="I3297">
        <v>2.2425999999999999</v>
      </c>
      <c r="J3297" t="s">
        <v>245</v>
      </c>
      <c r="K3297">
        <v>15972.679014063649</v>
      </c>
      <c r="L3297">
        <v>16150.84170281598</v>
      </c>
      <c r="M3297">
        <v>106222</v>
      </c>
    </row>
    <row r="3298" spans="1:13" x14ac:dyDescent="0.25">
      <c r="A3298" t="s">
        <v>18</v>
      </c>
      <c r="B3298" t="s">
        <v>26</v>
      </c>
      <c r="C3298" t="s">
        <v>204</v>
      </c>
      <c r="D3298" t="s">
        <v>136</v>
      </c>
      <c r="E3298" t="s">
        <v>151</v>
      </c>
      <c r="F3298" t="s">
        <v>152</v>
      </c>
      <c r="G3298" t="s">
        <v>153</v>
      </c>
      <c r="H3298">
        <v>-37.668999999999997</v>
      </c>
      <c r="I3298">
        <v>144.84100000000001</v>
      </c>
      <c r="J3298" t="s">
        <v>223</v>
      </c>
      <c r="K3298">
        <v>242478.38605610639</v>
      </c>
      <c r="L3298">
        <v>246340.79331980311</v>
      </c>
      <c r="M3298">
        <v>318743</v>
      </c>
    </row>
    <row r="3299" spans="1:13" x14ac:dyDescent="0.25">
      <c r="A3299" t="s">
        <v>18</v>
      </c>
      <c r="B3299" t="s">
        <v>26</v>
      </c>
      <c r="C3299" t="s">
        <v>204</v>
      </c>
      <c r="D3299" t="s">
        <v>136</v>
      </c>
      <c r="E3299" t="s">
        <v>151</v>
      </c>
      <c r="F3299" t="s">
        <v>152</v>
      </c>
      <c r="G3299" t="s">
        <v>153</v>
      </c>
      <c r="H3299">
        <v>-37.668999999999997</v>
      </c>
      <c r="I3299">
        <v>144.84100000000001</v>
      </c>
      <c r="J3299" t="s">
        <v>224</v>
      </c>
      <c r="K3299">
        <v>255176.1851193503</v>
      </c>
      <c r="L3299">
        <v>255387.7986297633</v>
      </c>
      <c r="M3299">
        <v>345963</v>
      </c>
    </row>
    <row r="3300" spans="1:13" x14ac:dyDescent="0.25">
      <c r="A3300" t="s">
        <v>18</v>
      </c>
      <c r="B3300" t="s">
        <v>26</v>
      </c>
      <c r="C3300" t="s">
        <v>204</v>
      </c>
      <c r="D3300" t="s">
        <v>136</v>
      </c>
      <c r="E3300" t="s">
        <v>151</v>
      </c>
      <c r="F3300" t="s">
        <v>152</v>
      </c>
      <c r="G3300" t="s">
        <v>153</v>
      </c>
      <c r="H3300">
        <v>-37.668999999999997</v>
      </c>
      <c r="I3300">
        <v>144.84100000000001</v>
      </c>
      <c r="J3300" t="s">
        <v>225</v>
      </c>
      <c r="K3300">
        <v>251172.93774067381</v>
      </c>
      <c r="L3300">
        <v>251172.93774067381</v>
      </c>
      <c r="M3300">
        <v>329147</v>
      </c>
    </row>
    <row r="3301" spans="1:13" x14ac:dyDescent="0.25">
      <c r="A3301" t="s">
        <v>18</v>
      </c>
      <c r="B3301" t="s">
        <v>26</v>
      </c>
      <c r="C3301" t="s">
        <v>204</v>
      </c>
      <c r="D3301" t="s">
        <v>136</v>
      </c>
      <c r="E3301" t="s">
        <v>151</v>
      </c>
      <c r="F3301" t="s">
        <v>152</v>
      </c>
      <c r="G3301" t="s">
        <v>153</v>
      </c>
      <c r="H3301">
        <v>-37.668999999999997</v>
      </c>
      <c r="I3301">
        <v>144.84100000000001</v>
      </c>
      <c r="J3301" t="s">
        <v>245</v>
      </c>
      <c r="K3301">
        <v>100935.06629929011</v>
      </c>
      <c r="L3301">
        <v>100935.06629929011</v>
      </c>
      <c r="M3301">
        <v>366598</v>
      </c>
    </row>
    <row r="3302" spans="1:13" x14ac:dyDescent="0.25">
      <c r="A3302" t="s">
        <v>18</v>
      </c>
      <c r="B3302" t="s">
        <v>26</v>
      </c>
      <c r="C3302" t="s">
        <v>204</v>
      </c>
      <c r="D3302" t="s">
        <v>104</v>
      </c>
      <c r="E3302" t="s">
        <v>229</v>
      </c>
      <c r="F3302" t="s">
        <v>230</v>
      </c>
      <c r="G3302" t="s">
        <v>107</v>
      </c>
      <c r="H3302">
        <v>26.103300000000001</v>
      </c>
      <c r="I3302">
        <v>98.141900000000007</v>
      </c>
      <c r="J3302" t="s">
        <v>223</v>
      </c>
      <c r="K3302">
        <v>9060.1246813050238</v>
      </c>
      <c r="L3302">
        <v>9227.998884422741</v>
      </c>
      <c r="M3302">
        <v>17548</v>
      </c>
    </row>
    <row r="3303" spans="1:13" x14ac:dyDescent="0.25">
      <c r="A3303" t="s">
        <v>18</v>
      </c>
      <c r="B3303" t="s">
        <v>26</v>
      </c>
      <c r="C3303" t="s">
        <v>204</v>
      </c>
      <c r="D3303" t="s">
        <v>104</v>
      </c>
      <c r="E3303" t="s">
        <v>229</v>
      </c>
      <c r="F3303" t="s">
        <v>230</v>
      </c>
      <c r="G3303" t="s">
        <v>107</v>
      </c>
      <c r="H3303">
        <v>26.103300000000001</v>
      </c>
      <c r="I3303">
        <v>98.141900000000007</v>
      </c>
      <c r="J3303" t="s">
        <v>224</v>
      </c>
      <c r="K3303">
        <v>13523.416032650261</v>
      </c>
      <c r="L3303">
        <v>13813.35003757155</v>
      </c>
      <c r="M3303">
        <v>25066</v>
      </c>
    </row>
    <row r="3304" spans="1:13" x14ac:dyDescent="0.25">
      <c r="A3304" t="s">
        <v>18</v>
      </c>
      <c r="B3304" t="s">
        <v>26</v>
      </c>
      <c r="C3304" t="s">
        <v>204</v>
      </c>
      <c r="D3304" t="s">
        <v>104</v>
      </c>
      <c r="E3304" t="s">
        <v>229</v>
      </c>
      <c r="F3304" t="s">
        <v>230</v>
      </c>
      <c r="G3304" t="s">
        <v>107</v>
      </c>
      <c r="H3304">
        <v>26.103300000000001</v>
      </c>
      <c r="I3304">
        <v>98.141900000000007</v>
      </c>
      <c r="J3304" t="s">
        <v>225</v>
      </c>
      <c r="K3304">
        <v>14225.558477584729</v>
      </c>
      <c r="L3304">
        <v>14461.946656818251</v>
      </c>
      <c r="M3304">
        <v>28963</v>
      </c>
    </row>
    <row r="3305" spans="1:13" x14ac:dyDescent="0.25">
      <c r="A3305" t="s">
        <v>18</v>
      </c>
      <c r="B3305" t="s">
        <v>26</v>
      </c>
      <c r="C3305" t="s">
        <v>204</v>
      </c>
      <c r="D3305" t="s">
        <v>104</v>
      </c>
      <c r="E3305" t="s">
        <v>229</v>
      </c>
      <c r="F3305" t="s">
        <v>230</v>
      </c>
      <c r="G3305" t="s">
        <v>107</v>
      </c>
      <c r="H3305">
        <v>26.103300000000001</v>
      </c>
      <c r="I3305">
        <v>98.141900000000007</v>
      </c>
      <c r="J3305" t="s">
        <v>245</v>
      </c>
      <c r="K3305">
        <v>5954.5021267119664</v>
      </c>
      <c r="L3305">
        <v>6025.6473718438856</v>
      </c>
      <c r="M3305">
        <v>23218</v>
      </c>
    </row>
    <row r="3306" spans="1:13" x14ac:dyDescent="0.25">
      <c r="A3306" t="s">
        <v>18</v>
      </c>
      <c r="B3306" t="s">
        <v>26</v>
      </c>
      <c r="C3306" t="s">
        <v>204</v>
      </c>
      <c r="D3306" t="s">
        <v>104</v>
      </c>
      <c r="E3306" t="s">
        <v>154</v>
      </c>
      <c r="F3306" t="s">
        <v>155</v>
      </c>
      <c r="G3306" t="s">
        <v>107</v>
      </c>
      <c r="H3306">
        <v>25.789097000000002</v>
      </c>
      <c r="I3306">
        <v>-80.204040000000006</v>
      </c>
      <c r="J3306" t="s">
        <v>223</v>
      </c>
      <c r="K3306">
        <v>362531.61727944342</v>
      </c>
      <c r="L3306">
        <v>371147.86514734838</v>
      </c>
      <c r="M3306">
        <v>462411</v>
      </c>
    </row>
    <row r="3307" spans="1:13" x14ac:dyDescent="0.25">
      <c r="A3307" t="s">
        <v>18</v>
      </c>
      <c r="B3307" t="s">
        <v>26</v>
      </c>
      <c r="C3307" t="s">
        <v>204</v>
      </c>
      <c r="D3307" t="s">
        <v>104</v>
      </c>
      <c r="E3307" t="s">
        <v>154</v>
      </c>
      <c r="F3307" t="s">
        <v>155</v>
      </c>
      <c r="G3307" t="s">
        <v>107</v>
      </c>
      <c r="H3307">
        <v>25.789097000000002</v>
      </c>
      <c r="I3307">
        <v>-80.204040000000006</v>
      </c>
      <c r="J3307" t="s">
        <v>224</v>
      </c>
      <c r="K3307">
        <v>370970.63918256771</v>
      </c>
      <c r="L3307">
        <v>378214.07267395081</v>
      </c>
      <c r="M3307">
        <v>514642</v>
      </c>
    </row>
    <row r="3308" spans="1:13" x14ac:dyDescent="0.25">
      <c r="A3308" t="s">
        <v>18</v>
      </c>
      <c r="B3308" t="s">
        <v>26</v>
      </c>
      <c r="C3308" t="s">
        <v>204</v>
      </c>
      <c r="D3308" t="s">
        <v>104</v>
      </c>
      <c r="E3308" t="s">
        <v>154</v>
      </c>
      <c r="F3308" t="s">
        <v>155</v>
      </c>
      <c r="G3308" t="s">
        <v>107</v>
      </c>
      <c r="H3308">
        <v>25.789097000000002</v>
      </c>
      <c r="I3308">
        <v>-80.204040000000006</v>
      </c>
      <c r="J3308" t="s">
        <v>225</v>
      </c>
      <c r="K3308">
        <v>361239.07284815109</v>
      </c>
      <c r="L3308">
        <v>368626.3202483019</v>
      </c>
      <c r="M3308">
        <v>443096</v>
      </c>
    </row>
    <row r="3309" spans="1:13" x14ac:dyDescent="0.25">
      <c r="A3309" t="s">
        <v>18</v>
      </c>
      <c r="B3309" t="s">
        <v>26</v>
      </c>
      <c r="C3309" t="s">
        <v>204</v>
      </c>
      <c r="D3309" t="s">
        <v>104</v>
      </c>
      <c r="E3309" t="s">
        <v>154</v>
      </c>
      <c r="F3309" t="s">
        <v>155</v>
      </c>
      <c r="G3309" t="s">
        <v>107</v>
      </c>
      <c r="H3309">
        <v>25.789097000000002</v>
      </c>
      <c r="I3309">
        <v>-80.204040000000006</v>
      </c>
      <c r="J3309" t="s">
        <v>245</v>
      </c>
      <c r="K3309">
        <v>145933.35530616349</v>
      </c>
      <c r="L3309">
        <v>148431.95346375831</v>
      </c>
      <c r="M3309">
        <v>397665</v>
      </c>
    </row>
    <row r="3310" spans="1:13" x14ac:dyDescent="0.25">
      <c r="A3310" t="s">
        <v>18</v>
      </c>
      <c r="B3310" t="s">
        <v>26</v>
      </c>
      <c r="C3310" t="s">
        <v>204</v>
      </c>
      <c r="D3310" t="s">
        <v>98</v>
      </c>
      <c r="E3310" t="s">
        <v>156</v>
      </c>
      <c r="F3310" t="s">
        <v>157</v>
      </c>
      <c r="G3310" t="s">
        <v>158</v>
      </c>
      <c r="H3310">
        <v>45.630099999999999</v>
      </c>
      <c r="I3310">
        <v>8.7255000000000003</v>
      </c>
      <c r="J3310" t="s">
        <v>223</v>
      </c>
      <c r="K3310">
        <v>237901.9562055101</v>
      </c>
      <c r="L3310">
        <v>261025.51643703811</v>
      </c>
      <c r="M3310">
        <v>1630765</v>
      </c>
    </row>
    <row r="3311" spans="1:13" x14ac:dyDescent="0.25">
      <c r="A3311" t="s">
        <v>18</v>
      </c>
      <c r="B3311" t="s">
        <v>26</v>
      </c>
      <c r="C3311" t="s">
        <v>204</v>
      </c>
      <c r="D3311" t="s">
        <v>98</v>
      </c>
      <c r="E3311" t="s">
        <v>156</v>
      </c>
      <c r="F3311" t="s">
        <v>157</v>
      </c>
      <c r="G3311" t="s">
        <v>158</v>
      </c>
      <c r="H3311">
        <v>45.630099999999999</v>
      </c>
      <c r="I3311">
        <v>8.7255000000000003</v>
      </c>
      <c r="J3311" t="s">
        <v>224</v>
      </c>
      <c r="K3311">
        <v>247364.04317407319</v>
      </c>
      <c r="L3311">
        <v>273275.08073973597</v>
      </c>
      <c r="M3311">
        <v>1837216</v>
      </c>
    </row>
    <row r="3312" spans="1:13" x14ac:dyDescent="0.25">
      <c r="A3312" t="s">
        <v>18</v>
      </c>
      <c r="B3312" t="s">
        <v>26</v>
      </c>
      <c r="C3312" t="s">
        <v>204</v>
      </c>
      <c r="D3312" t="s">
        <v>98</v>
      </c>
      <c r="E3312" t="s">
        <v>156</v>
      </c>
      <c r="F3312" t="s">
        <v>157</v>
      </c>
      <c r="G3312" t="s">
        <v>158</v>
      </c>
      <c r="H3312">
        <v>45.630099999999999</v>
      </c>
      <c r="I3312">
        <v>8.7255000000000003</v>
      </c>
      <c r="J3312" t="s">
        <v>225</v>
      </c>
      <c r="K3312">
        <v>250991.57443196391</v>
      </c>
      <c r="L3312">
        <v>278011.32031613489</v>
      </c>
      <c r="M3312">
        <v>1840074</v>
      </c>
    </row>
    <row r="3313" spans="1:13" x14ac:dyDescent="0.25">
      <c r="A3313" t="s">
        <v>18</v>
      </c>
      <c r="B3313" t="s">
        <v>26</v>
      </c>
      <c r="C3313" t="s">
        <v>204</v>
      </c>
      <c r="D3313" t="s">
        <v>98</v>
      </c>
      <c r="E3313" t="s">
        <v>156</v>
      </c>
      <c r="F3313" t="s">
        <v>157</v>
      </c>
      <c r="G3313" t="s">
        <v>158</v>
      </c>
      <c r="H3313">
        <v>45.630099999999999</v>
      </c>
      <c r="I3313">
        <v>8.7255000000000003</v>
      </c>
      <c r="J3313" t="s">
        <v>245</v>
      </c>
      <c r="K3313">
        <v>108891.6064845761</v>
      </c>
      <c r="L3313">
        <v>134949.99014279389</v>
      </c>
      <c r="M3313">
        <v>1967090</v>
      </c>
    </row>
    <row r="3314" spans="1:13" x14ac:dyDescent="0.25">
      <c r="A3314" t="s">
        <v>18</v>
      </c>
      <c r="B3314" t="s">
        <v>26</v>
      </c>
      <c r="C3314" t="s">
        <v>204</v>
      </c>
      <c r="D3314" t="s">
        <v>104</v>
      </c>
      <c r="E3314" t="s">
        <v>159</v>
      </c>
      <c r="F3314" t="s">
        <v>160</v>
      </c>
      <c r="G3314" t="s">
        <v>107</v>
      </c>
      <c r="H3314">
        <v>44.986656000000004</v>
      </c>
      <c r="I3314">
        <v>-93.258133000000001</v>
      </c>
      <c r="J3314" t="s">
        <v>223</v>
      </c>
      <c r="K3314">
        <v>137438.9041090126</v>
      </c>
      <c r="L3314">
        <v>138880.8429923426</v>
      </c>
      <c r="M3314">
        <v>200818</v>
      </c>
    </row>
    <row r="3315" spans="1:13" x14ac:dyDescent="0.25">
      <c r="A3315" t="s">
        <v>18</v>
      </c>
      <c r="B3315" t="s">
        <v>26</v>
      </c>
      <c r="C3315" t="s">
        <v>204</v>
      </c>
      <c r="D3315" t="s">
        <v>104</v>
      </c>
      <c r="E3315" t="s">
        <v>159</v>
      </c>
      <c r="F3315" t="s">
        <v>160</v>
      </c>
      <c r="G3315" t="s">
        <v>107</v>
      </c>
      <c r="H3315">
        <v>44.986656000000004</v>
      </c>
      <c r="I3315">
        <v>-93.258133000000001</v>
      </c>
      <c r="J3315" t="s">
        <v>224</v>
      </c>
      <c r="K3315">
        <v>149291.68204304419</v>
      </c>
      <c r="L3315">
        <v>150679.96307197789</v>
      </c>
      <c r="M3315">
        <v>229686</v>
      </c>
    </row>
    <row r="3316" spans="1:13" x14ac:dyDescent="0.25">
      <c r="A3316" t="s">
        <v>18</v>
      </c>
      <c r="B3316" t="s">
        <v>26</v>
      </c>
      <c r="C3316" t="s">
        <v>204</v>
      </c>
      <c r="D3316" t="s">
        <v>104</v>
      </c>
      <c r="E3316" t="s">
        <v>159</v>
      </c>
      <c r="F3316" t="s">
        <v>160</v>
      </c>
      <c r="G3316" t="s">
        <v>107</v>
      </c>
      <c r="H3316">
        <v>44.986656000000004</v>
      </c>
      <c r="I3316">
        <v>-93.258133000000001</v>
      </c>
      <c r="J3316" t="s">
        <v>225</v>
      </c>
      <c r="K3316">
        <v>136546.2663403716</v>
      </c>
      <c r="L3316">
        <v>138368.50679391771</v>
      </c>
      <c r="M3316">
        <v>235830</v>
      </c>
    </row>
    <row r="3317" spans="1:13" x14ac:dyDescent="0.25">
      <c r="A3317" t="s">
        <v>18</v>
      </c>
      <c r="B3317" t="s">
        <v>26</v>
      </c>
      <c r="C3317" t="s">
        <v>204</v>
      </c>
      <c r="D3317" t="s">
        <v>104</v>
      </c>
      <c r="E3317" t="s">
        <v>159</v>
      </c>
      <c r="F3317" t="s">
        <v>160</v>
      </c>
      <c r="G3317" t="s">
        <v>107</v>
      </c>
      <c r="H3317">
        <v>44.986656000000004</v>
      </c>
      <c r="I3317">
        <v>-93.258133000000001</v>
      </c>
      <c r="J3317" t="s">
        <v>245</v>
      </c>
      <c r="K3317">
        <v>63743.360260621761</v>
      </c>
      <c r="L3317">
        <v>64780.411391638452</v>
      </c>
      <c r="M3317">
        <v>228751</v>
      </c>
    </row>
    <row r="3318" spans="1:13" x14ac:dyDescent="0.25">
      <c r="A3318" t="s">
        <v>18</v>
      </c>
      <c r="B3318" t="s">
        <v>26</v>
      </c>
      <c r="C3318" t="s">
        <v>204</v>
      </c>
      <c r="D3318" t="s">
        <v>98</v>
      </c>
      <c r="E3318" t="s">
        <v>231</v>
      </c>
      <c r="F3318" t="s">
        <v>232</v>
      </c>
      <c r="G3318" t="s">
        <v>168</v>
      </c>
      <c r="H3318">
        <v>43.296950000000002</v>
      </c>
      <c r="I3318">
        <v>5.3810700000000002</v>
      </c>
      <c r="J3318" t="s">
        <v>223</v>
      </c>
      <c r="K3318">
        <v>422.39127751410598</v>
      </c>
      <c r="L3318">
        <v>444.91570641735001</v>
      </c>
      <c r="M3318">
        <v>854</v>
      </c>
    </row>
    <row r="3319" spans="1:13" x14ac:dyDescent="0.25">
      <c r="A3319" t="s">
        <v>18</v>
      </c>
      <c r="B3319" t="s">
        <v>26</v>
      </c>
      <c r="C3319" t="s">
        <v>204</v>
      </c>
      <c r="D3319" t="s">
        <v>98</v>
      </c>
      <c r="E3319" t="s">
        <v>231</v>
      </c>
      <c r="F3319" t="s">
        <v>232</v>
      </c>
      <c r="G3319" t="s">
        <v>168</v>
      </c>
      <c r="H3319">
        <v>43.296950000000002</v>
      </c>
      <c r="I3319">
        <v>5.3810700000000002</v>
      </c>
      <c r="J3319" t="s">
        <v>224</v>
      </c>
      <c r="K3319">
        <v>8173.7024439411898</v>
      </c>
      <c r="L3319">
        <v>8497.7595765455881</v>
      </c>
      <c r="M3319">
        <v>25643</v>
      </c>
    </row>
    <row r="3320" spans="1:13" x14ac:dyDescent="0.25">
      <c r="A3320" t="s">
        <v>18</v>
      </c>
      <c r="B3320" t="s">
        <v>26</v>
      </c>
      <c r="C3320" t="s">
        <v>204</v>
      </c>
      <c r="D3320" t="s">
        <v>98</v>
      </c>
      <c r="E3320" t="s">
        <v>231</v>
      </c>
      <c r="F3320" t="s">
        <v>232</v>
      </c>
      <c r="G3320" t="s">
        <v>168</v>
      </c>
      <c r="H3320">
        <v>43.296950000000002</v>
      </c>
      <c r="I3320">
        <v>5.3810700000000002</v>
      </c>
      <c r="J3320" t="s">
        <v>225</v>
      </c>
      <c r="K3320">
        <v>11561.57274397015</v>
      </c>
      <c r="L3320">
        <v>12475.436352982229</v>
      </c>
      <c r="M3320">
        <v>29612</v>
      </c>
    </row>
    <row r="3321" spans="1:13" x14ac:dyDescent="0.25">
      <c r="A3321" t="s">
        <v>18</v>
      </c>
      <c r="B3321" t="s">
        <v>26</v>
      </c>
      <c r="C3321" t="s">
        <v>204</v>
      </c>
      <c r="D3321" t="s">
        <v>98</v>
      </c>
      <c r="E3321" t="s">
        <v>231</v>
      </c>
      <c r="F3321" t="s">
        <v>232</v>
      </c>
      <c r="G3321" t="s">
        <v>168</v>
      </c>
      <c r="H3321">
        <v>43.296950000000002</v>
      </c>
      <c r="I3321">
        <v>5.3810700000000002</v>
      </c>
      <c r="J3321" t="s">
        <v>245</v>
      </c>
      <c r="K3321">
        <v>4873.4166005528696</v>
      </c>
      <c r="L3321">
        <v>5044.8024364692119</v>
      </c>
      <c r="M3321">
        <v>29110</v>
      </c>
    </row>
    <row r="3322" spans="1:13" x14ac:dyDescent="0.25">
      <c r="A3322" t="s">
        <v>18</v>
      </c>
      <c r="B3322" t="s">
        <v>26</v>
      </c>
      <c r="C3322" t="s">
        <v>204</v>
      </c>
      <c r="D3322" t="s">
        <v>104</v>
      </c>
      <c r="E3322" t="s">
        <v>161</v>
      </c>
      <c r="F3322" t="s">
        <v>162</v>
      </c>
      <c r="G3322" t="s">
        <v>107</v>
      </c>
      <c r="H3322">
        <v>40.705629999999999</v>
      </c>
      <c r="I3322">
        <v>-73.978003999999999</v>
      </c>
      <c r="J3322" t="s">
        <v>223</v>
      </c>
      <c r="K3322">
        <v>2521699.578764176</v>
      </c>
      <c r="L3322">
        <v>2538399.08302022</v>
      </c>
      <c r="M3322">
        <v>2720866</v>
      </c>
    </row>
    <row r="3323" spans="1:13" x14ac:dyDescent="0.25">
      <c r="A3323" t="s">
        <v>18</v>
      </c>
      <c r="B3323" t="s">
        <v>26</v>
      </c>
      <c r="C3323" t="s">
        <v>204</v>
      </c>
      <c r="D3323" t="s">
        <v>104</v>
      </c>
      <c r="E3323" t="s">
        <v>161</v>
      </c>
      <c r="F3323" t="s">
        <v>162</v>
      </c>
      <c r="G3323" t="s">
        <v>107</v>
      </c>
      <c r="H3323">
        <v>40.705629999999999</v>
      </c>
      <c r="I3323">
        <v>-73.978003999999999</v>
      </c>
      <c r="J3323" t="s">
        <v>224</v>
      </c>
      <c r="K3323">
        <v>2703340.4849791261</v>
      </c>
      <c r="L3323">
        <v>2719977.527244159</v>
      </c>
      <c r="M3323">
        <v>2729421</v>
      </c>
    </row>
    <row r="3324" spans="1:13" x14ac:dyDescent="0.25">
      <c r="A3324" t="s">
        <v>18</v>
      </c>
      <c r="B3324" t="s">
        <v>26</v>
      </c>
      <c r="C3324" t="s">
        <v>204</v>
      </c>
      <c r="D3324" t="s">
        <v>104</v>
      </c>
      <c r="E3324" t="s">
        <v>161</v>
      </c>
      <c r="F3324" t="s">
        <v>162</v>
      </c>
      <c r="G3324" t="s">
        <v>107</v>
      </c>
      <c r="H3324">
        <v>40.705629999999999</v>
      </c>
      <c r="I3324">
        <v>-73.978003999999999</v>
      </c>
      <c r="J3324" t="s">
        <v>225</v>
      </c>
      <c r="K3324">
        <v>2247264.9665689091</v>
      </c>
      <c r="L3324">
        <v>2265887.9226841698</v>
      </c>
      <c r="M3324">
        <v>2108686</v>
      </c>
    </row>
    <row r="3325" spans="1:13" x14ac:dyDescent="0.25">
      <c r="A3325" t="s">
        <v>18</v>
      </c>
      <c r="B3325" t="s">
        <v>26</v>
      </c>
      <c r="C3325" t="s">
        <v>204</v>
      </c>
      <c r="D3325" t="s">
        <v>104</v>
      </c>
      <c r="E3325" t="s">
        <v>161</v>
      </c>
      <c r="F3325" t="s">
        <v>162</v>
      </c>
      <c r="G3325" t="s">
        <v>107</v>
      </c>
      <c r="H3325">
        <v>40.705629999999999</v>
      </c>
      <c r="I3325">
        <v>-73.978003999999999</v>
      </c>
      <c r="J3325" t="s">
        <v>245</v>
      </c>
      <c r="K3325">
        <v>949205.04789362533</v>
      </c>
      <c r="L3325">
        <v>955949.02817178471</v>
      </c>
      <c r="M3325">
        <v>2182663</v>
      </c>
    </row>
    <row r="3326" spans="1:13" x14ac:dyDescent="0.25">
      <c r="A3326" t="s">
        <v>18</v>
      </c>
      <c r="B3326" t="s">
        <v>26</v>
      </c>
      <c r="C3326" t="s">
        <v>204</v>
      </c>
      <c r="D3326" t="s">
        <v>136</v>
      </c>
      <c r="E3326" t="s">
        <v>163</v>
      </c>
      <c r="F3326" t="s">
        <v>164</v>
      </c>
      <c r="G3326" t="s">
        <v>165</v>
      </c>
      <c r="H3326">
        <v>34.67606</v>
      </c>
      <c r="I3326">
        <v>135.49619999999999</v>
      </c>
      <c r="J3326" t="s">
        <v>223</v>
      </c>
      <c r="K3326">
        <v>9278.0741346985924</v>
      </c>
      <c r="L3326">
        <v>9595.5173612621165</v>
      </c>
      <c r="M3326">
        <v>22291</v>
      </c>
    </row>
    <row r="3327" spans="1:13" x14ac:dyDescent="0.25">
      <c r="A3327" t="s">
        <v>18</v>
      </c>
      <c r="B3327" t="s">
        <v>26</v>
      </c>
      <c r="C3327" t="s">
        <v>204</v>
      </c>
      <c r="D3327" t="s">
        <v>136</v>
      </c>
      <c r="E3327" t="s">
        <v>163</v>
      </c>
      <c r="F3327" t="s">
        <v>164</v>
      </c>
      <c r="G3327" t="s">
        <v>165</v>
      </c>
      <c r="H3327">
        <v>34.67606</v>
      </c>
      <c r="I3327">
        <v>135.49619999999999</v>
      </c>
      <c r="J3327" t="s">
        <v>224</v>
      </c>
      <c r="K3327">
        <v>11339.24733202093</v>
      </c>
      <c r="L3327">
        <v>11541.900269221631</v>
      </c>
      <c r="M3327">
        <v>27542</v>
      </c>
    </row>
    <row r="3328" spans="1:13" x14ac:dyDescent="0.25">
      <c r="A3328" t="s">
        <v>18</v>
      </c>
      <c r="B3328" t="s">
        <v>26</v>
      </c>
      <c r="C3328" t="s">
        <v>204</v>
      </c>
      <c r="D3328" t="s">
        <v>136</v>
      </c>
      <c r="E3328" t="s">
        <v>163</v>
      </c>
      <c r="F3328" t="s">
        <v>164</v>
      </c>
      <c r="G3328" t="s">
        <v>165</v>
      </c>
      <c r="H3328">
        <v>34.67606</v>
      </c>
      <c r="I3328">
        <v>135.49619999999999</v>
      </c>
      <c r="J3328" t="s">
        <v>225</v>
      </c>
      <c r="K3328">
        <v>16956.564377872521</v>
      </c>
      <c r="L3328">
        <v>17235.295579344111</v>
      </c>
      <c r="M3328">
        <v>30182</v>
      </c>
    </row>
    <row r="3329" spans="1:13" x14ac:dyDescent="0.25">
      <c r="A3329" t="s">
        <v>18</v>
      </c>
      <c r="B3329" t="s">
        <v>26</v>
      </c>
      <c r="C3329" t="s">
        <v>204</v>
      </c>
      <c r="D3329" t="s">
        <v>136</v>
      </c>
      <c r="E3329" t="s">
        <v>163</v>
      </c>
      <c r="F3329" t="s">
        <v>164</v>
      </c>
      <c r="G3329" t="s">
        <v>165</v>
      </c>
      <c r="H3329">
        <v>34.67606</v>
      </c>
      <c r="I3329">
        <v>135.49619999999999</v>
      </c>
      <c r="J3329" t="s">
        <v>245</v>
      </c>
      <c r="K3329">
        <v>10288.34633835259</v>
      </c>
      <c r="L3329">
        <v>10434.919899151129</v>
      </c>
      <c r="M3329">
        <v>24289</v>
      </c>
    </row>
    <row r="3330" spans="1:13" x14ac:dyDescent="0.25">
      <c r="A3330" t="s">
        <v>18</v>
      </c>
      <c r="B3330" t="s">
        <v>26</v>
      </c>
      <c r="C3330" t="s">
        <v>204</v>
      </c>
      <c r="D3330" t="s">
        <v>98</v>
      </c>
      <c r="E3330" t="s">
        <v>166</v>
      </c>
      <c r="F3330" t="s">
        <v>167</v>
      </c>
      <c r="G3330" t="s">
        <v>168</v>
      </c>
      <c r="H3330">
        <v>48.928049999999999</v>
      </c>
      <c r="I3330">
        <v>2.35189</v>
      </c>
      <c r="J3330" t="s">
        <v>223</v>
      </c>
      <c r="K3330">
        <v>956183.08510279155</v>
      </c>
      <c r="L3330">
        <v>969445.64399397164</v>
      </c>
      <c r="M3330">
        <v>1316949</v>
      </c>
    </row>
    <row r="3331" spans="1:13" x14ac:dyDescent="0.25">
      <c r="A3331" t="s">
        <v>18</v>
      </c>
      <c r="B3331" t="s">
        <v>26</v>
      </c>
      <c r="C3331" t="s">
        <v>204</v>
      </c>
      <c r="D3331" t="s">
        <v>98</v>
      </c>
      <c r="E3331" t="s">
        <v>166</v>
      </c>
      <c r="F3331" t="s">
        <v>167</v>
      </c>
      <c r="G3331" t="s">
        <v>168</v>
      </c>
      <c r="H3331">
        <v>48.928049999999999</v>
      </c>
      <c r="I3331">
        <v>2.35189</v>
      </c>
      <c r="J3331" t="s">
        <v>224</v>
      </c>
      <c r="K3331">
        <v>1042020.675656357</v>
      </c>
      <c r="L3331">
        <v>1056198.3464761481</v>
      </c>
      <c r="M3331">
        <v>1429983</v>
      </c>
    </row>
    <row r="3332" spans="1:13" x14ac:dyDescent="0.25">
      <c r="A3332" t="s">
        <v>18</v>
      </c>
      <c r="B3332" t="s">
        <v>26</v>
      </c>
      <c r="C3332" t="s">
        <v>204</v>
      </c>
      <c r="D3332" t="s">
        <v>98</v>
      </c>
      <c r="E3332" t="s">
        <v>166</v>
      </c>
      <c r="F3332" t="s">
        <v>167</v>
      </c>
      <c r="G3332" t="s">
        <v>168</v>
      </c>
      <c r="H3332">
        <v>48.928049999999999</v>
      </c>
      <c r="I3332">
        <v>2.35189</v>
      </c>
      <c r="J3332" t="s">
        <v>225</v>
      </c>
      <c r="K3332">
        <v>1103527.695015501</v>
      </c>
      <c r="L3332">
        <v>1117154.2816055471</v>
      </c>
      <c r="M3332">
        <v>1359482</v>
      </c>
    </row>
    <row r="3333" spans="1:13" x14ac:dyDescent="0.25">
      <c r="A3333" t="s">
        <v>18</v>
      </c>
      <c r="B3333" t="s">
        <v>26</v>
      </c>
      <c r="C3333" t="s">
        <v>204</v>
      </c>
      <c r="D3333" t="s">
        <v>98</v>
      </c>
      <c r="E3333" t="s">
        <v>166</v>
      </c>
      <c r="F3333" t="s">
        <v>167</v>
      </c>
      <c r="G3333" t="s">
        <v>168</v>
      </c>
      <c r="H3333">
        <v>48.928049999999999</v>
      </c>
      <c r="I3333">
        <v>2.35189</v>
      </c>
      <c r="J3333" t="s">
        <v>245</v>
      </c>
      <c r="K3333">
        <v>445245.61901376769</v>
      </c>
      <c r="L3333">
        <v>457398.48565471743</v>
      </c>
      <c r="M3333">
        <v>1272842</v>
      </c>
    </row>
    <row r="3334" spans="1:13" x14ac:dyDescent="0.25">
      <c r="A3334" t="s">
        <v>18</v>
      </c>
      <c r="B3334" t="s">
        <v>26</v>
      </c>
      <c r="C3334" t="s">
        <v>204</v>
      </c>
      <c r="D3334" t="s">
        <v>104</v>
      </c>
      <c r="E3334" t="s">
        <v>238</v>
      </c>
      <c r="F3334" t="s">
        <v>239</v>
      </c>
      <c r="G3334" t="s">
        <v>107</v>
      </c>
      <c r="H3334">
        <v>33.448399999999999</v>
      </c>
      <c r="I3334">
        <v>-112.074</v>
      </c>
      <c r="J3334" t="s">
        <v>223</v>
      </c>
      <c r="K3334">
        <v>0</v>
      </c>
      <c r="L3334">
        <v>0</v>
      </c>
      <c r="M3334">
        <v>0</v>
      </c>
    </row>
    <row r="3335" spans="1:13" x14ac:dyDescent="0.25">
      <c r="A3335" t="s">
        <v>18</v>
      </c>
      <c r="B3335" t="s">
        <v>26</v>
      </c>
      <c r="C3335" t="s">
        <v>204</v>
      </c>
      <c r="D3335" t="s">
        <v>104</v>
      </c>
      <c r="E3335" t="s">
        <v>238</v>
      </c>
      <c r="F3335" t="s">
        <v>239</v>
      </c>
      <c r="G3335" t="s">
        <v>107</v>
      </c>
      <c r="H3335">
        <v>33.448399999999999</v>
      </c>
      <c r="I3335">
        <v>-112.074</v>
      </c>
      <c r="J3335" t="s">
        <v>224</v>
      </c>
      <c r="K3335">
        <v>0</v>
      </c>
      <c r="L3335">
        <v>0</v>
      </c>
      <c r="M3335">
        <v>0</v>
      </c>
    </row>
    <row r="3336" spans="1:13" x14ac:dyDescent="0.25">
      <c r="A3336" t="s">
        <v>18</v>
      </c>
      <c r="B3336" t="s">
        <v>26</v>
      </c>
      <c r="C3336" t="s">
        <v>204</v>
      </c>
      <c r="D3336" t="s">
        <v>104</v>
      </c>
      <c r="E3336" t="s">
        <v>238</v>
      </c>
      <c r="F3336" t="s">
        <v>239</v>
      </c>
      <c r="G3336" t="s">
        <v>107</v>
      </c>
      <c r="H3336">
        <v>33.448399999999999</v>
      </c>
      <c r="I3336">
        <v>-112.074</v>
      </c>
      <c r="J3336" t="s">
        <v>225</v>
      </c>
      <c r="K3336">
        <v>0</v>
      </c>
      <c r="L3336">
        <v>0</v>
      </c>
      <c r="M3336">
        <v>0</v>
      </c>
    </row>
    <row r="3337" spans="1:13" x14ac:dyDescent="0.25">
      <c r="A3337" t="s">
        <v>18</v>
      </c>
      <c r="B3337" t="s">
        <v>26</v>
      </c>
      <c r="C3337" t="s">
        <v>204</v>
      </c>
      <c r="D3337" t="s">
        <v>104</v>
      </c>
      <c r="E3337" t="s">
        <v>238</v>
      </c>
      <c r="F3337" t="s">
        <v>239</v>
      </c>
      <c r="G3337" t="s">
        <v>107</v>
      </c>
      <c r="H3337">
        <v>33.448399999999999</v>
      </c>
      <c r="I3337">
        <v>-112.074</v>
      </c>
      <c r="J3337" t="s">
        <v>245</v>
      </c>
      <c r="K3337">
        <v>0</v>
      </c>
      <c r="L3337">
        <v>0</v>
      </c>
      <c r="M3337">
        <v>0</v>
      </c>
    </row>
    <row r="3338" spans="1:13" x14ac:dyDescent="0.25">
      <c r="A3338" t="s">
        <v>18</v>
      </c>
      <c r="B3338" t="s">
        <v>26</v>
      </c>
      <c r="C3338" t="s">
        <v>204</v>
      </c>
      <c r="D3338" t="s">
        <v>108</v>
      </c>
      <c r="E3338" t="s">
        <v>169</v>
      </c>
      <c r="F3338" t="s">
        <v>170</v>
      </c>
      <c r="G3338" t="s">
        <v>171</v>
      </c>
      <c r="H3338">
        <v>-33.357990000000001</v>
      </c>
      <c r="I3338">
        <v>-70.676259999999999</v>
      </c>
      <c r="J3338" t="s">
        <v>223</v>
      </c>
      <c r="K3338">
        <v>2367.1920652662961</v>
      </c>
      <c r="L3338">
        <v>2410.487288492016</v>
      </c>
      <c r="M3338">
        <v>11608</v>
      </c>
    </row>
    <row r="3339" spans="1:13" x14ac:dyDescent="0.25">
      <c r="A3339" t="s">
        <v>18</v>
      </c>
      <c r="B3339" t="s">
        <v>26</v>
      </c>
      <c r="C3339" t="s">
        <v>204</v>
      </c>
      <c r="D3339" t="s">
        <v>108</v>
      </c>
      <c r="E3339" t="s">
        <v>169</v>
      </c>
      <c r="F3339" t="s">
        <v>170</v>
      </c>
      <c r="G3339" t="s">
        <v>171</v>
      </c>
      <c r="H3339">
        <v>-33.357990000000001</v>
      </c>
      <c r="I3339">
        <v>-70.676259999999999</v>
      </c>
      <c r="J3339" t="s">
        <v>224</v>
      </c>
      <c r="K3339">
        <v>1725.0119845890661</v>
      </c>
      <c r="L3339">
        <v>1744.7401517077019</v>
      </c>
      <c r="M3339">
        <v>11445</v>
      </c>
    </row>
    <row r="3340" spans="1:13" x14ac:dyDescent="0.25">
      <c r="A3340" t="s">
        <v>18</v>
      </c>
      <c r="B3340" t="s">
        <v>26</v>
      </c>
      <c r="C3340" t="s">
        <v>204</v>
      </c>
      <c r="D3340" t="s">
        <v>108</v>
      </c>
      <c r="E3340" t="s">
        <v>169</v>
      </c>
      <c r="F3340" t="s">
        <v>170</v>
      </c>
      <c r="G3340" t="s">
        <v>171</v>
      </c>
      <c r="H3340">
        <v>-33.357990000000001</v>
      </c>
      <c r="I3340">
        <v>-70.676259999999999</v>
      </c>
      <c r="J3340" t="s">
        <v>225</v>
      </c>
      <c r="K3340">
        <v>2088.8169015309659</v>
      </c>
      <c r="L3340">
        <v>2140.1239138502101</v>
      </c>
      <c r="M3340">
        <v>9675</v>
      </c>
    </row>
    <row r="3341" spans="1:13" x14ac:dyDescent="0.25">
      <c r="A3341" t="s">
        <v>18</v>
      </c>
      <c r="B3341" t="s">
        <v>26</v>
      </c>
      <c r="C3341" t="s">
        <v>204</v>
      </c>
      <c r="D3341" t="s">
        <v>108</v>
      </c>
      <c r="E3341" t="s">
        <v>169</v>
      </c>
      <c r="F3341" t="s">
        <v>170</v>
      </c>
      <c r="G3341" t="s">
        <v>171</v>
      </c>
      <c r="H3341">
        <v>-33.357990000000001</v>
      </c>
      <c r="I3341">
        <v>-70.676259999999999</v>
      </c>
      <c r="J3341" t="s">
        <v>245</v>
      </c>
      <c r="K3341">
        <v>1071.8126801676781</v>
      </c>
      <c r="L3341">
        <v>1127.0084086526699</v>
      </c>
      <c r="M3341">
        <v>6738</v>
      </c>
    </row>
    <row r="3342" spans="1:13" x14ac:dyDescent="0.25">
      <c r="A3342" t="s">
        <v>18</v>
      </c>
      <c r="B3342" t="s">
        <v>26</v>
      </c>
      <c r="C3342" t="s">
        <v>204</v>
      </c>
      <c r="D3342" t="s">
        <v>104</v>
      </c>
      <c r="E3342" t="s">
        <v>240</v>
      </c>
      <c r="F3342" t="s">
        <v>241</v>
      </c>
      <c r="G3342" t="s">
        <v>107</v>
      </c>
      <c r="H3342">
        <v>32.715736</v>
      </c>
      <c r="I3342">
        <v>-117.16108699999999</v>
      </c>
      <c r="J3342" t="s">
        <v>223</v>
      </c>
      <c r="K3342">
        <v>0</v>
      </c>
      <c r="L3342">
        <v>0</v>
      </c>
      <c r="M3342">
        <v>0</v>
      </c>
    </row>
    <row r="3343" spans="1:13" x14ac:dyDescent="0.25">
      <c r="A3343" t="s">
        <v>18</v>
      </c>
      <c r="B3343" t="s">
        <v>26</v>
      </c>
      <c r="C3343" t="s">
        <v>204</v>
      </c>
      <c r="D3343" t="s">
        <v>104</v>
      </c>
      <c r="E3343" t="s">
        <v>240</v>
      </c>
      <c r="F3343" t="s">
        <v>241</v>
      </c>
      <c r="G3343" t="s">
        <v>107</v>
      </c>
      <c r="H3343">
        <v>32.715736</v>
      </c>
      <c r="I3343">
        <v>-117.16108699999999</v>
      </c>
      <c r="J3343" t="s">
        <v>224</v>
      </c>
      <c r="K3343">
        <v>0</v>
      </c>
      <c r="L3343">
        <v>0</v>
      </c>
      <c r="M3343">
        <v>0</v>
      </c>
    </row>
    <row r="3344" spans="1:13" x14ac:dyDescent="0.25">
      <c r="A3344" t="s">
        <v>18</v>
      </c>
      <c r="B3344" t="s">
        <v>26</v>
      </c>
      <c r="C3344" t="s">
        <v>204</v>
      </c>
      <c r="D3344" t="s">
        <v>104</v>
      </c>
      <c r="E3344" t="s">
        <v>240</v>
      </c>
      <c r="F3344" t="s">
        <v>241</v>
      </c>
      <c r="G3344" t="s">
        <v>107</v>
      </c>
      <c r="H3344">
        <v>32.715736</v>
      </c>
      <c r="I3344">
        <v>-117.16108699999999</v>
      </c>
      <c r="J3344" t="s">
        <v>225</v>
      </c>
      <c r="K3344">
        <v>0</v>
      </c>
      <c r="L3344">
        <v>0</v>
      </c>
      <c r="M3344">
        <v>0</v>
      </c>
    </row>
    <row r="3345" spans="1:13" x14ac:dyDescent="0.25">
      <c r="A3345" t="s">
        <v>18</v>
      </c>
      <c r="B3345" t="s">
        <v>26</v>
      </c>
      <c r="C3345" t="s">
        <v>204</v>
      </c>
      <c r="D3345" t="s">
        <v>104</v>
      </c>
      <c r="E3345" t="s">
        <v>240</v>
      </c>
      <c r="F3345" t="s">
        <v>241</v>
      </c>
      <c r="G3345" t="s">
        <v>107</v>
      </c>
      <c r="H3345">
        <v>32.715736</v>
      </c>
      <c r="I3345">
        <v>-117.16108699999999</v>
      </c>
      <c r="J3345" t="s">
        <v>245</v>
      </c>
      <c r="K3345">
        <v>0</v>
      </c>
      <c r="L3345">
        <v>0</v>
      </c>
      <c r="M3345">
        <v>0</v>
      </c>
    </row>
    <row r="3346" spans="1:13" x14ac:dyDescent="0.25">
      <c r="A3346" t="s">
        <v>18</v>
      </c>
      <c r="B3346" t="s">
        <v>26</v>
      </c>
      <c r="C3346" t="s">
        <v>204</v>
      </c>
      <c r="D3346" t="s">
        <v>104</v>
      </c>
      <c r="E3346" t="s">
        <v>172</v>
      </c>
      <c r="F3346" t="s">
        <v>173</v>
      </c>
      <c r="G3346" t="s">
        <v>107</v>
      </c>
      <c r="H3346">
        <v>47.606209999999997</v>
      </c>
      <c r="I3346">
        <v>-122.33207</v>
      </c>
      <c r="J3346" t="s">
        <v>223</v>
      </c>
      <c r="K3346">
        <v>2289515.9705372928</v>
      </c>
      <c r="L3346">
        <v>2314102.7783477032</v>
      </c>
      <c r="M3346">
        <v>2282871</v>
      </c>
    </row>
    <row r="3347" spans="1:13" x14ac:dyDescent="0.25">
      <c r="A3347" t="s">
        <v>18</v>
      </c>
      <c r="B3347" t="s">
        <v>26</v>
      </c>
      <c r="C3347" t="s">
        <v>204</v>
      </c>
      <c r="D3347" t="s">
        <v>104</v>
      </c>
      <c r="E3347" t="s">
        <v>172</v>
      </c>
      <c r="F3347" t="s">
        <v>173</v>
      </c>
      <c r="G3347" t="s">
        <v>107</v>
      </c>
      <c r="H3347">
        <v>47.606209999999997</v>
      </c>
      <c r="I3347">
        <v>-122.33207</v>
      </c>
      <c r="J3347" t="s">
        <v>224</v>
      </c>
      <c r="K3347">
        <v>2619048.601802784</v>
      </c>
      <c r="L3347">
        <v>2648879.931898925</v>
      </c>
      <c r="M3347">
        <v>2596799</v>
      </c>
    </row>
    <row r="3348" spans="1:13" x14ac:dyDescent="0.25">
      <c r="A3348" t="s">
        <v>18</v>
      </c>
      <c r="B3348" t="s">
        <v>26</v>
      </c>
      <c r="C3348" t="s">
        <v>204</v>
      </c>
      <c r="D3348" t="s">
        <v>104</v>
      </c>
      <c r="E3348" t="s">
        <v>172</v>
      </c>
      <c r="F3348" t="s">
        <v>173</v>
      </c>
      <c r="G3348" t="s">
        <v>107</v>
      </c>
      <c r="H3348">
        <v>47.606209999999997</v>
      </c>
      <c r="I3348">
        <v>-122.33207</v>
      </c>
      <c r="J3348" t="s">
        <v>225</v>
      </c>
      <c r="K3348">
        <v>2609819.6783198668</v>
      </c>
      <c r="L3348">
        <v>2640500.6895777951</v>
      </c>
      <c r="M3348">
        <v>2343884</v>
      </c>
    </row>
    <row r="3349" spans="1:13" x14ac:dyDescent="0.25">
      <c r="A3349" t="s">
        <v>18</v>
      </c>
      <c r="B3349" t="s">
        <v>26</v>
      </c>
      <c r="C3349" t="s">
        <v>204</v>
      </c>
      <c r="D3349" t="s">
        <v>104</v>
      </c>
      <c r="E3349" t="s">
        <v>172</v>
      </c>
      <c r="F3349" t="s">
        <v>173</v>
      </c>
      <c r="G3349" t="s">
        <v>107</v>
      </c>
      <c r="H3349">
        <v>47.606209999999997</v>
      </c>
      <c r="I3349">
        <v>-122.33207</v>
      </c>
      <c r="J3349" t="s">
        <v>245</v>
      </c>
      <c r="K3349">
        <v>1168589.641519204</v>
      </c>
      <c r="L3349">
        <v>1186141.2102647731</v>
      </c>
      <c r="M3349">
        <v>2255026</v>
      </c>
    </row>
    <row r="3350" spans="1:13" x14ac:dyDescent="0.25">
      <c r="A3350" t="s">
        <v>18</v>
      </c>
      <c r="B3350" t="s">
        <v>26</v>
      </c>
      <c r="C3350" t="s">
        <v>204</v>
      </c>
      <c r="D3350" t="s">
        <v>136</v>
      </c>
      <c r="E3350" t="s">
        <v>174</v>
      </c>
      <c r="F3350" t="s">
        <v>175</v>
      </c>
      <c r="G3350" t="s">
        <v>176</v>
      </c>
      <c r="H3350">
        <v>1.3520829999999999</v>
      </c>
      <c r="I3350">
        <v>103.81984</v>
      </c>
      <c r="J3350" t="s">
        <v>223</v>
      </c>
      <c r="K3350">
        <v>158769.79519159219</v>
      </c>
      <c r="L3350">
        <v>167389.43375380349</v>
      </c>
      <c r="M3350">
        <v>240446</v>
      </c>
    </row>
    <row r="3351" spans="1:13" x14ac:dyDescent="0.25">
      <c r="A3351" t="s">
        <v>18</v>
      </c>
      <c r="B3351" t="s">
        <v>26</v>
      </c>
      <c r="C3351" t="s">
        <v>204</v>
      </c>
      <c r="D3351" t="s">
        <v>136</v>
      </c>
      <c r="E3351" t="s">
        <v>174</v>
      </c>
      <c r="F3351" t="s">
        <v>175</v>
      </c>
      <c r="G3351" t="s">
        <v>176</v>
      </c>
      <c r="H3351">
        <v>1.3520829999999999</v>
      </c>
      <c r="I3351">
        <v>103.81984</v>
      </c>
      <c r="J3351" t="s">
        <v>224</v>
      </c>
      <c r="K3351">
        <v>152525.5441733668</v>
      </c>
      <c r="L3351">
        <v>160421.73890895341</v>
      </c>
      <c r="M3351">
        <v>241237</v>
      </c>
    </row>
    <row r="3352" spans="1:13" x14ac:dyDescent="0.25">
      <c r="A3352" t="s">
        <v>18</v>
      </c>
      <c r="B3352" t="s">
        <v>26</v>
      </c>
      <c r="C3352" t="s">
        <v>204</v>
      </c>
      <c r="D3352" t="s">
        <v>136</v>
      </c>
      <c r="E3352" t="s">
        <v>174</v>
      </c>
      <c r="F3352" t="s">
        <v>175</v>
      </c>
      <c r="G3352" t="s">
        <v>176</v>
      </c>
      <c r="H3352">
        <v>1.3520829999999999</v>
      </c>
      <c r="I3352">
        <v>103.81984</v>
      </c>
      <c r="J3352" t="s">
        <v>225</v>
      </c>
      <c r="K3352">
        <v>138014.16056330231</v>
      </c>
      <c r="L3352">
        <v>146112.78118074601</v>
      </c>
      <c r="M3352">
        <v>215144</v>
      </c>
    </row>
    <row r="3353" spans="1:13" x14ac:dyDescent="0.25">
      <c r="A3353" t="s">
        <v>18</v>
      </c>
      <c r="B3353" t="s">
        <v>26</v>
      </c>
      <c r="C3353" t="s">
        <v>204</v>
      </c>
      <c r="D3353" t="s">
        <v>136</v>
      </c>
      <c r="E3353" t="s">
        <v>174</v>
      </c>
      <c r="F3353" t="s">
        <v>175</v>
      </c>
      <c r="G3353" t="s">
        <v>176</v>
      </c>
      <c r="H3353">
        <v>1.3520829999999999</v>
      </c>
      <c r="I3353">
        <v>103.81984</v>
      </c>
      <c r="J3353" t="s">
        <v>245</v>
      </c>
      <c r="K3353">
        <v>72423.93237010669</v>
      </c>
      <c r="L3353">
        <v>77770.536683844024</v>
      </c>
      <c r="M3353">
        <v>217925</v>
      </c>
    </row>
    <row r="3354" spans="1:13" x14ac:dyDescent="0.25">
      <c r="A3354" t="s">
        <v>18</v>
      </c>
      <c r="B3354" t="s">
        <v>26</v>
      </c>
      <c r="C3354" t="s">
        <v>204</v>
      </c>
      <c r="D3354" t="s">
        <v>104</v>
      </c>
      <c r="E3354" t="s">
        <v>177</v>
      </c>
      <c r="F3354" t="s">
        <v>178</v>
      </c>
      <c r="G3354" t="s">
        <v>107</v>
      </c>
      <c r="H3354">
        <v>37.339385999999998</v>
      </c>
      <c r="I3354">
        <v>-121.89496</v>
      </c>
      <c r="J3354" t="s">
        <v>223</v>
      </c>
      <c r="K3354">
        <v>1919759.995565692</v>
      </c>
      <c r="L3354">
        <v>1955893.317067452</v>
      </c>
      <c r="M3354">
        <v>2233943</v>
      </c>
    </row>
    <row r="3355" spans="1:13" x14ac:dyDescent="0.25">
      <c r="A3355" t="s">
        <v>18</v>
      </c>
      <c r="B3355" t="s">
        <v>26</v>
      </c>
      <c r="C3355" t="s">
        <v>204</v>
      </c>
      <c r="D3355" t="s">
        <v>104</v>
      </c>
      <c r="E3355" t="s">
        <v>177</v>
      </c>
      <c r="F3355" t="s">
        <v>178</v>
      </c>
      <c r="G3355" t="s">
        <v>107</v>
      </c>
      <c r="H3355">
        <v>37.339385999999998</v>
      </c>
      <c r="I3355">
        <v>-121.89496</v>
      </c>
      <c r="J3355" t="s">
        <v>224</v>
      </c>
      <c r="K3355">
        <v>2117237.1999217379</v>
      </c>
      <c r="L3355">
        <v>2156917.5735906009</v>
      </c>
      <c r="M3355">
        <v>2561457</v>
      </c>
    </row>
    <row r="3356" spans="1:13" x14ac:dyDescent="0.25">
      <c r="A3356" t="s">
        <v>18</v>
      </c>
      <c r="B3356" t="s">
        <v>26</v>
      </c>
      <c r="C3356" t="s">
        <v>204</v>
      </c>
      <c r="D3356" t="s">
        <v>104</v>
      </c>
      <c r="E3356" t="s">
        <v>177</v>
      </c>
      <c r="F3356" t="s">
        <v>178</v>
      </c>
      <c r="G3356" t="s">
        <v>107</v>
      </c>
      <c r="H3356">
        <v>37.339385999999998</v>
      </c>
      <c r="I3356">
        <v>-121.89496</v>
      </c>
      <c r="J3356" t="s">
        <v>225</v>
      </c>
      <c r="K3356">
        <v>1967361.195805548</v>
      </c>
      <c r="L3356">
        <v>2006786.414470077</v>
      </c>
      <c r="M3356">
        <v>2438785</v>
      </c>
    </row>
    <row r="3357" spans="1:13" x14ac:dyDescent="0.25">
      <c r="A3357" t="s">
        <v>18</v>
      </c>
      <c r="B3357" t="s">
        <v>26</v>
      </c>
      <c r="C3357" t="s">
        <v>204</v>
      </c>
      <c r="D3357" t="s">
        <v>104</v>
      </c>
      <c r="E3357" t="s">
        <v>177</v>
      </c>
      <c r="F3357" t="s">
        <v>178</v>
      </c>
      <c r="G3357" t="s">
        <v>107</v>
      </c>
      <c r="H3357">
        <v>37.339385999999998</v>
      </c>
      <c r="I3357">
        <v>-121.89496</v>
      </c>
      <c r="J3357" t="s">
        <v>245</v>
      </c>
      <c r="K3357">
        <v>1425356.1803342849</v>
      </c>
      <c r="L3357">
        <v>1440968.8958050141</v>
      </c>
      <c r="M3357">
        <v>2416540</v>
      </c>
    </row>
    <row r="3358" spans="1:13" x14ac:dyDescent="0.25">
      <c r="A3358" t="s">
        <v>18</v>
      </c>
      <c r="B3358" t="s">
        <v>26</v>
      </c>
      <c r="C3358" t="s">
        <v>204</v>
      </c>
      <c r="D3358" t="s">
        <v>98</v>
      </c>
      <c r="E3358" t="s">
        <v>181</v>
      </c>
      <c r="F3358" t="s">
        <v>182</v>
      </c>
      <c r="G3358" t="s">
        <v>183</v>
      </c>
      <c r="H3358">
        <v>59.651943000000003</v>
      </c>
      <c r="I3358">
        <v>17.933056000000001</v>
      </c>
      <c r="J3358" t="s">
        <v>223</v>
      </c>
      <c r="K3358">
        <v>1205954.147425825</v>
      </c>
      <c r="L3358">
        <v>1208862.4315892081</v>
      </c>
      <c r="M3358">
        <v>1801805</v>
      </c>
    </row>
    <row r="3359" spans="1:13" x14ac:dyDescent="0.25">
      <c r="A3359" t="s">
        <v>18</v>
      </c>
      <c r="B3359" t="s">
        <v>26</v>
      </c>
      <c r="C3359" t="s">
        <v>204</v>
      </c>
      <c r="D3359" t="s">
        <v>98</v>
      </c>
      <c r="E3359" t="s">
        <v>181</v>
      </c>
      <c r="F3359" t="s">
        <v>182</v>
      </c>
      <c r="G3359" t="s">
        <v>183</v>
      </c>
      <c r="H3359">
        <v>59.651943000000003</v>
      </c>
      <c r="I3359">
        <v>17.933056000000001</v>
      </c>
      <c r="J3359" t="s">
        <v>224</v>
      </c>
      <c r="K3359">
        <v>1396138.524072472</v>
      </c>
      <c r="L3359">
        <v>1399510.8421832621</v>
      </c>
      <c r="M3359">
        <v>2011797</v>
      </c>
    </row>
    <row r="3360" spans="1:13" x14ac:dyDescent="0.25">
      <c r="A3360" t="s">
        <v>18</v>
      </c>
      <c r="B3360" t="s">
        <v>26</v>
      </c>
      <c r="C3360" t="s">
        <v>204</v>
      </c>
      <c r="D3360" t="s">
        <v>98</v>
      </c>
      <c r="E3360" t="s">
        <v>181</v>
      </c>
      <c r="F3360" t="s">
        <v>182</v>
      </c>
      <c r="G3360" t="s">
        <v>183</v>
      </c>
      <c r="H3360">
        <v>59.651943000000003</v>
      </c>
      <c r="I3360">
        <v>17.933056000000001</v>
      </c>
      <c r="J3360" t="s">
        <v>225</v>
      </c>
      <c r="K3360">
        <v>1201990.948728529</v>
      </c>
      <c r="L3360">
        <v>1205496.216887658</v>
      </c>
      <c r="M3360">
        <v>1727887</v>
      </c>
    </row>
    <row r="3361" spans="1:13" x14ac:dyDescent="0.25">
      <c r="A3361" t="s">
        <v>18</v>
      </c>
      <c r="B3361" t="s">
        <v>26</v>
      </c>
      <c r="C3361" t="s">
        <v>204</v>
      </c>
      <c r="D3361" t="s">
        <v>98</v>
      </c>
      <c r="E3361" t="s">
        <v>181</v>
      </c>
      <c r="F3361" t="s">
        <v>182</v>
      </c>
      <c r="G3361" t="s">
        <v>183</v>
      </c>
      <c r="H3361">
        <v>59.651943000000003</v>
      </c>
      <c r="I3361">
        <v>17.933056000000001</v>
      </c>
      <c r="J3361" t="s">
        <v>245</v>
      </c>
      <c r="K3361">
        <v>1307577.6144992581</v>
      </c>
      <c r="L3361">
        <v>1309090.3736176421</v>
      </c>
      <c r="M3361">
        <v>1886600</v>
      </c>
    </row>
    <row r="3362" spans="1:13" x14ac:dyDescent="0.25">
      <c r="A3362" t="s">
        <v>18</v>
      </c>
      <c r="B3362" t="s">
        <v>26</v>
      </c>
      <c r="C3362" t="s">
        <v>204</v>
      </c>
      <c r="D3362" t="s">
        <v>136</v>
      </c>
      <c r="E3362" t="s">
        <v>184</v>
      </c>
      <c r="F3362" t="s">
        <v>185</v>
      </c>
      <c r="G3362" t="s">
        <v>186</v>
      </c>
      <c r="H3362">
        <v>37.566499999999998</v>
      </c>
      <c r="I3362">
        <v>126.97799999999999</v>
      </c>
      <c r="J3362" t="s">
        <v>223</v>
      </c>
      <c r="K3362">
        <v>23554.08653251487</v>
      </c>
      <c r="L3362">
        <v>23863.151231590091</v>
      </c>
      <c r="M3362">
        <v>44136</v>
      </c>
    </row>
    <row r="3363" spans="1:13" x14ac:dyDescent="0.25">
      <c r="A3363" t="s">
        <v>18</v>
      </c>
      <c r="B3363" t="s">
        <v>26</v>
      </c>
      <c r="C3363" t="s">
        <v>204</v>
      </c>
      <c r="D3363" t="s">
        <v>136</v>
      </c>
      <c r="E3363" t="s">
        <v>184</v>
      </c>
      <c r="F3363" t="s">
        <v>185</v>
      </c>
      <c r="G3363" t="s">
        <v>186</v>
      </c>
      <c r="H3363">
        <v>37.566499999999998</v>
      </c>
      <c r="I3363">
        <v>126.97799999999999</v>
      </c>
      <c r="J3363" t="s">
        <v>224</v>
      </c>
      <c r="K3363">
        <v>25138.513329577381</v>
      </c>
      <c r="L3363">
        <v>25637.830759854311</v>
      </c>
      <c r="M3363">
        <v>52691</v>
      </c>
    </row>
    <row r="3364" spans="1:13" x14ac:dyDescent="0.25">
      <c r="A3364" t="s">
        <v>18</v>
      </c>
      <c r="B3364" t="s">
        <v>26</v>
      </c>
      <c r="C3364" t="s">
        <v>204</v>
      </c>
      <c r="D3364" t="s">
        <v>136</v>
      </c>
      <c r="E3364" t="s">
        <v>184</v>
      </c>
      <c r="F3364" t="s">
        <v>185</v>
      </c>
      <c r="G3364" t="s">
        <v>186</v>
      </c>
      <c r="H3364">
        <v>37.566499999999998</v>
      </c>
      <c r="I3364">
        <v>126.97799999999999</v>
      </c>
      <c r="J3364" t="s">
        <v>225</v>
      </c>
      <c r="K3364">
        <v>27501.834249368709</v>
      </c>
      <c r="L3364">
        <v>27915.393021441509</v>
      </c>
      <c r="M3364">
        <v>49933</v>
      </c>
    </row>
    <row r="3365" spans="1:13" x14ac:dyDescent="0.25">
      <c r="A3365" t="s">
        <v>18</v>
      </c>
      <c r="B3365" t="s">
        <v>26</v>
      </c>
      <c r="C3365" t="s">
        <v>204</v>
      </c>
      <c r="D3365" t="s">
        <v>136</v>
      </c>
      <c r="E3365" t="s">
        <v>184</v>
      </c>
      <c r="F3365" t="s">
        <v>185</v>
      </c>
      <c r="G3365" t="s">
        <v>186</v>
      </c>
      <c r="H3365">
        <v>37.566499999999998</v>
      </c>
      <c r="I3365">
        <v>126.97799999999999</v>
      </c>
      <c r="J3365" t="s">
        <v>245</v>
      </c>
      <c r="K3365">
        <v>8768.6220712149425</v>
      </c>
      <c r="L3365">
        <v>8870.5805298960058</v>
      </c>
      <c r="M3365">
        <v>16825</v>
      </c>
    </row>
    <row r="3366" spans="1:13" x14ac:dyDescent="0.25">
      <c r="A3366" t="s">
        <v>18</v>
      </c>
      <c r="B3366" t="s">
        <v>26</v>
      </c>
      <c r="C3366" t="s">
        <v>204</v>
      </c>
      <c r="D3366" t="s">
        <v>104</v>
      </c>
      <c r="E3366" t="s">
        <v>242</v>
      </c>
      <c r="F3366" t="s">
        <v>243</v>
      </c>
      <c r="G3366" t="s">
        <v>107</v>
      </c>
      <c r="H3366">
        <v>33.745570999999998</v>
      </c>
      <c r="I3366">
        <v>-117.867836</v>
      </c>
      <c r="J3366" t="s">
        <v>223</v>
      </c>
      <c r="K3366">
        <v>0</v>
      </c>
      <c r="L3366">
        <v>0</v>
      </c>
      <c r="M3366">
        <v>0</v>
      </c>
    </row>
    <row r="3367" spans="1:13" x14ac:dyDescent="0.25">
      <c r="A3367" t="s">
        <v>18</v>
      </c>
      <c r="B3367" t="s">
        <v>26</v>
      </c>
      <c r="C3367" t="s">
        <v>204</v>
      </c>
      <c r="D3367" t="s">
        <v>104</v>
      </c>
      <c r="E3367" t="s">
        <v>242</v>
      </c>
      <c r="F3367" t="s">
        <v>243</v>
      </c>
      <c r="G3367" t="s">
        <v>107</v>
      </c>
      <c r="H3367">
        <v>33.745570999999998</v>
      </c>
      <c r="I3367">
        <v>-117.867836</v>
      </c>
      <c r="J3367" t="s">
        <v>224</v>
      </c>
      <c r="K3367">
        <v>0</v>
      </c>
      <c r="L3367">
        <v>0</v>
      </c>
      <c r="M3367">
        <v>0</v>
      </c>
    </row>
    <row r="3368" spans="1:13" x14ac:dyDescent="0.25">
      <c r="A3368" t="s">
        <v>18</v>
      </c>
      <c r="B3368" t="s">
        <v>26</v>
      </c>
      <c r="C3368" t="s">
        <v>204</v>
      </c>
      <c r="D3368" t="s">
        <v>104</v>
      </c>
      <c r="E3368" t="s">
        <v>242</v>
      </c>
      <c r="F3368" t="s">
        <v>243</v>
      </c>
      <c r="G3368" t="s">
        <v>107</v>
      </c>
      <c r="H3368">
        <v>33.745570999999998</v>
      </c>
      <c r="I3368">
        <v>-117.867836</v>
      </c>
      <c r="J3368" t="s">
        <v>225</v>
      </c>
      <c r="K3368">
        <v>0</v>
      </c>
      <c r="L3368">
        <v>0</v>
      </c>
      <c r="M3368">
        <v>0</v>
      </c>
    </row>
    <row r="3369" spans="1:13" x14ac:dyDescent="0.25">
      <c r="A3369" t="s">
        <v>18</v>
      </c>
      <c r="B3369" t="s">
        <v>26</v>
      </c>
      <c r="C3369" t="s">
        <v>204</v>
      </c>
      <c r="D3369" t="s">
        <v>104</v>
      </c>
      <c r="E3369" t="s">
        <v>242</v>
      </c>
      <c r="F3369" t="s">
        <v>243</v>
      </c>
      <c r="G3369" t="s">
        <v>107</v>
      </c>
      <c r="H3369">
        <v>33.745570999999998</v>
      </c>
      <c r="I3369">
        <v>-117.867836</v>
      </c>
      <c r="J3369" t="s">
        <v>245</v>
      </c>
      <c r="K3369">
        <v>0</v>
      </c>
      <c r="L3369">
        <v>0</v>
      </c>
      <c r="M3369">
        <v>0</v>
      </c>
    </row>
    <row r="3370" spans="1:13" x14ac:dyDescent="0.25">
      <c r="A3370" t="s">
        <v>18</v>
      </c>
      <c r="B3370" t="s">
        <v>26</v>
      </c>
      <c r="C3370" t="s">
        <v>204</v>
      </c>
      <c r="D3370" t="s">
        <v>108</v>
      </c>
      <c r="E3370" t="s">
        <v>187</v>
      </c>
      <c r="F3370" t="s">
        <v>188</v>
      </c>
      <c r="G3370" t="s">
        <v>135</v>
      </c>
      <c r="H3370">
        <v>-23.566147000000001</v>
      </c>
      <c r="I3370">
        <v>-46.64188</v>
      </c>
      <c r="J3370" t="s">
        <v>223</v>
      </c>
      <c r="K3370">
        <v>27255.047231561421</v>
      </c>
      <c r="L3370">
        <v>27686.79211138868</v>
      </c>
      <c r="M3370">
        <v>100091</v>
      </c>
    </row>
    <row r="3371" spans="1:13" x14ac:dyDescent="0.25">
      <c r="A3371" t="s">
        <v>18</v>
      </c>
      <c r="B3371" t="s">
        <v>26</v>
      </c>
      <c r="C3371" t="s">
        <v>204</v>
      </c>
      <c r="D3371" t="s">
        <v>108</v>
      </c>
      <c r="E3371" t="s">
        <v>187</v>
      </c>
      <c r="F3371" t="s">
        <v>188</v>
      </c>
      <c r="G3371" t="s">
        <v>135</v>
      </c>
      <c r="H3371">
        <v>-23.566147000000001</v>
      </c>
      <c r="I3371">
        <v>-46.64188</v>
      </c>
      <c r="J3371" t="s">
        <v>224</v>
      </c>
      <c r="K3371">
        <v>29746.98489340828</v>
      </c>
      <c r="L3371">
        <v>30136.86241958664</v>
      </c>
      <c r="M3371">
        <v>111678</v>
      </c>
    </row>
    <row r="3372" spans="1:13" x14ac:dyDescent="0.25">
      <c r="A3372" t="s">
        <v>18</v>
      </c>
      <c r="B3372" t="s">
        <v>26</v>
      </c>
      <c r="C3372" t="s">
        <v>204</v>
      </c>
      <c r="D3372" t="s">
        <v>108</v>
      </c>
      <c r="E3372" t="s">
        <v>187</v>
      </c>
      <c r="F3372" t="s">
        <v>188</v>
      </c>
      <c r="G3372" t="s">
        <v>135</v>
      </c>
      <c r="H3372">
        <v>-23.566147000000001</v>
      </c>
      <c r="I3372">
        <v>-46.64188</v>
      </c>
      <c r="J3372" t="s">
        <v>225</v>
      </c>
      <c r="K3372">
        <v>50926.38621803726</v>
      </c>
      <c r="L3372">
        <v>51607.807752860783</v>
      </c>
      <c r="M3372">
        <v>93436</v>
      </c>
    </row>
    <row r="3373" spans="1:13" x14ac:dyDescent="0.25">
      <c r="A3373" t="s">
        <v>18</v>
      </c>
      <c r="B3373" t="s">
        <v>26</v>
      </c>
      <c r="C3373" t="s">
        <v>204</v>
      </c>
      <c r="D3373" t="s">
        <v>108</v>
      </c>
      <c r="E3373" t="s">
        <v>187</v>
      </c>
      <c r="F3373" t="s">
        <v>188</v>
      </c>
      <c r="G3373" t="s">
        <v>135</v>
      </c>
      <c r="H3373">
        <v>-23.566147000000001</v>
      </c>
      <c r="I3373">
        <v>-46.64188</v>
      </c>
      <c r="J3373" t="s">
        <v>245</v>
      </c>
      <c r="K3373">
        <v>22480.675005555691</v>
      </c>
      <c r="L3373">
        <v>22699.47203323444</v>
      </c>
      <c r="M3373">
        <v>69952</v>
      </c>
    </row>
    <row r="3374" spans="1:13" x14ac:dyDescent="0.25">
      <c r="A3374" t="s">
        <v>18</v>
      </c>
      <c r="B3374" t="s">
        <v>26</v>
      </c>
      <c r="C3374" t="s">
        <v>204</v>
      </c>
      <c r="D3374" t="s">
        <v>104</v>
      </c>
      <c r="E3374" t="s">
        <v>179</v>
      </c>
      <c r="F3374" t="s">
        <v>180</v>
      </c>
      <c r="G3374" t="s">
        <v>107</v>
      </c>
      <c r="H3374">
        <v>38.627003000000002</v>
      </c>
      <c r="I3374">
        <v>-90.199404000000001</v>
      </c>
      <c r="J3374" t="s">
        <v>223</v>
      </c>
      <c r="K3374">
        <v>38023.723480620079</v>
      </c>
      <c r="L3374">
        <v>38360.759176388237</v>
      </c>
      <c r="M3374">
        <v>48690</v>
      </c>
    </row>
    <row r="3375" spans="1:13" x14ac:dyDescent="0.25">
      <c r="A3375" t="s">
        <v>18</v>
      </c>
      <c r="B3375" t="s">
        <v>26</v>
      </c>
      <c r="C3375" t="s">
        <v>204</v>
      </c>
      <c r="D3375" t="s">
        <v>104</v>
      </c>
      <c r="E3375" t="s">
        <v>179</v>
      </c>
      <c r="F3375" t="s">
        <v>180</v>
      </c>
      <c r="G3375" t="s">
        <v>107</v>
      </c>
      <c r="H3375">
        <v>38.627003000000002</v>
      </c>
      <c r="I3375">
        <v>-90.199404000000001</v>
      </c>
      <c r="J3375" t="s">
        <v>224</v>
      </c>
      <c r="K3375">
        <v>35559.439986170582</v>
      </c>
      <c r="L3375">
        <v>35882.151253014068</v>
      </c>
      <c r="M3375">
        <v>51404</v>
      </c>
    </row>
    <row r="3376" spans="1:13" x14ac:dyDescent="0.25">
      <c r="A3376" t="s">
        <v>18</v>
      </c>
      <c r="B3376" t="s">
        <v>26</v>
      </c>
      <c r="C3376" t="s">
        <v>204</v>
      </c>
      <c r="D3376" t="s">
        <v>104</v>
      </c>
      <c r="E3376" t="s">
        <v>179</v>
      </c>
      <c r="F3376" t="s">
        <v>180</v>
      </c>
      <c r="G3376" t="s">
        <v>107</v>
      </c>
      <c r="H3376">
        <v>38.627003000000002</v>
      </c>
      <c r="I3376">
        <v>-90.199404000000001</v>
      </c>
      <c r="J3376" t="s">
        <v>225</v>
      </c>
      <c r="K3376">
        <v>39973.802153797304</v>
      </c>
      <c r="L3376">
        <v>40313.114984751643</v>
      </c>
      <c r="M3376">
        <v>51171</v>
      </c>
    </row>
    <row r="3377" spans="1:13" x14ac:dyDescent="0.25">
      <c r="A3377" t="s">
        <v>18</v>
      </c>
      <c r="B3377" t="s">
        <v>26</v>
      </c>
      <c r="C3377" t="s">
        <v>204</v>
      </c>
      <c r="D3377" t="s">
        <v>104</v>
      </c>
      <c r="E3377" t="s">
        <v>179</v>
      </c>
      <c r="F3377" t="s">
        <v>180</v>
      </c>
      <c r="G3377" t="s">
        <v>107</v>
      </c>
      <c r="H3377">
        <v>38.627003000000002</v>
      </c>
      <c r="I3377">
        <v>-90.199404000000001</v>
      </c>
      <c r="J3377" t="s">
        <v>245</v>
      </c>
      <c r="K3377">
        <v>14541.337709748281</v>
      </c>
      <c r="L3377">
        <v>14677.984793613859</v>
      </c>
      <c r="M3377">
        <v>50247</v>
      </c>
    </row>
    <row r="3378" spans="1:13" x14ac:dyDescent="0.25">
      <c r="A3378" t="s">
        <v>18</v>
      </c>
      <c r="B3378" t="s">
        <v>26</v>
      </c>
      <c r="C3378" t="s">
        <v>204</v>
      </c>
      <c r="D3378" t="s">
        <v>136</v>
      </c>
      <c r="E3378" t="s">
        <v>189</v>
      </c>
      <c r="F3378" t="s">
        <v>190</v>
      </c>
      <c r="G3378" t="s">
        <v>153</v>
      </c>
      <c r="H3378">
        <v>-33.918503000000001</v>
      </c>
      <c r="I3378">
        <v>151.18892</v>
      </c>
      <c r="J3378" t="s">
        <v>223</v>
      </c>
      <c r="K3378">
        <v>291538.91499897762</v>
      </c>
      <c r="L3378">
        <v>296931.96538886608</v>
      </c>
      <c r="M3378">
        <v>496059</v>
      </c>
    </row>
    <row r="3379" spans="1:13" x14ac:dyDescent="0.25">
      <c r="A3379" t="s">
        <v>18</v>
      </c>
      <c r="B3379" t="s">
        <v>26</v>
      </c>
      <c r="C3379" t="s">
        <v>204</v>
      </c>
      <c r="D3379" t="s">
        <v>136</v>
      </c>
      <c r="E3379" t="s">
        <v>189</v>
      </c>
      <c r="F3379" t="s">
        <v>190</v>
      </c>
      <c r="G3379" t="s">
        <v>153</v>
      </c>
      <c r="H3379">
        <v>-33.918503000000001</v>
      </c>
      <c r="I3379">
        <v>151.18892</v>
      </c>
      <c r="J3379" t="s">
        <v>224</v>
      </c>
      <c r="K3379">
        <v>295737.91467803699</v>
      </c>
      <c r="L3379">
        <v>303093.07052014722</v>
      </c>
      <c r="M3379">
        <v>542865</v>
      </c>
    </row>
    <row r="3380" spans="1:13" x14ac:dyDescent="0.25">
      <c r="A3380" t="s">
        <v>18</v>
      </c>
      <c r="B3380" t="s">
        <v>26</v>
      </c>
      <c r="C3380" t="s">
        <v>204</v>
      </c>
      <c r="D3380" t="s">
        <v>136</v>
      </c>
      <c r="E3380" t="s">
        <v>189</v>
      </c>
      <c r="F3380" t="s">
        <v>190</v>
      </c>
      <c r="G3380" t="s">
        <v>153</v>
      </c>
      <c r="H3380">
        <v>-33.918503000000001</v>
      </c>
      <c r="I3380">
        <v>151.18892</v>
      </c>
      <c r="J3380" t="s">
        <v>225</v>
      </c>
      <c r="K3380">
        <v>276085.66819557798</v>
      </c>
      <c r="L3380">
        <v>282995.52572595328</v>
      </c>
      <c r="M3380">
        <v>490216</v>
      </c>
    </row>
    <row r="3381" spans="1:13" x14ac:dyDescent="0.25">
      <c r="A3381" t="s">
        <v>18</v>
      </c>
      <c r="B3381" t="s">
        <v>26</v>
      </c>
      <c r="C3381" t="s">
        <v>204</v>
      </c>
      <c r="D3381" t="s">
        <v>136</v>
      </c>
      <c r="E3381" t="s">
        <v>189</v>
      </c>
      <c r="F3381" t="s">
        <v>190</v>
      </c>
      <c r="G3381" t="s">
        <v>153</v>
      </c>
      <c r="H3381">
        <v>-33.918503000000001</v>
      </c>
      <c r="I3381">
        <v>151.18892</v>
      </c>
      <c r="J3381" t="s">
        <v>245</v>
      </c>
      <c r="K3381">
        <v>110334.28743612469</v>
      </c>
      <c r="L3381">
        <v>112245.1030215537</v>
      </c>
      <c r="M3381">
        <v>499025</v>
      </c>
    </row>
    <row r="3382" spans="1:13" x14ac:dyDescent="0.25">
      <c r="A3382" t="s">
        <v>18</v>
      </c>
      <c r="B3382" t="s">
        <v>26</v>
      </c>
      <c r="C3382" t="s">
        <v>204</v>
      </c>
      <c r="D3382" t="s">
        <v>136</v>
      </c>
      <c r="E3382" t="s">
        <v>191</v>
      </c>
      <c r="F3382" t="s">
        <v>192</v>
      </c>
      <c r="G3382" t="s">
        <v>165</v>
      </c>
      <c r="H3382">
        <v>35.689487</v>
      </c>
      <c r="I3382">
        <v>139.69171</v>
      </c>
      <c r="J3382" t="s">
        <v>223</v>
      </c>
      <c r="K3382">
        <v>515045.79911943432</v>
      </c>
      <c r="L3382">
        <v>515695.78202926711</v>
      </c>
      <c r="M3382">
        <v>489411</v>
      </c>
    </row>
    <row r="3383" spans="1:13" x14ac:dyDescent="0.25">
      <c r="A3383" t="s">
        <v>18</v>
      </c>
      <c r="B3383" t="s">
        <v>26</v>
      </c>
      <c r="C3383" t="s">
        <v>204</v>
      </c>
      <c r="D3383" t="s">
        <v>136</v>
      </c>
      <c r="E3383" t="s">
        <v>191</v>
      </c>
      <c r="F3383" t="s">
        <v>192</v>
      </c>
      <c r="G3383" t="s">
        <v>165</v>
      </c>
      <c r="H3383">
        <v>35.689487</v>
      </c>
      <c r="I3383">
        <v>139.69171</v>
      </c>
      <c r="J3383" t="s">
        <v>224</v>
      </c>
      <c r="K3383">
        <v>568098.30363752076</v>
      </c>
      <c r="L3383">
        <v>568852.7158108002</v>
      </c>
      <c r="M3383">
        <v>638101</v>
      </c>
    </row>
    <row r="3384" spans="1:13" x14ac:dyDescent="0.25">
      <c r="A3384" t="s">
        <v>18</v>
      </c>
      <c r="B3384" t="s">
        <v>26</v>
      </c>
      <c r="C3384" t="s">
        <v>204</v>
      </c>
      <c r="D3384" t="s">
        <v>136</v>
      </c>
      <c r="E3384" t="s">
        <v>191</v>
      </c>
      <c r="F3384" t="s">
        <v>192</v>
      </c>
      <c r="G3384" t="s">
        <v>165</v>
      </c>
      <c r="H3384">
        <v>35.689487</v>
      </c>
      <c r="I3384">
        <v>139.69171</v>
      </c>
      <c r="J3384" t="s">
        <v>225</v>
      </c>
      <c r="K3384">
        <v>538869.83825051168</v>
      </c>
      <c r="L3384">
        <v>539675.66153187596</v>
      </c>
      <c r="M3384">
        <v>641441</v>
      </c>
    </row>
    <row r="3385" spans="1:13" x14ac:dyDescent="0.25">
      <c r="A3385" t="s">
        <v>18</v>
      </c>
      <c r="B3385" t="s">
        <v>26</v>
      </c>
      <c r="C3385" t="s">
        <v>204</v>
      </c>
      <c r="D3385" t="s">
        <v>136</v>
      </c>
      <c r="E3385" t="s">
        <v>191</v>
      </c>
      <c r="F3385" t="s">
        <v>192</v>
      </c>
      <c r="G3385" t="s">
        <v>165</v>
      </c>
      <c r="H3385">
        <v>35.689487</v>
      </c>
      <c r="I3385">
        <v>139.69171</v>
      </c>
      <c r="J3385" t="s">
        <v>245</v>
      </c>
      <c r="K3385">
        <v>300584.85438169562</v>
      </c>
      <c r="L3385">
        <v>300699.17015870858</v>
      </c>
      <c r="M3385">
        <v>686227</v>
      </c>
    </row>
    <row r="3386" spans="1:13" x14ac:dyDescent="0.25">
      <c r="A3386" t="s">
        <v>18</v>
      </c>
      <c r="B3386" t="s">
        <v>26</v>
      </c>
      <c r="C3386" t="s">
        <v>204</v>
      </c>
      <c r="D3386" t="s">
        <v>104</v>
      </c>
      <c r="E3386" t="s">
        <v>193</v>
      </c>
      <c r="F3386" t="s">
        <v>194</v>
      </c>
      <c r="G3386" t="s">
        <v>195</v>
      </c>
      <c r="H3386">
        <v>43.677753000000003</v>
      </c>
      <c r="I3386">
        <v>-79.630840000000006</v>
      </c>
      <c r="J3386" t="s">
        <v>223</v>
      </c>
      <c r="K3386">
        <v>335478.66139079659</v>
      </c>
      <c r="L3386">
        <v>339679.19250218768</v>
      </c>
      <c r="M3386">
        <v>439918</v>
      </c>
    </row>
    <row r="3387" spans="1:13" x14ac:dyDescent="0.25">
      <c r="A3387" t="s">
        <v>18</v>
      </c>
      <c r="B3387" t="s">
        <v>26</v>
      </c>
      <c r="C3387" t="s">
        <v>204</v>
      </c>
      <c r="D3387" t="s">
        <v>104</v>
      </c>
      <c r="E3387" t="s">
        <v>193</v>
      </c>
      <c r="F3387" t="s">
        <v>194</v>
      </c>
      <c r="G3387" t="s">
        <v>195</v>
      </c>
      <c r="H3387">
        <v>43.677753000000003</v>
      </c>
      <c r="I3387">
        <v>-79.630840000000006</v>
      </c>
      <c r="J3387" t="s">
        <v>224</v>
      </c>
      <c r="K3387">
        <v>368633.06401921052</v>
      </c>
      <c r="L3387">
        <v>373316.36418585363</v>
      </c>
      <c r="M3387">
        <v>522562</v>
      </c>
    </row>
    <row r="3388" spans="1:13" x14ac:dyDescent="0.25">
      <c r="A3388" t="s">
        <v>18</v>
      </c>
      <c r="B3388" t="s">
        <v>26</v>
      </c>
      <c r="C3388" t="s">
        <v>204</v>
      </c>
      <c r="D3388" t="s">
        <v>104</v>
      </c>
      <c r="E3388" t="s">
        <v>193</v>
      </c>
      <c r="F3388" t="s">
        <v>194</v>
      </c>
      <c r="G3388" t="s">
        <v>195</v>
      </c>
      <c r="H3388">
        <v>43.677753000000003</v>
      </c>
      <c r="I3388">
        <v>-79.630840000000006</v>
      </c>
      <c r="J3388" t="s">
        <v>225</v>
      </c>
      <c r="K3388">
        <v>418586.30420118081</v>
      </c>
      <c r="L3388">
        <v>420379.63368103729</v>
      </c>
      <c r="M3388">
        <v>406822</v>
      </c>
    </row>
    <row r="3389" spans="1:13" x14ac:dyDescent="0.25">
      <c r="A3389" t="s">
        <v>18</v>
      </c>
      <c r="B3389" t="s">
        <v>26</v>
      </c>
      <c r="C3389" t="s">
        <v>204</v>
      </c>
      <c r="D3389" t="s">
        <v>104</v>
      </c>
      <c r="E3389" t="s">
        <v>193</v>
      </c>
      <c r="F3389" t="s">
        <v>194</v>
      </c>
      <c r="G3389" t="s">
        <v>195</v>
      </c>
      <c r="H3389">
        <v>43.677753000000003</v>
      </c>
      <c r="I3389">
        <v>-79.630840000000006</v>
      </c>
      <c r="J3389" t="s">
        <v>245</v>
      </c>
      <c r="K3389">
        <v>149892.97820818951</v>
      </c>
      <c r="L3389">
        <v>149892.97820818951</v>
      </c>
      <c r="M3389">
        <v>442655</v>
      </c>
    </row>
    <row r="3390" spans="1:13" x14ac:dyDescent="0.25">
      <c r="A3390" t="s">
        <v>18</v>
      </c>
      <c r="B3390" t="s">
        <v>26</v>
      </c>
      <c r="C3390" t="s">
        <v>204</v>
      </c>
      <c r="D3390" t="s">
        <v>98</v>
      </c>
      <c r="E3390" t="s">
        <v>233</v>
      </c>
      <c r="F3390" t="s">
        <v>234</v>
      </c>
      <c r="G3390" t="s">
        <v>235</v>
      </c>
      <c r="H3390">
        <v>48.268999999999998</v>
      </c>
      <c r="I3390">
        <v>-16.41047</v>
      </c>
      <c r="J3390" t="s">
        <v>223</v>
      </c>
      <c r="K3390">
        <v>26654.661927956931</v>
      </c>
      <c r="L3390">
        <v>26944.08315367109</v>
      </c>
      <c r="M3390">
        <v>29115</v>
      </c>
    </row>
    <row r="3391" spans="1:13" x14ac:dyDescent="0.25">
      <c r="A3391" t="s">
        <v>18</v>
      </c>
      <c r="B3391" t="s">
        <v>26</v>
      </c>
      <c r="C3391" t="s">
        <v>204</v>
      </c>
      <c r="D3391" t="s">
        <v>98</v>
      </c>
      <c r="E3391" t="s">
        <v>233</v>
      </c>
      <c r="F3391" t="s">
        <v>234</v>
      </c>
      <c r="G3391" t="s">
        <v>235</v>
      </c>
      <c r="H3391">
        <v>48.268999999999998</v>
      </c>
      <c r="I3391">
        <v>-16.41047</v>
      </c>
      <c r="J3391" t="s">
        <v>224</v>
      </c>
      <c r="K3391">
        <v>25409.42556742817</v>
      </c>
      <c r="L3391">
        <v>26306.82089717696</v>
      </c>
      <c r="M3391">
        <v>36572</v>
      </c>
    </row>
    <row r="3392" spans="1:13" x14ac:dyDescent="0.25">
      <c r="A3392" t="s">
        <v>18</v>
      </c>
      <c r="B3392" t="s">
        <v>26</v>
      </c>
      <c r="C3392" t="s">
        <v>204</v>
      </c>
      <c r="D3392" t="s">
        <v>98</v>
      </c>
      <c r="E3392" t="s">
        <v>233</v>
      </c>
      <c r="F3392" t="s">
        <v>234</v>
      </c>
      <c r="G3392" t="s">
        <v>235</v>
      </c>
      <c r="H3392">
        <v>48.268999999999998</v>
      </c>
      <c r="I3392">
        <v>-16.41047</v>
      </c>
      <c r="J3392" t="s">
        <v>225</v>
      </c>
      <c r="K3392">
        <v>30527.586333738189</v>
      </c>
      <c r="L3392">
        <v>31302.514386330589</v>
      </c>
      <c r="M3392">
        <v>47781</v>
      </c>
    </row>
    <row r="3393" spans="1:13" x14ac:dyDescent="0.25">
      <c r="A3393" t="s">
        <v>18</v>
      </c>
      <c r="B3393" t="s">
        <v>26</v>
      </c>
      <c r="C3393" t="s">
        <v>204</v>
      </c>
      <c r="D3393" t="s">
        <v>98</v>
      </c>
      <c r="E3393" t="s">
        <v>233</v>
      </c>
      <c r="F3393" t="s">
        <v>234</v>
      </c>
      <c r="G3393" t="s">
        <v>235</v>
      </c>
      <c r="H3393">
        <v>48.268999999999998</v>
      </c>
      <c r="I3393">
        <v>-16.41047</v>
      </c>
      <c r="J3393" t="s">
        <v>245</v>
      </c>
      <c r="K3393">
        <v>21169.428561825909</v>
      </c>
      <c r="L3393">
        <v>21501.456751750731</v>
      </c>
      <c r="M3393">
        <v>97996</v>
      </c>
    </row>
    <row r="3394" spans="1:13" x14ac:dyDescent="0.25">
      <c r="A3394" t="s">
        <v>18</v>
      </c>
      <c r="B3394" t="s">
        <v>26</v>
      </c>
      <c r="C3394" t="s">
        <v>204</v>
      </c>
      <c r="D3394" t="s">
        <v>98</v>
      </c>
      <c r="E3394" t="s">
        <v>196</v>
      </c>
      <c r="F3394" t="s">
        <v>197</v>
      </c>
      <c r="G3394" t="s">
        <v>198</v>
      </c>
      <c r="H3394">
        <v>52.167236000000003</v>
      </c>
      <c r="I3394">
        <v>20.967891999999999</v>
      </c>
      <c r="J3394" t="s">
        <v>223</v>
      </c>
      <c r="K3394">
        <v>34413.481887196322</v>
      </c>
      <c r="L3394">
        <v>34960.218526174431</v>
      </c>
      <c r="M3394">
        <v>92292</v>
      </c>
    </row>
    <row r="3395" spans="1:13" x14ac:dyDescent="0.25">
      <c r="A3395" t="s">
        <v>18</v>
      </c>
      <c r="B3395" t="s">
        <v>26</v>
      </c>
      <c r="C3395" t="s">
        <v>204</v>
      </c>
      <c r="D3395" t="s">
        <v>98</v>
      </c>
      <c r="E3395" t="s">
        <v>196</v>
      </c>
      <c r="F3395" t="s">
        <v>197</v>
      </c>
      <c r="G3395" t="s">
        <v>198</v>
      </c>
      <c r="H3395">
        <v>52.167236000000003</v>
      </c>
      <c r="I3395">
        <v>20.967891999999999</v>
      </c>
      <c r="J3395" t="s">
        <v>224</v>
      </c>
      <c r="K3395">
        <v>36457.761129761282</v>
      </c>
      <c r="L3395">
        <v>37154.870476037933</v>
      </c>
      <c r="M3395">
        <v>103914</v>
      </c>
    </row>
    <row r="3396" spans="1:13" x14ac:dyDescent="0.25">
      <c r="A3396" t="s">
        <v>18</v>
      </c>
      <c r="B3396" t="s">
        <v>26</v>
      </c>
      <c r="C3396" t="s">
        <v>204</v>
      </c>
      <c r="D3396" t="s">
        <v>98</v>
      </c>
      <c r="E3396" t="s">
        <v>196</v>
      </c>
      <c r="F3396" t="s">
        <v>197</v>
      </c>
      <c r="G3396" t="s">
        <v>198</v>
      </c>
      <c r="H3396">
        <v>52.167236000000003</v>
      </c>
      <c r="I3396">
        <v>20.967891999999999</v>
      </c>
      <c r="J3396" t="s">
        <v>225</v>
      </c>
      <c r="K3396">
        <v>38312.157383667742</v>
      </c>
      <c r="L3396">
        <v>39081.023604973903</v>
      </c>
      <c r="M3396">
        <v>85964</v>
      </c>
    </row>
    <row r="3397" spans="1:13" x14ac:dyDescent="0.25">
      <c r="A3397" t="s">
        <v>18</v>
      </c>
      <c r="B3397" t="s">
        <v>26</v>
      </c>
      <c r="C3397" t="s">
        <v>204</v>
      </c>
      <c r="D3397" t="s">
        <v>98</v>
      </c>
      <c r="E3397" t="s">
        <v>196</v>
      </c>
      <c r="F3397" t="s">
        <v>197</v>
      </c>
      <c r="G3397" t="s">
        <v>198</v>
      </c>
      <c r="H3397">
        <v>52.167236000000003</v>
      </c>
      <c r="I3397">
        <v>20.967891999999999</v>
      </c>
      <c r="J3397" t="s">
        <v>245</v>
      </c>
      <c r="K3397">
        <v>17487.609166337039</v>
      </c>
      <c r="L3397">
        <v>17886.71257341087</v>
      </c>
      <c r="M3397">
        <v>73920</v>
      </c>
    </row>
    <row r="3398" spans="1:13" x14ac:dyDescent="0.25">
      <c r="A3398" t="s">
        <v>13</v>
      </c>
      <c r="B3398" t="s">
        <v>60</v>
      </c>
      <c r="C3398" t="s">
        <v>97</v>
      </c>
      <c r="D3398" t="s">
        <v>98</v>
      </c>
      <c r="E3398" t="s">
        <v>99</v>
      </c>
      <c r="F3398" t="s">
        <v>100</v>
      </c>
      <c r="G3398" t="s">
        <v>101</v>
      </c>
      <c r="H3398">
        <v>52.370215999999999</v>
      </c>
      <c r="I3398">
        <v>4.895168</v>
      </c>
      <c r="J3398" t="s">
        <v>223</v>
      </c>
      <c r="K3398">
        <v>9210.3762707127353</v>
      </c>
      <c r="L3398">
        <v>55142.507562572813</v>
      </c>
      <c r="M3398">
        <v>124096</v>
      </c>
    </row>
    <row r="3399" spans="1:13" x14ac:dyDescent="0.25">
      <c r="A3399" t="s">
        <v>13</v>
      </c>
      <c r="B3399" t="s">
        <v>60</v>
      </c>
      <c r="C3399" t="s">
        <v>97</v>
      </c>
      <c r="D3399" t="s">
        <v>98</v>
      </c>
      <c r="E3399" t="s">
        <v>99</v>
      </c>
      <c r="F3399" t="s">
        <v>100</v>
      </c>
      <c r="G3399" t="s">
        <v>101</v>
      </c>
      <c r="H3399">
        <v>52.370215999999999</v>
      </c>
      <c r="I3399">
        <v>4.895168</v>
      </c>
      <c r="J3399" t="s">
        <v>224</v>
      </c>
      <c r="K3399">
        <v>17971.713141962719</v>
      </c>
      <c r="L3399">
        <v>67549.884049089465</v>
      </c>
      <c r="M3399">
        <v>235886</v>
      </c>
    </row>
    <row r="3400" spans="1:13" x14ac:dyDescent="0.25">
      <c r="A3400" t="s">
        <v>13</v>
      </c>
      <c r="B3400" t="s">
        <v>60</v>
      </c>
      <c r="C3400" t="s">
        <v>97</v>
      </c>
      <c r="D3400" t="s">
        <v>98</v>
      </c>
      <c r="E3400" t="s">
        <v>99</v>
      </c>
      <c r="F3400" t="s">
        <v>100</v>
      </c>
      <c r="G3400" t="s">
        <v>101</v>
      </c>
      <c r="H3400">
        <v>52.370215999999999</v>
      </c>
      <c r="I3400">
        <v>4.895168</v>
      </c>
      <c r="J3400" t="s">
        <v>225</v>
      </c>
      <c r="K3400">
        <v>11632.14886318665</v>
      </c>
      <c r="L3400">
        <v>129868.94869063039</v>
      </c>
      <c r="M3400">
        <v>76529</v>
      </c>
    </row>
    <row r="3401" spans="1:13" x14ac:dyDescent="0.25">
      <c r="A3401" t="s">
        <v>13</v>
      </c>
      <c r="B3401" t="s">
        <v>60</v>
      </c>
      <c r="C3401" t="s">
        <v>97</v>
      </c>
      <c r="D3401" t="s">
        <v>98</v>
      </c>
      <c r="E3401" t="s">
        <v>99</v>
      </c>
      <c r="F3401" t="s">
        <v>100</v>
      </c>
      <c r="G3401" t="s">
        <v>101</v>
      </c>
      <c r="H3401">
        <v>52.370215999999999</v>
      </c>
      <c r="I3401">
        <v>4.895168</v>
      </c>
      <c r="J3401" t="s">
        <v>245</v>
      </c>
      <c r="K3401">
        <v>8891.8838704527534</v>
      </c>
      <c r="L3401">
        <v>31720.404081694051</v>
      </c>
      <c r="M3401">
        <v>236558</v>
      </c>
    </row>
    <row r="3402" spans="1:13" x14ac:dyDescent="0.25">
      <c r="A3402" t="s">
        <v>13</v>
      </c>
      <c r="B3402" t="s">
        <v>60</v>
      </c>
      <c r="C3402" t="s">
        <v>97</v>
      </c>
      <c r="D3402" t="s">
        <v>104</v>
      </c>
      <c r="E3402" t="s">
        <v>105</v>
      </c>
      <c r="F3402" t="s">
        <v>106</v>
      </c>
      <c r="G3402" t="s">
        <v>107</v>
      </c>
      <c r="H3402">
        <v>33.748997000000003</v>
      </c>
      <c r="I3402">
        <v>-84.387985</v>
      </c>
      <c r="J3402" t="s">
        <v>223</v>
      </c>
      <c r="K3402">
        <v>102500.8803144866</v>
      </c>
      <c r="L3402">
        <v>108509.6826710903</v>
      </c>
      <c r="M3402">
        <v>22567</v>
      </c>
    </row>
    <row r="3403" spans="1:13" x14ac:dyDescent="0.25">
      <c r="A3403" t="s">
        <v>13</v>
      </c>
      <c r="B3403" t="s">
        <v>60</v>
      </c>
      <c r="C3403" t="s">
        <v>97</v>
      </c>
      <c r="D3403" t="s">
        <v>104</v>
      </c>
      <c r="E3403" t="s">
        <v>105</v>
      </c>
      <c r="F3403" t="s">
        <v>106</v>
      </c>
      <c r="G3403" t="s">
        <v>107</v>
      </c>
      <c r="H3403">
        <v>33.748997000000003</v>
      </c>
      <c r="I3403">
        <v>-84.387985</v>
      </c>
      <c r="J3403" t="s">
        <v>224</v>
      </c>
      <c r="K3403">
        <v>30496.682337249669</v>
      </c>
      <c r="L3403">
        <v>36436.707032937571</v>
      </c>
      <c r="M3403">
        <v>17075</v>
      </c>
    </row>
    <row r="3404" spans="1:13" x14ac:dyDescent="0.25">
      <c r="A3404" t="s">
        <v>13</v>
      </c>
      <c r="B3404" t="s">
        <v>60</v>
      </c>
      <c r="C3404" t="s">
        <v>97</v>
      </c>
      <c r="D3404" t="s">
        <v>104</v>
      </c>
      <c r="E3404" t="s">
        <v>105</v>
      </c>
      <c r="F3404" t="s">
        <v>106</v>
      </c>
      <c r="G3404" t="s">
        <v>107</v>
      </c>
      <c r="H3404">
        <v>33.748997000000003</v>
      </c>
      <c r="I3404">
        <v>-84.387985</v>
      </c>
      <c r="J3404" t="s">
        <v>225</v>
      </c>
      <c r="K3404">
        <v>39472.236547205248</v>
      </c>
      <c r="L3404">
        <v>40080.097869679521</v>
      </c>
      <c r="M3404">
        <v>8335</v>
      </c>
    </row>
    <row r="3405" spans="1:13" x14ac:dyDescent="0.25">
      <c r="A3405" t="s">
        <v>13</v>
      </c>
      <c r="B3405" t="s">
        <v>60</v>
      </c>
      <c r="C3405" t="s">
        <v>97</v>
      </c>
      <c r="D3405" t="s">
        <v>104</v>
      </c>
      <c r="E3405" t="s">
        <v>105</v>
      </c>
      <c r="F3405" t="s">
        <v>106</v>
      </c>
      <c r="G3405" t="s">
        <v>107</v>
      </c>
      <c r="H3405">
        <v>33.748997000000003</v>
      </c>
      <c r="I3405">
        <v>-84.387985</v>
      </c>
      <c r="J3405" t="s">
        <v>245</v>
      </c>
      <c r="K3405">
        <v>16140.63092372728</v>
      </c>
      <c r="L3405">
        <v>26472.41903735204</v>
      </c>
      <c r="M3405">
        <v>5581</v>
      </c>
    </row>
    <row r="3406" spans="1:13" x14ac:dyDescent="0.25">
      <c r="A3406" t="s">
        <v>13</v>
      </c>
      <c r="B3406" t="s">
        <v>60</v>
      </c>
      <c r="C3406" t="s">
        <v>97</v>
      </c>
      <c r="D3406" t="s">
        <v>108</v>
      </c>
      <c r="E3406" t="s">
        <v>109</v>
      </c>
      <c r="F3406" t="s">
        <v>110</v>
      </c>
      <c r="G3406" t="s">
        <v>111</v>
      </c>
      <c r="H3406">
        <v>4.6713839999999998</v>
      </c>
      <c r="I3406">
        <v>-74.156030000000001</v>
      </c>
      <c r="J3406" t="s">
        <v>223</v>
      </c>
      <c r="K3406">
        <v>78.342108407483991</v>
      </c>
      <c r="L3406">
        <v>420.651261670476</v>
      </c>
      <c r="M3406">
        <v>281</v>
      </c>
    </row>
    <row r="3407" spans="1:13" x14ac:dyDescent="0.25">
      <c r="A3407" t="s">
        <v>13</v>
      </c>
      <c r="B3407" t="s">
        <v>60</v>
      </c>
      <c r="C3407" t="s">
        <v>97</v>
      </c>
      <c r="D3407" t="s">
        <v>108</v>
      </c>
      <c r="E3407" t="s">
        <v>109</v>
      </c>
      <c r="F3407" t="s">
        <v>110</v>
      </c>
      <c r="G3407" t="s">
        <v>111</v>
      </c>
      <c r="H3407">
        <v>4.6713839999999998</v>
      </c>
      <c r="I3407">
        <v>-74.156030000000001</v>
      </c>
      <c r="J3407" t="s">
        <v>224</v>
      </c>
      <c r="K3407">
        <v>746.36848234858201</v>
      </c>
      <c r="L3407">
        <v>746.3667609518219</v>
      </c>
      <c r="M3407">
        <v>203</v>
      </c>
    </row>
    <row r="3408" spans="1:13" x14ac:dyDescent="0.25">
      <c r="A3408" t="s">
        <v>13</v>
      </c>
      <c r="B3408" t="s">
        <v>60</v>
      </c>
      <c r="C3408" t="s">
        <v>97</v>
      </c>
      <c r="D3408" t="s">
        <v>108</v>
      </c>
      <c r="E3408" t="s">
        <v>109</v>
      </c>
      <c r="F3408" t="s">
        <v>110</v>
      </c>
      <c r="G3408" t="s">
        <v>111</v>
      </c>
      <c r="H3408">
        <v>4.6713839999999998</v>
      </c>
      <c r="I3408">
        <v>-74.156030000000001</v>
      </c>
      <c r="J3408" t="s">
        <v>225</v>
      </c>
      <c r="K3408">
        <v>184.85661174391799</v>
      </c>
      <c r="L3408">
        <v>184.855751045538</v>
      </c>
      <c r="M3408">
        <v>137</v>
      </c>
    </row>
    <row r="3409" spans="1:13" x14ac:dyDescent="0.25">
      <c r="A3409" t="s">
        <v>13</v>
      </c>
      <c r="B3409" t="s">
        <v>60</v>
      </c>
      <c r="C3409" t="s">
        <v>97</v>
      </c>
      <c r="D3409" t="s">
        <v>108</v>
      </c>
      <c r="E3409" t="s">
        <v>109</v>
      </c>
      <c r="F3409" t="s">
        <v>110</v>
      </c>
      <c r="G3409" t="s">
        <v>111</v>
      </c>
      <c r="H3409">
        <v>4.6713839999999998</v>
      </c>
      <c r="I3409">
        <v>-74.156030000000001</v>
      </c>
      <c r="J3409" t="s">
        <v>245</v>
      </c>
      <c r="K3409">
        <v>47.687921846370003</v>
      </c>
      <c r="L3409">
        <v>47.687405427342</v>
      </c>
      <c r="M3409">
        <v>112</v>
      </c>
    </row>
    <row r="3410" spans="1:13" x14ac:dyDescent="0.25">
      <c r="A3410" t="s">
        <v>13</v>
      </c>
      <c r="B3410" t="s">
        <v>60</v>
      </c>
      <c r="C3410" t="s">
        <v>97</v>
      </c>
      <c r="D3410" t="s">
        <v>104</v>
      </c>
      <c r="E3410" t="s">
        <v>112</v>
      </c>
      <c r="F3410" t="s">
        <v>113</v>
      </c>
      <c r="G3410" t="s">
        <v>107</v>
      </c>
      <c r="H3410">
        <v>42.360100000000003</v>
      </c>
      <c r="I3410">
        <v>-71.058899999999994</v>
      </c>
      <c r="J3410" t="s">
        <v>223</v>
      </c>
      <c r="K3410">
        <v>795.17803625117392</v>
      </c>
      <c r="L3410">
        <v>1137.7023547762919</v>
      </c>
      <c r="M3410">
        <v>8008</v>
      </c>
    </row>
    <row r="3411" spans="1:13" x14ac:dyDescent="0.25">
      <c r="A3411" t="s">
        <v>13</v>
      </c>
      <c r="B3411" t="s">
        <v>60</v>
      </c>
      <c r="C3411" t="s">
        <v>97</v>
      </c>
      <c r="D3411" t="s">
        <v>104</v>
      </c>
      <c r="E3411" t="s">
        <v>112</v>
      </c>
      <c r="F3411" t="s">
        <v>113</v>
      </c>
      <c r="G3411" t="s">
        <v>107</v>
      </c>
      <c r="H3411">
        <v>42.360100000000003</v>
      </c>
      <c r="I3411">
        <v>-71.058899999999994</v>
      </c>
      <c r="J3411" t="s">
        <v>224</v>
      </c>
      <c r="K3411">
        <v>3760.5567210376562</v>
      </c>
      <c r="L3411">
        <v>13186.80225330193</v>
      </c>
      <c r="M3411">
        <v>13479</v>
      </c>
    </row>
    <row r="3412" spans="1:13" x14ac:dyDescent="0.25">
      <c r="A3412" t="s">
        <v>13</v>
      </c>
      <c r="B3412" t="s">
        <v>60</v>
      </c>
      <c r="C3412" t="s">
        <v>97</v>
      </c>
      <c r="D3412" t="s">
        <v>104</v>
      </c>
      <c r="E3412" t="s">
        <v>112</v>
      </c>
      <c r="F3412" t="s">
        <v>113</v>
      </c>
      <c r="G3412" t="s">
        <v>107</v>
      </c>
      <c r="H3412">
        <v>42.360100000000003</v>
      </c>
      <c r="I3412">
        <v>-71.058899999999994</v>
      </c>
      <c r="J3412" t="s">
        <v>225</v>
      </c>
      <c r="K3412">
        <v>713.52292038049188</v>
      </c>
      <c r="L3412">
        <v>4587.7999198878297</v>
      </c>
      <c r="M3412">
        <v>9018</v>
      </c>
    </row>
    <row r="3413" spans="1:13" x14ac:dyDescent="0.25">
      <c r="A3413" t="s">
        <v>13</v>
      </c>
      <c r="B3413" t="s">
        <v>60</v>
      </c>
      <c r="C3413" t="s">
        <v>97</v>
      </c>
      <c r="D3413" t="s">
        <v>104</v>
      </c>
      <c r="E3413" t="s">
        <v>112</v>
      </c>
      <c r="F3413" t="s">
        <v>113</v>
      </c>
      <c r="G3413" t="s">
        <v>107</v>
      </c>
      <c r="H3413">
        <v>42.360100000000003</v>
      </c>
      <c r="I3413">
        <v>-71.058899999999994</v>
      </c>
      <c r="J3413" t="s">
        <v>245</v>
      </c>
      <c r="K3413">
        <v>1639.426035366246</v>
      </c>
      <c r="L3413">
        <v>5040.3542673934498</v>
      </c>
      <c r="M3413">
        <v>1099</v>
      </c>
    </row>
    <row r="3414" spans="1:13" x14ac:dyDescent="0.25">
      <c r="A3414" t="s">
        <v>13</v>
      </c>
      <c r="B3414" t="s">
        <v>60</v>
      </c>
      <c r="C3414" t="s">
        <v>97</v>
      </c>
      <c r="D3414" t="s">
        <v>104</v>
      </c>
      <c r="E3414" t="s">
        <v>114</v>
      </c>
      <c r="F3414" t="s">
        <v>115</v>
      </c>
      <c r="G3414" t="s">
        <v>107</v>
      </c>
      <c r="H3414">
        <v>41.878112999999999</v>
      </c>
      <c r="I3414">
        <v>-87.629800000000003</v>
      </c>
      <c r="J3414" t="s">
        <v>223</v>
      </c>
      <c r="K3414">
        <v>157299.3214400619</v>
      </c>
      <c r="L3414">
        <v>167903.0932863575</v>
      </c>
      <c r="M3414">
        <v>149907</v>
      </c>
    </row>
    <row r="3415" spans="1:13" x14ac:dyDescent="0.25">
      <c r="A3415" t="s">
        <v>13</v>
      </c>
      <c r="B3415" t="s">
        <v>60</v>
      </c>
      <c r="C3415" t="s">
        <v>97</v>
      </c>
      <c r="D3415" t="s">
        <v>104</v>
      </c>
      <c r="E3415" t="s">
        <v>114</v>
      </c>
      <c r="F3415" t="s">
        <v>115</v>
      </c>
      <c r="G3415" t="s">
        <v>107</v>
      </c>
      <c r="H3415">
        <v>41.878112999999999</v>
      </c>
      <c r="I3415">
        <v>-87.629800000000003</v>
      </c>
      <c r="J3415" t="s">
        <v>224</v>
      </c>
      <c r="K3415">
        <v>302499.14103925281</v>
      </c>
      <c r="L3415">
        <v>308437.81971259491</v>
      </c>
      <c r="M3415">
        <v>251724</v>
      </c>
    </row>
    <row r="3416" spans="1:13" x14ac:dyDescent="0.25">
      <c r="A3416" t="s">
        <v>13</v>
      </c>
      <c r="B3416" t="s">
        <v>60</v>
      </c>
      <c r="C3416" t="s">
        <v>97</v>
      </c>
      <c r="D3416" t="s">
        <v>104</v>
      </c>
      <c r="E3416" t="s">
        <v>114</v>
      </c>
      <c r="F3416" t="s">
        <v>115</v>
      </c>
      <c r="G3416" t="s">
        <v>107</v>
      </c>
      <c r="H3416">
        <v>41.878112999999999</v>
      </c>
      <c r="I3416">
        <v>-87.629800000000003</v>
      </c>
      <c r="J3416" t="s">
        <v>225</v>
      </c>
      <c r="K3416">
        <v>111770.1563364215</v>
      </c>
      <c r="L3416">
        <v>131765.97752437569</v>
      </c>
      <c r="M3416">
        <v>216890</v>
      </c>
    </row>
    <row r="3417" spans="1:13" x14ac:dyDescent="0.25">
      <c r="A3417" t="s">
        <v>13</v>
      </c>
      <c r="B3417" t="s">
        <v>60</v>
      </c>
      <c r="C3417" t="s">
        <v>97</v>
      </c>
      <c r="D3417" t="s">
        <v>104</v>
      </c>
      <c r="E3417" t="s">
        <v>114</v>
      </c>
      <c r="F3417" t="s">
        <v>115</v>
      </c>
      <c r="G3417" t="s">
        <v>107</v>
      </c>
      <c r="H3417">
        <v>41.878112999999999</v>
      </c>
      <c r="I3417">
        <v>-87.629800000000003</v>
      </c>
      <c r="J3417" t="s">
        <v>245</v>
      </c>
      <c r="K3417">
        <v>45625.353020402566</v>
      </c>
      <c r="L3417">
        <v>55436.319588186263</v>
      </c>
      <c r="M3417">
        <v>134163</v>
      </c>
    </row>
    <row r="3418" spans="1:13" x14ac:dyDescent="0.25">
      <c r="A3418" t="s">
        <v>13</v>
      </c>
      <c r="B3418" t="s">
        <v>60</v>
      </c>
      <c r="C3418" t="s">
        <v>97</v>
      </c>
      <c r="D3418" t="s">
        <v>104</v>
      </c>
      <c r="E3418" t="s">
        <v>116</v>
      </c>
      <c r="F3418" t="s">
        <v>117</v>
      </c>
      <c r="G3418" t="s">
        <v>107</v>
      </c>
      <c r="H3418">
        <v>32.780140000000003</v>
      </c>
      <c r="I3418">
        <v>-96.800449999999998</v>
      </c>
      <c r="J3418" t="s">
        <v>223</v>
      </c>
      <c r="K3418">
        <v>267325.25350975589</v>
      </c>
      <c r="L3418">
        <v>475841.63063435711</v>
      </c>
      <c r="M3418">
        <v>25688</v>
      </c>
    </row>
    <row r="3419" spans="1:13" x14ac:dyDescent="0.25">
      <c r="A3419" t="s">
        <v>13</v>
      </c>
      <c r="B3419" t="s">
        <v>60</v>
      </c>
      <c r="C3419" t="s">
        <v>97</v>
      </c>
      <c r="D3419" t="s">
        <v>104</v>
      </c>
      <c r="E3419" t="s">
        <v>116</v>
      </c>
      <c r="F3419" t="s">
        <v>117</v>
      </c>
      <c r="G3419" t="s">
        <v>107</v>
      </c>
      <c r="H3419">
        <v>32.780140000000003</v>
      </c>
      <c r="I3419">
        <v>-96.800449999999998</v>
      </c>
      <c r="J3419" t="s">
        <v>224</v>
      </c>
      <c r="K3419">
        <v>507918.74167744222</v>
      </c>
      <c r="L3419">
        <v>964240.24564180092</v>
      </c>
      <c r="M3419">
        <v>40394</v>
      </c>
    </row>
    <row r="3420" spans="1:13" x14ac:dyDescent="0.25">
      <c r="A3420" t="s">
        <v>13</v>
      </c>
      <c r="B3420" t="s">
        <v>60</v>
      </c>
      <c r="C3420" t="s">
        <v>97</v>
      </c>
      <c r="D3420" t="s">
        <v>104</v>
      </c>
      <c r="E3420" t="s">
        <v>116</v>
      </c>
      <c r="F3420" t="s">
        <v>117</v>
      </c>
      <c r="G3420" t="s">
        <v>107</v>
      </c>
      <c r="H3420">
        <v>32.780140000000003</v>
      </c>
      <c r="I3420">
        <v>-96.800449999999998</v>
      </c>
      <c r="J3420" t="s">
        <v>225</v>
      </c>
      <c r="K3420">
        <v>321683.66778281907</v>
      </c>
      <c r="L3420">
        <v>475702.63988020958</v>
      </c>
      <c r="M3420">
        <v>21474</v>
      </c>
    </row>
    <row r="3421" spans="1:13" x14ac:dyDescent="0.25">
      <c r="A3421" t="s">
        <v>13</v>
      </c>
      <c r="B3421" t="s">
        <v>60</v>
      </c>
      <c r="C3421" t="s">
        <v>97</v>
      </c>
      <c r="D3421" t="s">
        <v>104</v>
      </c>
      <c r="E3421" t="s">
        <v>116</v>
      </c>
      <c r="F3421" t="s">
        <v>117</v>
      </c>
      <c r="G3421" t="s">
        <v>107</v>
      </c>
      <c r="H3421">
        <v>32.780140000000003</v>
      </c>
      <c r="I3421">
        <v>-96.800449999999998</v>
      </c>
      <c r="J3421" t="s">
        <v>245</v>
      </c>
      <c r="K3421">
        <v>146062.9346636571</v>
      </c>
      <c r="L3421">
        <v>227738.79737532191</v>
      </c>
      <c r="M3421">
        <v>16370</v>
      </c>
    </row>
    <row r="3422" spans="1:13" x14ac:dyDescent="0.25">
      <c r="A3422" t="s">
        <v>13</v>
      </c>
      <c r="B3422" t="s">
        <v>60</v>
      </c>
      <c r="C3422" t="s">
        <v>97</v>
      </c>
      <c r="D3422" t="s">
        <v>104</v>
      </c>
      <c r="E3422" t="s">
        <v>120</v>
      </c>
      <c r="F3422" t="s">
        <v>121</v>
      </c>
      <c r="G3422" t="s">
        <v>107</v>
      </c>
      <c r="H3422">
        <v>37.431572000000003</v>
      </c>
      <c r="I3422">
        <v>-78.656890000000004</v>
      </c>
      <c r="J3422" t="s">
        <v>223</v>
      </c>
      <c r="K3422">
        <v>36388.350706210113</v>
      </c>
      <c r="L3422">
        <v>146967.067207452</v>
      </c>
      <c r="M3422">
        <v>71077</v>
      </c>
    </row>
    <row r="3423" spans="1:13" x14ac:dyDescent="0.25">
      <c r="A3423" t="s">
        <v>13</v>
      </c>
      <c r="B3423" t="s">
        <v>60</v>
      </c>
      <c r="C3423" t="s">
        <v>97</v>
      </c>
      <c r="D3423" t="s">
        <v>104</v>
      </c>
      <c r="E3423" t="s">
        <v>120</v>
      </c>
      <c r="F3423" t="s">
        <v>121</v>
      </c>
      <c r="G3423" t="s">
        <v>107</v>
      </c>
      <c r="H3423">
        <v>37.431572000000003</v>
      </c>
      <c r="I3423">
        <v>-78.656890000000004</v>
      </c>
      <c r="J3423" t="s">
        <v>224</v>
      </c>
      <c r="K3423">
        <v>8602.3070854317539</v>
      </c>
      <c r="L3423">
        <v>65523.845952310927</v>
      </c>
      <c r="M3423">
        <v>187768</v>
      </c>
    </row>
    <row r="3424" spans="1:13" x14ac:dyDescent="0.25">
      <c r="A3424" t="s">
        <v>13</v>
      </c>
      <c r="B3424" t="s">
        <v>60</v>
      </c>
      <c r="C3424" t="s">
        <v>97</v>
      </c>
      <c r="D3424" t="s">
        <v>104</v>
      </c>
      <c r="E3424" t="s">
        <v>120</v>
      </c>
      <c r="F3424" t="s">
        <v>121</v>
      </c>
      <c r="G3424" t="s">
        <v>107</v>
      </c>
      <c r="H3424">
        <v>37.431572000000003</v>
      </c>
      <c r="I3424">
        <v>-78.656890000000004</v>
      </c>
      <c r="J3424" t="s">
        <v>225</v>
      </c>
      <c r="K3424">
        <v>11681.55081711845</v>
      </c>
      <c r="L3424">
        <v>66887.312070108412</v>
      </c>
      <c r="M3424">
        <v>43001</v>
      </c>
    </row>
    <row r="3425" spans="1:13" x14ac:dyDescent="0.25">
      <c r="A3425" t="s">
        <v>13</v>
      </c>
      <c r="B3425" t="s">
        <v>60</v>
      </c>
      <c r="C3425" t="s">
        <v>97</v>
      </c>
      <c r="D3425" t="s">
        <v>104</v>
      </c>
      <c r="E3425" t="s">
        <v>120</v>
      </c>
      <c r="F3425" t="s">
        <v>121</v>
      </c>
      <c r="G3425" t="s">
        <v>107</v>
      </c>
      <c r="H3425">
        <v>37.431572000000003</v>
      </c>
      <c r="I3425">
        <v>-78.656890000000004</v>
      </c>
      <c r="J3425" t="s">
        <v>245</v>
      </c>
      <c r="K3425">
        <v>17468.71175047971</v>
      </c>
      <c r="L3425">
        <v>74571.837583209199</v>
      </c>
      <c r="M3425">
        <v>37088</v>
      </c>
    </row>
    <row r="3426" spans="1:13" x14ac:dyDescent="0.25">
      <c r="A3426" t="s">
        <v>13</v>
      </c>
      <c r="B3426" t="s">
        <v>60</v>
      </c>
      <c r="C3426" t="s">
        <v>97</v>
      </c>
      <c r="D3426" t="s">
        <v>104</v>
      </c>
      <c r="E3426" t="s">
        <v>122</v>
      </c>
      <c r="F3426" t="s">
        <v>123</v>
      </c>
      <c r="G3426" t="s">
        <v>107</v>
      </c>
      <c r="H3426">
        <v>39.856102</v>
      </c>
      <c r="I3426">
        <v>-104.675934</v>
      </c>
      <c r="J3426" t="s">
        <v>223</v>
      </c>
      <c r="K3426">
        <v>6402.06964380111</v>
      </c>
      <c r="L3426">
        <v>15158.95671064841</v>
      </c>
      <c r="M3426">
        <v>7144</v>
      </c>
    </row>
    <row r="3427" spans="1:13" x14ac:dyDescent="0.25">
      <c r="A3427" t="s">
        <v>13</v>
      </c>
      <c r="B3427" t="s">
        <v>60</v>
      </c>
      <c r="C3427" t="s">
        <v>97</v>
      </c>
      <c r="D3427" t="s">
        <v>104</v>
      </c>
      <c r="E3427" t="s">
        <v>122</v>
      </c>
      <c r="F3427" t="s">
        <v>123</v>
      </c>
      <c r="G3427" t="s">
        <v>107</v>
      </c>
      <c r="H3427">
        <v>39.856102</v>
      </c>
      <c r="I3427">
        <v>-104.675934</v>
      </c>
      <c r="J3427" t="s">
        <v>224</v>
      </c>
      <c r="K3427">
        <v>2277.68078079111</v>
      </c>
      <c r="L3427">
        <v>7940.5735687399019</v>
      </c>
      <c r="M3427">
        <v>5120</v>
      </c>
    </row>
    <row r="3428" spans="1:13" x14ac:dyDescent="0.25">
      <c r="A3428" t="s">
        <v>13</v>
      </c>
      <c r="B3428" t="s">
        <v>60</v>
      </c>
      <c r="C3428" t="s">
        <v>97</v>
      </c>
      <c r="D3428" t="s">
        <v>104</v>
      </c>
      <c r="E3428" t="s">
        <v>122</v>
      </c>
      <c r="F3428" t="s">
        <v>123</v>
      </c>
      <c r="G3428" t="s">
        <v>107</v>
      </c>
      <c r="H3428">
        <v>39.856102</v>
      </c>
      <c r="I3428">
        <v>-104.675934</v>
      </c>
      <c r="J3428" t="s">
        <v>225</v>
      </c>
      <c r="K3428">
        <v>4216.6415858939463</v>
      </c>
      <c r="L3428">
        <v>30794.81137913452</v>
      </c>
      <c r="M3428">
        <v>4477</v>
      </c>
    </row>
    <row r="3429" spans="1:13" x14ac:dyDescent="0.25">
      <c r="A3429" t="s">
        <v>13</v>
      </c>
      <c r="B3429" t="s">
        <v>60</v>
      </c>
      <c r="C3429" t="s">
        <v>97</v>
      </c>
      <c r="D3429" t="s">
        <v>104</v>
      </c>
      <c r="E3429" t="s">
        <v>122</v>
      </c>
      <c r="F3429" t="s">
        <v>123</v>
      </c>
      <c r="G3429" t="s">
        <v>107</v>
      </c>
      <c r="H3429">
        <v>39.856102</v>
      </c>
      <c r="I3429">
        <v>-104.675934</v>
      </c>
      <c r="J3429" t="s">
        <v>245</v>
      </c>
      <c r="K3429">
        <v>736.07370739388398</v>
      </c>
      <c r="L3429">
        <v>11606.9442330089</v>
      </c>
      <c r="M3429">
        <v>4475</v>
      </c>
    </row>
    <row r="3430" spans="1:13" x14ac:dyDescent="0.25">
      <c r="A3430" t="s">
        <v>13</v>
      </c>
      <c r="B3430" t="s">
        <v>60</v>
      </c>
      <c r="C3430" t="s">
        <v>97</v>
      </c>
      <c r="D3430" t="s">
        <v>104</v>
      </c>
      <c r="E3430" t="s">
        <v>118</v>
      </c>
      <c r="F3430" t="s">
        <v>119</v>
      </c>
      <c r="G3430" t="s">
        <v>107</v>
      </c>
      <c r="H3430">
        <v>42.331400000000002</v>
      </c>
      <c r="I3430">
        <v>-83.0458</v>
      </c>
      <c r="J3430" t="s">
        <v>223</v>
      </c>
      <c r="K3430">
        <v>20.238642142884</v>
      </c>
      <c r="L3430">
        <v>20.238642142884</v>
      </c>
      <c r="M3430">
        <v>5986</v>
      </c>
    </row>
    <row r="3431" spans="1:13" x14ac:dyDescent="0.25">
      <c r="A3431" t="s">
        <v>13</v>
      </c>
      <c r="B3431" t="s">
        <v>60</v>
      </c>
      <c r="C3431" t="s">
        <v>97</v>
      </c>
      <c r="D3431" t="s">
        <v>104</v>
      </c>
      <c r="E3431" t="s">
        <v>118</v>
      </c>
      <c r="F3431" t="s">
        <v>119</v>
      </c>
      <c r="G3431" t="s">
        <v>107</v>
      </c>
      <c r="H3431">
        <v>42.331400000000002</v>
      </c>
      <c r="I3431">
        <v>-83.0458</v>
      </c>
      <c r="J3431" t="s">
        <v>224</v>
      </c>
      <c r="K3431">
        <v>1236.528862712772</v>
      </c>
      <c r="L3431">
        <v>1236.528862712772</v>
      </c>
      <c r="M3431">
        <v>7603</v>
      </c>
    </row>
    <row r="3432" spans="1:13" x14ac:dyDescent="0.25">
      <c r="A3432" t="s">
        <v>13</v>
      </c>
      <c r="B3432" t="s">
        <v>60</v>
      </c>
      <c r="C3432" t="s">
        <v>97</v>
      </c>
      <c r="D3432" t="s">
        <v>104</v>
      </c>
      <c r="E3432" t="s">
        <v>118</v>
      </c>
      <c r="F3432" t="s">
        <v>119</v>
      </c>
      <c r="G3432" t="s">
        <v>107</v>
      </c>
      <c r="H3432">
        <v>42.331400000000002</v>
      </c>
      <c r="I3432">
        <v>-83.0458</v>
      </c>
      <c r="J3432" t="s">
        <v>225</v>
      </c>
      <c r="K3432">
        <v>555.34312398784198</v>
      </c>
      <c r="L3432">
        <v>555.34624324173001</v>
      </c>
      <c r="M3432">
        <v>5363</v>
      </c>
    </row>
    <row r="3433" spans="1:13" x14ac:dyDescent="0.25">
      <c r="A3433" t="s">
        <v>13</v>
      </c>
      <c r="B3433" t="s">
        <v>60</v>
      </c>
      <c r="C3433" t="s">
        <v>97</v>
      </c>
      <c r="D3433" t="s">
        <v>104</v>
      </c>
      <c r="E3433" t="s">
        <v>118</v>
      </c>
      <c r="F3433" t="s">
        <v>119</v>
      </c>
      <c r="G3433" t="s">
        <v>107</v>
      </c>
      <c r="H3433">
        <v>42.331400000000002</v>
      </c>
      <c r="I3433">
        <v>-83.0458</v>
      </c>
      <c r="J3433" t="s">
        <v>245</v>
      </c>
      <c r="K3433">
        <v>563.61804101996404</v>
      </c>
      <c r="L3433">
        <v>563.61804101996404</v>
      </c>
      <c r="M3433">
        <v>289</v>
      </c>
    </row>
    <row r="3434" spans="1:13" x14ac:dyDescent="0.25">
      <c r="A3434" t="s">
        <v>13</v>
      </c>
      <c r="B3434" t="s">
        <v>60</v>
      </c>
      <c r="C3434" t="s">
        <v>97</v>
      </c>
      <c r="D3434" t="s">
        <v>98</v>
      </c>
      <c r="E3434" t="s">
        <v>124</v>
      </c>
      <c r="F3434" t="s">
        <v>125</v>
      </c>
      <c r="G3434" t="s">
        <v>126</v>
      </c>
      <c r="H3434">
        <v>53.349800000000002</v>
      </c>
      <c r="I3434">
        <v>6.2603</v>
      </c>
      <c r="J3434" t="s">
        <v>223</v>
      </c>
      <c r="K3434">
        <v>27.479514067301999</v>
      </c>
      <c r="L3434">
        <v>65.460220337531993</v>
      </c>
      <c r="M3434">
        <v>2781</v>
      </c>
    </row>
    <row r="3435" spans="1:13" x14ac:dyDescent="0.25">
      <c r="A3435" t="s">
        <v>13</v>
      </c>
      <c r="B3435" t="s">
        <v>60</v>
      </c>
      <c r="C3435" t="s">
        <v>97</v>
      </c>
      <c r="D3435" t="s">
        <v>98</v>
      </c>
      <c r="E3435" t="s">
        <v>124</v>
      </c>
      <c r="F3435" t="s">
        <v>125</v>
      </c>
      <c r="G3435" t="s">
        <v>126</v>
      </c>
      <c r="H3435">
        <v>53.349800000000002</v>
      </c>
      <c r="I3435">
        <v>6.2603</v>
      </c>
      <c r="J3435" t="s">
        <v>224</v>
      </c>
      <c r="K3435">
        <v>1050.8735674626121</v>
      </c>
      <c r="L3435">
        <v>1050.8735674626121</v>
      </c>
      <c r="M3435">
        <v>552</v>
      </c>
    </row>
    <row r="3436" spans="1:13" x14ac:dyDescent="0.25">
      <c r="A3436" t="s">
        <v>13</v>
      </c>
      <c r="B3436" t="s">
        <v>60</v>
      </c>
      <c r="C3436" t="s">
        <v>97</v>
      </c>
      <c r="D3436" t="s">
        <v>98</v>
      </c>
      <c r="E3436" t="s">
        <v>124</v>
      </c>
      <c r="F3436" t="s">
        <v>125</v>
      </c>
      <c r="G3436" t="s">
        <v>126</v>
      </c>
      <c r="H3436">
        <v>53.349800000000002</v>
      </c>
      <c r="I3436">
        <v>6.2603</v>
      </c>
      <c r="J3436" t="s">
        <v>225</v>
      </c>
      <c r="K3436">
        <v>9.98044583235</v>
      </c>
      <c r="L3436">
        <v>9.98044583235</v>
      </c>
      <c r="M3436">
        <v>257</v>
      </c>
    </row>
    <row r="3437" spans="1:13" x14ac:dyDescent="0.25">
      <c r="A3437" t="s">
        <v>13</v>
      </c>
      <c r="B3437" t="s">
        <v>60</v>
      </c>
      <c r="C3437" t="s">
        <v>97</v>
      </c>
      <c r="D3437" t="s">
        <v>98</v>
      </c>
      <c r="E3437" t="s">
        <v>124</v>
      </c>
      <c r="F3437" t="s">
        <v>125</v>
      </c>
      <c r="G3437" t="s">
        <v>126</v>
      </c>
      <c r="H3437">
        <v>53.349800000000002</v>
      </c>
      <c r="I3437">
        <v>6.2603</v>
      </c>
      <c r="J3437" t="s">
        <v>245</v>
      </c>
      <c r="K3437">
        <v>14.46690354219</v>
      </c>
      <c r="L3437">
        <v>232.91685719167199</v>
      </c>
      <c r="M3437">
        <v>436</v>
      </c>
    </row>
    <row r="3438" spans="1:13" x14ac:dyDescent="0.25">
      <c r="A3438" t="s">
        <v>13</v>
      </c>
      <c r="B3438" t="s">
        <v>60</v>
      </c>
      <c r="C3438" t="s">
        <v>97</v>
      </c>
      <c r="D3438" t="s">
        <v>108</v>
      </c>
      <c r="E3438" t="s">
        <v>127</v>
      </c>
      <c r="F3438" t="s">
        <v>128</v>
      </c>
      <c r="G3438" t="s">
        <v>129</v>
      </c>
      <c r="H3438">
        <v>-34.590249999999997</v>
      </c>
      <c r="I3438">
        <v>-58.467162999999999</v>
      </c>
      <c r="J3438" t="s">
        <v>223</v>
      </c>
      <c r="K3438">
        <v>205.26670915204201</v>
      </c>
      <c r="L3438">
        <v>224.67183024401399</v>
      </c>
      <c r="M3438">
        <v>733</v>
      </c>
    </row>
    <row r="3439" spans="1:13" x14ac:dyDescent="0.25">
      <c r="A3439" t="s">
        <v>13</v>
      </c>
      <c r="B3439" t="s">
        <v>60</v>
      </c>
      <c r="C3439" t="s">
        <v>97</v>
      </c>
      <c r="D3439" t="s">
        <v>108</v>
      </c>
      <c r="E3439" t="s">
        <v>127</v>
      </c>
      <c r="F3439" t="s">
        <v>128</v>
      </c>
      <c r="G3439" t="s">
        <v>129</v>
      </c>
      <c r="H3439">
        <v>-34.590249999999997</v>
      </c>
      <c r="I3439">
        <v>-58.467162999999999</v>
      </c>
      <c r="J3439" t="s">
        <v>224</v>
      </c>
      <c r="K3439">
        <v>1413.8094600639181</v>
      </c>
      <c r="L3439">
        <v>1508.459141866326</v>
      </c>
      <c r="M3439">
        <v>770</v>
      </c>
    </row>
    <row r="3440" spans="1:13" x14ac:dyDescent="0.25">
      <c r="A3440" t="s">
        <v>13</v>
      </c>
      <c r="B3440" t="s">
        <v>60</v>
      </c>
      <c r="C3440" t="s">
        <v>97</v>
      </c>
      <c r="D3440" t="s">
        <v>108</v>
      </c>
      <c r="E3440" t="s">
        <v>127</v>
      </c>
      <c r="F3440" t="s">
        <v>128</v>
      </c>
      <c r="G3440" t="s">
        <v>129</v>
      </c>
      <c r="H3440">
        <v>-34.590249999999997</v>
      </c>
      <c r="I3440">
        <v>-58.467162999999999</v>
      </c>
      <c r="J3440" t="s">
        <v>225</v>
      </c>
      <c r="K3440">
        <v>925.60840252756793</v>
      </c>
      <c r="L3440">
        <v>925.60513187372396</v>
      </c>
      <c r="M3440">
        <v>625</v>
      </c>
    </row>
    <row r="3441" spans="1:13" x14ac:dyDescent="0.25">
      <c r="A3441" t="s">
        <v>13</v>
      </c>
      <c r="B3441" t="s">
        <v>60</v>
      </c>
      <c r="C3441" t="s">
        <v>97</v>
      </c>
      <c r="D3441" t="s">
        <v>108</v>
      </c>
      <c r="E3441" t="s">
        <v>127</v>
      </c>
      <c r="F3441" t="s">
        <v>128</v>
      </c>
      <c r="G3441" t="s">
        <v>129</v>
      </c>
      <c r="H3441">
        <v>-34.590249999999997</v>
      </c>
      <c r="I3441">
        <v>-58.467162999999999</v>
      </c>
      <c r="J3441" t="s">
        <v>245</v>
      </c>
      <c r="K3441">
        <v>3797.845945340352</v>
      </c>
      <c r="L3441">
        <v>4829.0984984846937</v>
      </c>
      <c r="M3441">
        <v>852</v>
      </c>
    </row>
    <row r="3442" spans="1:13" x14ac:dyDescent="0.25">
      <c r="A3442" t="s">
        <v>13</v>
      </c>
      <c r="B3442" t="s">
        <v>60</v>
      </c>
      <c r="C3442" t="s">
        <v>97</v>
      </c>
      <c r="D3442" t="s">
        <v>98</v>
      </c>
      <c r="E3442" t="s">
        <v>130</v>
      </c>
      <c r="F3442" t="s">
        <v>131</v>
      </c>
      <c r="G3442" t="s">
        <v>132</v>
      </c>
      <c r="H3442">
        <v>50.110923999999997</v>
      </c>
      <c r="I3442">
        <v>8.6821269999999995</v>
      </c>
      <c r="J3442" t="s">
        <v>223</v>
      </c>
      <c r="K3442">
        <v>88932.752083608677</v>
      </c>
      <c r="L3442">
        <v>174035.9501879235</v>
      </c>
      <c r="M3442">
        <v>96323</v>
      </c>
    </row>
    <row r="3443" spans="1:13" x14ac:dyDescent="0.25">
      <c r="A3443" t="s">
        <v>13</v>
      </c>
      <c r="B3443" t="s">
        <v>60</v>
      </c>
      <c r="C3443" t="s">
        <v>97</v>
      </c>
      <c r="D3443" t="s">
        <v>98</v>
      </c>
      <c r="E3443" t="s">
        <v>130</v>
      </c>
      <c r="F3443" t="s">
        <v>131</v>
      </c>
      <c r="G3443" t="s">
        <v>132</v>
      </c>
      <c r="H3443">
        <v>50.110923999999997</v>
      </c>
      <c r="I3443">
        <v>8.6821269999999995</v>
      </c>
      <c r="J3443" t="s">
        <v>224</v>
      </c>
      <c r="K3443">
        <v>169893.19921885809</v>
      </c>
      <c r="L3443">
        <v>300273.29612430802</v>
      </c>
      <c r="M3443">
        <v>164504</v>
      </c>
    </row>
    <row r="3444" spans="1:13" x14ac:dyDescent="0.25">
      <c r="A3444" t="s">
        <v>13</v>
      </c>
      <c r="B3444" t="s">
        <v>60</v>
      </c>
      <c r="C3444" t="s">
        <v>97</v>
      </c>
      <c r="D3444" t="s">
        <v>98</v>
      </c>
      <c r="E3444" t="s">
        <v>130</v>
      </c>
      <c r="F3444" t="s">
        <v>131</v>
      </c>
      <c r="G3444" t="s">
        <v>132</v>
      </c>
      <c r="H3444">
        <v>50.110923999999997</v>
      </c>
      <c r="I3444">
        <v>8.6821269999999995</v>
      </c>
      <c r="J3444" t="s">
        <v>225</v>
      </c>
      <c r="K3444">
        <v>150599.35538455629</v>
      </c>
      <c r="L3444">
        <v>434575.30940046412</v>
      </c>
      <c r="M3444">
        <v>79587</v>
      </c>
    </row>
    <row r="3445" spans="1:13" x14ac:dyDescent="0.25">
      <c r="A3445" t="s">
        <v>13</v>
      </c>
      <c r="B3445" t="s">
        <v>60</v>
      </c>
      <c r="C3445" t="s">
        <v>97</v>
      </c>
      <c r="D3445" t="s">
        <v>98</v>
      </c>
      <c r="E3445" t="s">
        <v>130</v>
      </c>
      <c r="F3445" t="s">
        <v>131</v>
      </c>
      <c r="G3445" t="s">
        <v>132</v>
      </c>
      <c r="H3445">
        <v>50.110923999999997</v>
      </c>
      <c r="I3445">
        <v>8.6821269999999995</v>
      </c>
      <c r="J3445" t="s">
        <v>245</v>
      </c>
      <c r="K3445">
        <v>299971.15570533148</v>
      </c>
      <c r="L3445">
        <v>2274649.1558505981</v>
      </c>
      <c r="M3445">
        <v>216431</v>
      </c>
    </row>
    <row r="3446" spans="1:13" x14ac:dyDescent="0.25">
      <c r="A3446" t="s">
        <v>13</v>
      </c>
      <c r="B3446" t="s">
        <v>60</v>
      </c>
      <c r="C3446" t="s">
        <v>97</v>
      </c>
      <c r="D3446" t="s">
        <v>108</v>
      </c>
      <c r="E3446" t="s">
        <v>133</v>
      </c>
      <c r="F3446" t="s">
        <v>134</v>
      </c>
      <c r="G3446" t="s">
        <v>135</v>
      </c>
      <c r="H3446">
        <v>-22.874300000000002</v>
      </c>
      <c r="I3446">
        <v>-43.266449999999999</v>
      </c>
      <c r="J3446" t="s">
        <v>223</v>
      </c>
      <c r="K3446">
        <v>124.742849604648</v>
      </c>
      <c r="L3446">
        <v>643.79745840855594</v>
      </c>
      <c r="M3446">
        <v>382</v>
      </c>
    </row>
    <row r="3447" spans="1:13" x14ac:dyDescent="0.25">
      <c r="A3447" t="s">
        <v>13</v>
      </c>
      <c r="B3447" t="s">
        <v>60</v>
      </c>
      <c r="C3447" t="s">
        <v>97</v>
      </c>
      <c r="D3447" t="s">
        <v>108</v>
      </c>
      <c r="E3447" t="s">
        <v>133</v>
      </c>
      <c r="F3447" t="s">
        <v>134</v>
      </c>
      <c r="G3447" t="s">
        <v>135</v>
      </c>
      <c r="H3447">
        <v>-22.874300000000002</v>
      </c>
      <c r="I3447">
        <v>-43.266449999999999</v>
      </c>
      <c r="J3447" t="s">
        <v>224</v>
      </c>
      <c r="K3447">
        <v>58.492953021269997</v>
      </c>
      <c r="L3447">
        <v>76.59776418429</v>
      </c>
      <c r="M3447">
        <v>235</v>
      </c>
    </row>
    <row r="3448" spans="1:13" x14ac:dyDescent="0.25">
      <c r="A3448" t="s">
        <v>13</v>
      </c>
      <c r="B3448" t="s">
        <v>60</v>
      </c>
      <c r="C3448" t="s">
        <v>97</v>
      </c>
      <c r="D3448" t="s">
        <v>108</v>
      </c>
      <c r="E3448" t="s">
        <v>133</v>
      </c>
      <c r="F3448" t="s">
        <v>134</v>
      </c>
      <c r="G3448" t="s">
        <v>135</v>
      </c>
      <c r="H3448">
        <v>-22.874300000000002</v>
      </c>
      <c r="I3448">
        <v>-43.266449999999999</v>
      </c>
      <c r="J3448" t="s">
        <v>225</v>
      </c>
      <c r="K3448">
        <v>124.63202068891199</v>
      </c>
      <c r="L3448">
        <v>124.6307846016</v>
      </c>
      <c r="M3448">
        <v>165</v>
      </c>
    </row>
    <row r="3449" spans="1:13" x14ac:dyDescent="0.25">
      <c r="A3449" t="s">
        <v>13</v>
      </c>
      <c r="B3449" t="s">
        <v>60</v>
      </c>
      <c r="C3449" t="s">
        <v>97</v>
      </c>
      <c r="D3449" t="s">
        <v>108</v>
      </c>
      <c r="E3449" t="s">
        <v>133</v>
      </c>
      <c r="F3449" t="s">
        <v>134</v>
      </c>
      <c r="G3449" t="s">
        <v>135</v>
      </c>
      <c r="H3449">
        <v>-22.874300000000002</v>
      </c>
      <c r="I3449">
        <v>-43.266449999999999</v>
      </c>
      <c r="J3449" t="s">
        <v>245</v>
      </c>
      <c r="K3449">
        <v>95.635576539173996</v>
      </c>
      <c r="L3449">
        <v>439.14938192056201</v>
      </c>
      <c r="M3449">
        <v>177</v>
      </c>
    </row>
    <row r="3450" spans="1:13" x14ac:dyDescent="0.25">
      <c r="A3450" t="s">
        <v>13</v>
      </c>
      <c r="B3450" t="s">
        <v>60</v>
      </c>
      <c r="C3450" t="s">
        <v>97</v>
      </c>
      <c r="D3450" t="s">
        <v>136</v>
      </c>
      <c r="E3450" t="s">
        <v>137</v>
      </c>
      <c r="F3450" t="s">
        <v>138</v>
      </c>
      <c r="G3450" t="s">
        <v>139</v>
      </c>
      <c r="H3450">
        <v>22.266999999999999</v>
      </c>
      <c r="I3450">
        <v>114.188</v>
      </c>
      <c r="J3450" t="s">
        <v>223</v>
      </c>
      <c r="K3450">
        <v>12689.372848917399</v>
      </c>
      <c r="L3450">
        <v>25008.201160002249</v>
      </c>
      <c r="M3450">
        <v>5071</v>
      </c>
    </row>
    <row r="3451" spans="1:13" x14ac:dyDescent="0.25">
      <c r="A3451" t="s">
        <v>13</v>
      </c>
      <c r="B3451" t="s">
        <v>60</v>
      </c>
      <c r="C3451" t="s">
        <v>97</v>
      </c>
      <c r="D3451" t="s">
        <v>136</v>
      </c>
      <c r="E3451" t="s">
        <v>137</v>
      </c>
      <c r="F3451" t="s">
        <v>138</v>
      </c>
      <c r="G3451" t="s">
        <v>139</v>
      </c>
      <c r="H3451">
        <v>22.266999999999999</v>
      </c>
      <c r="I3451">
        <v>114.188</v>
      </c>
      <c r="J3451" t="s">
        <v>224</v>
      </c>
      <c r="K3451">
        <v>13406.01084516929</v>
      </c>
      <c r="L3451">
        <v>23546.80113759654</v>
      </c>
      <c r="M3451">
        <v>13487</v>
      </c>
    </row>
    <row r="3452" spans="1:13" x14ac:dyDescent="0.25">
      <c r="A3452" t="s">
        <v>13</v>
      </c>
      <c r="B3452" t="s">
        <v>60</v>
      </c>
      <c r="C3452" t="s">
        <v>97</v>
      </c>
      <c r="D3452" t="s">
        <v>136</v>
      </c>
      <c r="E3452" t="s">
        <v>137</v>
      </c>
      <c r="F3452" t="s">
        <v>138</v>
      </c>
      <c r="G3452" t="s">
        <v>139</v>
      </c>
      <c r="H3452">
        <v>22.266999999999999</v>
      </c>
      <c r="I3452">
        <v>114.188</v>
      </c>
      <c r="J3452" t="s">
        <v>225</v>
      </c>
      <c r="K3452">
        <v>14744.47400582632</v>
      </c>
      <c r="L3452">
        <v>15806.01097084198</v>
      </c>
      <c r="M3452">
        <v>11651</v>
      </c>
    </row>
    <row r="3453" spans="1:13" x14ac:dyDescent="0.25">
      <c r="A3453" t="s">
        <v>13</v>
      </c>
      <c r="B3453" t="s">
        <v>60</v>
      </c>
      <c r="C3453" t="s">
        <v>97</v>
      </c>
      <c r="D3453" t="s">
        <v>136</v>
      </c>
      <c r="E3453" t="s">
        <v>137</v>
      </c>
      <c r="F3453" t="s">
        <v>138</v>
      </c>
      <c r="G3453" t="s">
        <v>139</v>
      </c>
      <c r="H3453">
        <v>22.266999999999999</v>
      </c>
      <c r="I3453">
        <v>114.188</v>
      </c>
      <c r="J3453" t="s">
        <v>245</v>
      </c>
      <c r="K3453">
        <v>15616.341290203691</v>
      </c>
      <c r="L3453">
        <v>35445.442669632102</v>
      </c>
      <c r="M3453">
        <v>43427</v>
      </c>
    </row>
    <row r="3454" spans="1:13" x14ac:dyDescent="0.25">
      <c r="A3454" t="s">
        <v>13</v>
      </c>
      <c r="B3454" t="s">
        <v>60</v>
      </c>
      <c r="C3454" t="s">
        <v>97</v>
      </c>
      <c r="D3454" t="s">
        <v>98</v>
      </c>
      <c r="E3454" t="s">
        <v>226</v>
      </c>
      <c r="F3454" t="s">
        <v>227</v>
      </c>
      <c r="G3454" t="s">
        <v>228</v>
      </c>
      <c r="H3454">
        <v>26.137899999999998</v>
      </c>
      <c r="I3454">
        <v>28.197790000000001</v>
      </c>
      <c r="J3454" t="s">
        <v>223</v>
      </c>
      <c r="K3454">
        <v>1382.2705056407581</v>
      </c>
      <c r="L3454">
        <v>4994.4454702807143</v>
      </c>
      <c r="M3454">
        <v>2852</v>
      </c>
    </row>
    <row r="3455" spans="1:13" x14ac:dyDescent="0.25">
      <c r="A3455" t="s">
        <v>13</v>
      </c>
      <c r="B3455" t="s">
        <v>60</v>
      </c>
      <c r="C3455" t="s">
        <v>97</v>
      </c>
      <c r="D3455" t="s">
        <v>98</v>
      </c>
      <c r="E3455" t="s">
        <v>226</v>
      </c>
      <c r="F3455" t="s">
        <v>227</v>
      </c>
      <c r="G3455" t="s">
        <v>228</v>
      </c>
      <c r="H3455">
        <v>26.137899999999998</v>
      </c>
      <c r="I3455">
        <v>28.197790000000001</v>
      </c>
      <c r="J3455" t="s">
        <v>224</v>
      </c>
      <c r="K3455">
        <v>1048.1776921447199</v>
      </c>
      <c r="L3455">
        <v>1113.2527520311739</v>
      </c>
      <c r="M3455">
        <v>1501</v>
      </c>
    </row>
    <row r="3456" spans="1:13" x14ac:dyDescent="0.25">
      <c r="A3456" t="s">
        <v>13</v>
      </c>
      <c r="B3456" t="s">
        <v>60</v>
      </c>
      <c r="C3456" t="s">
        <v>97</v>
      </c>
      <c r="D3456" t="s">
        <v>98</v>
      </c>
      <c r="E3456" t="s">
        <v>226</v>
      </c>
      <c r="F3456" t="s">
        <v>227</v>
      </c>
      <c r="G3456" t="s">
        <v>228</v>
      </c>
      <c r="H3456">
        <v>26.137899999999998</v>
      </c>
      <c r="I3456">
        <v>28.197790000000001</v>
      </c>
      <c r="J3456" t="s">
        <v>225</v>
      </c>
      <c r="K3456">
        <v>3185.3640009445498</v>
      </c>
      <c r="L3456">
        <v>4076.8465910322602</v>
      </c>
      <c r="M3456">
        <v>1205</v>
      </c>
    </row>
    <row r="3457" spans="1:13" x14ac:dyDescent="0.25">
      <c r="A3457" t="s">
        <v>13</v>
      </c>
      <c r="B3457" t="s">
        <v>60</v>
      </c>
      <c r="C3457" t="s">
        <v>97</v>
      </c>
      <c r="D3457" t="s">
        <v>98</v>
      </c>
      <c r="E3457" t="s">
        <v>226</v>
      </c>
      <c r="F3457" t="s">
        <v>227</v>
      </c>
      <c r="G3457" t="s">
        <v>228</v>
      </c>
      <c r="H3457">
        <v>26.137899999999998</v>
      </c>
      <c r="I3457">
        <v>28.197790000000001</v>
      </c>
      <c r="J3457" t="s">
        <v>245</v>
      </c>
      <c r="K3457">
        <v>506.967596427606</v>
      </c>
      <c r="L3457">
        <v>763.01748338400603</v>
      </c>
      <c r="M3457">
        <v>1692</v>
      </c>
    </row>
    <row r="3458" spans="1:13" x14ac:dyDescent="0.25">
      <c r="A3458" t="s">
        <v>13</v>
      </c>
      <c r="B3458" t="s">
        <v>60</v>
      </c>
      <c r="C3458" t="s">
        <v>97</v>
      </c>
      <c r="D3458" t="s">
        <v>104</v>
      </c>
      <c r="E3458" t="s">
        <v>140</v>
      </c>
      <c r="F3458" t="s">
        <v>141</v>
      </c>
      <c r="G3458" t="s">
        <v>107</v>
      </c>
      <c r="H3458">
        <v>34.052235000000003</v>
      </c>
      <c r="I3458">
        <v>-118.24368</v>
      </c>
      <c r="J3458" t="s">
        <v>223</v>
      </c>
      <c r="K3458">
        <v>10528.13664777409</v>
      </c>
      <c r="L3458">
        <v>23972.746082136789</v>
      </c>
      <c r="M3458">
        <v>68540</v>
      </c>
    </row>
    <row r="3459" spans="1:13" x14ac:dyDescent="0.25">
      <c r="A3459" t="s">
        <v>13</v>
      </c>
      <c r="B3459" t="s">
        <v>60</v>
      </c>
      <c r="C3459" t="s">
        <v>97</v>
      </c>
      <c r="D3459" t="s">
        <v>104</v>
      </c>
      <c r="E3459" t="s">
        <v>140</v>
      </c>
      <c r="F3459" t="s">
        <v>141</v>
      </c>
      <c r="G3459" t="s">
        <v>107</v>
      </c>
      <c r="H3459">
        <v>34.052235000000003</v>
      </c>
      <c r="I3459">
        <v>-118.24368</v>
      </c>
      <c r="J3459" t="s">
        <v>224</v>
      </c>
      <c r="K3459">
        <v>10938.35763567719</v>
      </c>
      <c r="L3459">
        <v>27543.93105587285</v>
      </c>
      <c r="M3459">
        <v>30106</v>
      </c>
    </row>
    <row r="3460" spans="1:13" x14ac:dyDescent="0.25">
      <c r="A3460" t="s">
        <v>13</v>
      </c>
      <c r="B3460" t="s">
        <v>60</v>
      </c>
      <c r="C3460" t="s">
        <v>97</v>
      </c>
      <c r="D3460" t="s">
        <v>104</v>
      </c>
      <c r="E3460" t="s">
        <v>140</v>
      </c>
      <c r="F3460" t="s">
        <v>141</v>
      </c>
      <c r="G3460" t="s">
        <v>107</v>
      </c>
      <c r="H3460">
        <v>34.052235000000003</v>
      </c>
      <c r="I3460">
        <v>-118.24368</v>
      </c>
      <c r="J3460" t="s">
        <v>225</v>
      </c>
      <c r="K3460">
        <v>10624.82070737705</v>
      </c>
      <c r="L3460">
        <v>28153.011919510511</v>
      </c>
      <c r="M3460">
        <v>19005</v>
      </c>
    </row>
    <row r="3461" spans="1:13" x14ac:dyDescent="0.25">
      <c r="A3461" t="s">
        <v>13</v>
      </c>
      <c r="B3461" t="s">
        <v>60</v>
      </c>
      <c r="C3461" t="s">
        <v>97</v>
      </c>
      <c r="D3461" t="s">
        <v>104</v>
      </c>
      <c r="E3461" t="s">
        <v>140</v>
      </c>
      <c r="F3461" t="s">
        <v>141</v>
      </c>
      <c r="G3461" t="s">
        <v>107</v>
      </c>
      <c r="H3461">
        <v>34.052235000000003</v>
      </c>
      <c r="I3461">
        <v>-118.24368</v>
      </c>
      <c r="J3461" t="s">
        <v>245</v>
      </c>
      <c r="K3461">
        <v>5605.8381583601986</v>
      </c>
      <c r="L3461">
        <v>19003.019962658411</v>
      </c>
      <c r="M3461">
        <v>15254</v>
      </c>
    </row>
    <row r="3462" spans="1:13" x14ac:dyDescent="0.25">
      <c r="A3462" t="s">
        <v>13</v>
      </c>
      <c r="B3462" t="s">
        <v>60</v>
      </c>
      <c r="C3462" t="s">
        <v>97</v>
      </c>
      <c r="D3462" t="s">
        <v>108</v>
      </c>
      <c r="E3462" t="s">
        <v>142</v>
      </c>
      <c r="F3462" t="s">
        <v>143</v>
      </c>
      <c r="G3462" t="s">
        <v>144</v>
      </c>
      <c r="H3462">
        <v>-12.094823</v>
      </c>
      <c r="I3462">
        <v>-76.973529999999997</v>
      </c>
      <c r="J3462" t="s">
        <v>223</v>
      </c>
      <c r="K3462">
        <v>52.024329755982002</v>
      </c>
      <c r="L3462">
        <v>262.91850372050999</v>
      </c>
      <c r="M3462">
        <v>599</v>
      </c>
    </row>
    <row r="3463" spans="1:13" x14ac:dyDescent="0.25">
      <c r="A3463" t="s">
        <v>13</v>
      </c>
      <c r="B3463" t="s">
        <v>60</v>
      </c>
      <c r="C3463" t="s">
        <v>97</v>
      </c>
      <c r="D3463" t="s">
        <v>108</v>
      </c>
      <c r="E3463" t="s">
        <v>142</v>
      </c>
      <c r="F3463" t="s">
        <v>143</v>
      </c>
      <c r="G3463" t="s">
        <v>144</v>
      </c>
      <c r="H3463">
        <v>-12.094823</v>
      </c>
      <c r="I3463">
        <v>-76.973529999999997</v>
      </c>
      <c r="J3463" t="s">
        <v>224</v>
      </c>
      <c r="K3463">
        <v>192.12850925247</v>
      </c>
      <c r="L3463">
        <v>835.37898139670392</v>
      </c>
      <c r="M3463">
        <v>567</v>
      </c>
    </row>
    <row r="3464" spans="1:13" x14ac:dyDescent="0.25">
      <c r="A3464" t="s">
        <v>13</v>
      </c>
      <c r="B3464" t="s">
        <v>60</v>
      </c>
      <c r="C3464" t="s">
        <v>97</v>
      </c>
      <c r="D3464" t="s">
        <v>108</v>
      </c>
      <c r="E3464" t="s">
        <v>142</v>
      </c>
      <c r="F3464" t="s">
        <v>143</v>
      </c>
      <c r="G3464" t="s">
        <v>144</v>
      </c>
      <c r="H3464">
        <v>-12.094823</v>
      </c>
      <c r="I3464">
        <v>-76.973529999999997</v>
      </c>
      <c r="J3464" t="s">
        <v>225</v>
      </c>
      <c r="K3464">
        <v>52.203842402442</v>
      </c>
      <c r="L3464">
        <v>52.200227469246002</v>
      </c>
      <c r="M3464">
        <v>572</v>
      </c>
    </row>
    <row r="3465" spans="1:13" x14ac:dyDescent="0.25">
      <c r="A3465" t="s">
        <v>13</v>
      </c>
      <c r="B3465" t="s">
        <v>60</v>
      </c>
      <c r="C3465" t="s">
        <v>97</v>
      </c>
      <c r="D3465" t="s">
        <v>108</v>
      </c>
      <c r="E3465" t="s">
        <v>142</v>
      </c>
      <c r="F3465" t="s">
        <v>143</v>
      </c>
      <c r="G3465" t="s">
        <v>144</v>
      </c>
      <c r="H3465">
        <v>-12.094823</v>
      </c>
      <c r="I3465">
        <v>-76.973529999999997</v>
      </c>
      <c r="J3465" t="s">
        <v>245</v>
      </c>
      <c r="K3465">
        <v>377.79645676881597</v>
      </c>
      <c r="L3465">
        <v>386.56481425616403</v>
      </c>
      <c r="M3465">
        <v>825</v>
      </c>
    </row>
    <row r="3466" spans="1:13" x14ac:dyDescent="0.25">
      <c r="A3466" t="s">
        <v>13</v>
      </c>
      <c r="B3466" t="s">
        <v>60</v>
      </c>
      <c r="C3466" t="s">
        <v>97</v>
      </c>
      <c r="D3466" t="s">
        <v>98</v>
      </c>
      <c r="E3466" t="s">
        <v>145</v>
      </c>
      <c r="F3466" t="s">
        <v>146</v>
      </c>
      <c r="G3466" t="s">
        <v>147</v>
      </c>
      <c r="H3466">
        <v>51.508513999999998</v>
      </c>
      <c r="I3466">
        <v>-1.0756999999999999E-2</v>
      </c>
      <c r="J3466" t="s">
        <v>223</v>
      </c>
      <c r="K3466">
        <v>41116.380940423529</v>
      </c>
      <c r="L3466">
        <v>59287.442357787077</v>
      </c>
      <c r="M3466">
        <v>196082</v>
      </c>
    </row>
    <row r="3467" spans="1:13" x14ac:dyDescent="0.25">
      <c r="A3467" t="s">
        <v>13</v>
      </c>
      <c r="B3467" t="s">
        <v>60</v>
      </c>
      <c r="C3467" t="s">
        <v>97</v>
      </c>
      <c r="D3467" t="s">
        <v>98</v>
      </c>
      <c r="E3467" t="s">
        <v>145</v>
      </c>
      <c r="F3467" t="s">
        <v>146</v>
      </c>
      <c r="G3467" t="s">
        <v>147</v>
      </c>
      <c r="H3467">
        <v>51.508513999999998</v>
      </c>
      <c r="I3467">
        <v>-1.0756999999999999E-2</v>
      </c>
      <c r="J3467" t="s">
        <v>224</v>
      </c>
      <c r="K3467">
        <v>59942.16441393031</v>
      </c>
      <c r="L3467">
        <v>68656.748699818258</v>
      </c>
      <c r="M3467">
        <v>145881</v>
      </c>
    </row>
    <row r="3468" spans="1:13" x14ac:dyDescent="0.25">
      <c r="A3468" t="s">
        <v>13</v>
      </c>
      <c r="B3468" t="s">
        <v>60</v>
      </c>
      <c r="C3468" t="s">
        <v>97</v>
      </c>
      <c r="D3468" t="s">
        <v>98</v>
      </c>
      <c r="E3468" t="s">
        <v>145</v>
      </c>
      <c r="F3468" t="s">
        <v>146</v>
      </c>
      <c r="G3468" t="s">
        <v>147</v>
      </c>
      <c r="H3468">
        <v>51.508513999999998</v>
      </c>
      <c r="I3468">
        <v>-1.0756999999999999E-2</v>
      </c>
      <c r="J3468" t="s">
        <v>225</v>
      </c>
      <c r="K3468">
        <v>48561.23783233593</v>
      </c>
      <c r="L3468">
        <v>98540.180439243442</v>
      </c>
      <c r="M3468">
        <v>71734</v>
      </c>
    </row>
    <row r="3469" spans="1:13" x14ac:dyDescent="0.25">
      <c r="A3469" t="s">
        <v>13</v>
      </c>
      <c r="B3469" t="s">
        <v>60</v>
      </c>
      <c r="C3469" t="s">
        <v>97</v>
      </c>
      <c r="D3469" t="s">
        <v>98</v>
      </c>
      <c r="E3469" t="s">
        <v>145</v>
      </c>
      <c r="F3469" t="s">
        <v>146</v>
      </c>
      <c r="G3469" t="s">
        <v>147</v>
      </c>
      <c r="H3469">
        <v>51.508513999999998</v>
      </c>
      <c r="I3469">
        <v>-1.0756999999999999E-2</v>
      </c>
      <c r="J3469" t="s">
        <v>245</v>
      </c>
      <c r="K3469">
        <v>51185.096060153497</v>
      </c>
      <c r="L3469">
        <v>60942.857550664077</v>
      </c>
      <c r="M3469">
        <v>36722</v>
      </c>
    </row>
    <row r="3470" spans="1:13" x14ac:dyDescent="0.25">
      <c r="A3470" t="s">
        <v>13</v>
      </c>
      <c r="B3470" t="s">
        <v>60</v>
      </c>
      <c r="C3470" t="s">
        <v>97</v>
      </c>
      <c r="D3470" t="s">
        <v>104</v>
      </c>
      <c r="E3470" t="s">
        <v>236</v>
      </c>
      <c r="F3470" t="s">
        <v>237</v>
      </c>
      <c r="G3470" t="s">
        <v>107</v>
      </c>
      <c r="H3470">
        <v>36.188110000000002</v>
      </c>
      <c r="I3470">
        <v>-115.176468</v>
      </c>
      <c r="J3470" t="s">
        <v>223</v>
      </c>
      <c r="K3470">
        <v>6.5394411132000008E-2</v>
      </c>
      <c r="L3470">
        <v>6.5394411132000008E-2</v>
      </c>
      <c r="M3470">
        <v>1</v>
      </c>
    </row>
    <row r="3471" spans="1:13" x14ac:dyDescent="0.25">
      <c r="A3471" t="s">
        <v>13</v>
      </c>
      <c r="B3471" t="s">
        <v>60</v>
      </c>
      <c r="C3471" t="s">
        <v>97</v>
      </c>
      <c r="D3471" t="s">
        <v>104</v>
      </c>
      <c r="E3471" t="s">
        <v>236</v>
      </c>
      <c r="F3471" t="s">
        <v>237</v>
      </c>
      <c r="G3471" t="s">
        <v>107</v>
      </c>
      <c r="H3471">
        <v>36.188110000000002</v>
      </c>
      <c r="I3471">
        <v>-115.176468</v>
      </c>
      <c r="J3471" t="s">
        <v>224</v>
      </c>
      <c r="K3471">
        <v>2.0862996895679999</v>
      </c>
      <c r="L3471">
        <v>2.0862996895679999</v>
      </c>
      <c r="M3471">
        <v>121</v>
      </c>
    </row>
    <row r="3472" spans="1:13" x14ac:dyDescent="0.25">
      <c r="A3472" t="s">
        <v>13</v>
      </c>
      <c r="B3472" t="s">
        <v>60</v>
      </c>
      <c r="C3472" t="s">
        <v>97</v>
      </c>
      <c r="D3472" t="s">
        <v>104</v>
      </c>
      <c r="E3472" t="s">
        <v>236</v>
      </c>
      <c r="F3472" t="s">
        <v>237</v>
      </c>
      <c r="G3472" t="s">
        <v>107</v>
      </c>
      <c r="H3472">
        <v>36.188110000000002</v>
      </c>
      <c r="I3472">
        <v>-115.176468</v>
      </c>
      <c r="J3472" t="s">
        <v>225</v>
      </c>
      <c r="K3472">
        <v>2.97834823032</v>
      </c>
      <c r="L3472">
        <v>2.97834823032</v>
      </c>
      <c r="M3472">
        <v>160</v>
      </c>
    </row>
    <row r="3473" spans="1:13" x14ac:dyDescent="0.25">
      <c r="A3473" t="s">
        <v>13</v>
      </c>
      <c r="B3473" t="s">
        <v>60</v>
      </c>
      <c r="C3473" t="s">
        <v>97</v>
      </c>
      <c r="D3473" t="s">
        <v>104</v>
      </c>
      <c r="E3473" t="s">
        <v>236</v>
      </c>
      <c r="F3473" t="s">
        <v>237</v>
      </c>
      <c r="G3473" t="s">
        <v>107</v>
      </c>
      <c r="H3473">
        <v>36.188110000000002</v>
      </c>
      <c r="I3473">
        <v>-115.176468</v>
      </c>
      <c r="J3473" t="s">
        <v>245</v>
      </c>
      <c r="K3473">
        <v>1.3993970522100001</v>
      </c>
      <c r="L3473">
        <v>1.3993970522100001</v>
      </c>
      <c r="M3473">
        <v>120</v>
      </c>
    </row>
    <row r="3474" spans="1:13" x14ac:dyDescent="0.25">
      <c r="A3474" t="s">
        <v>13</v>
      </c>
      <c r="B3474" t="s">
        <v>60</v>
      </c>
      <c r="C3474" t="s">
        <v>97</v>
      </c>
      <c r="D3474" t="s">
        <v>98</v>
      </c>
      <c r="E3474" t="s">
        <v>148</v>
      </c>
      <c r="F3474" t="s">
        <v>149</v>
      </c>
      <c r="G3474" t="s">
        <v>150</v>
      </c>
      <c r="H3474">
        <v>40.416800000000002</v>
      </c>
      <c r="I3474">
        <v>-3.7038000000000002</v>
      </c>
      <c r="J3474" t="s">
        <v>223</v>
      </c>
      <c r="K3474">
        <v>24275.23615101587</v>
      </c>
      <c r="L3474">
        <v>26335.208679283049</v>
      </c>
      <c r="M3474">
        <v>12752</v>
      </c>
    </row>
    <row r="3475" spans="1:13" x14ac:dyDescent="0.25">
      <c r="A3475" t="s">
        <v>13</v>
      </c>
      <c r="B3475" t="s">
        <v>60</v>
      </c>
      <c r="C3475" t="s">
        <v>97</v>
      </c>
      <c r="D3475" t="s">
        <v>98</v>
      </c>
      <c r="E3475" t="s">
        <v>148</v>
      </c>
      <c r="F3475" t="s">
        <v>149</v>
      </c>
      <c r="G3475" t="s">
        <v>150</v>
      </c>
      <c r="H3475">
        <v>40.416800000000002</v>
      </c>
      <c r="I3475">
        <v>-3.7038000000000002</v>
      </c>
      <c r="J3475" t="s">
        <v>224</v>
      </c>
      <c r="K3475">
        <v>25475.529125584209</v>
      </c>
      <c r="L3475">
        <v>28019.98238100866</v>
      </c>
      <c r="M3475">
        <v>17081</v>
      </c>
    </row>
    <row r="3476" spans="1:13" x14ac:dyDescent="0.25">
      <c r="A3476" t="s">
        <v>13</v>
      </c>
      <c r="B3476" t="s">
        <v>60</v>
      </c>
      <c r="C3476" t="s">
        <v>97</v>
      </c>
      <c r="D3476" t="s">
        <v>98</v>
      </c>
      <c r="E3476" t="s">
        <v>148</v>
      </c>
      <c r="F3476" t="s">
        <v>149</v>
      </c>
      <c r="G3476" t="s">
        <v>150</v>
      </c>
      <c r="H3476">
        <v>40.416800000000002</v>
      </c>
      <c r="I3476">
        <v>-3.7038000000000002</v>
      </c>
      <c r="J3476" t="s">
        <v>225</v>
      </c>
      <c r="K3476">
        <v>35324.011967829247</v>
      </c>
      <c r="L3476">
        <v>149721.37524918141</v>
      </c>
      <c r="M3476">
        <v>35047</v>
      </c>
    </row>
    <row r="3477" spans="1:13" x14ac:dyDescent="0.25">
      <c r="A3477" t="s">
        <v>13</v>
      </c>
      <c r="B3477" t="s">
        <v>60</v>
      </c>
      <c r="C3477" t="s">
        <v>97</v>
      </c>
      <c r="D3477" t="s">
        <v>98</v>
      </c>
      <c r="E3477" t="s">
        <v>148</v>
      </c>
      <c r="F3477" t="s">
        <v>149</v>
      </c>
      <c r="G3477" t="s">
        <v>150</v>
      </c>
      <c r="H3477">
        <v>40.416800000000002</v>
      </c>
      <c r="I3477">
        <v>-3.7038000000000002</v>
      </c>
      <c r="J3477" t="s">
        <v>245</v>
      </c>
      <c r="K3477">
        <v>35081.469108694007</v>
      </c>
      <c r="L3477">
        <v>38693.329388525417</v>
      </c>
      <c r="M3477">
        <v>4579</v>
      </c>
    </row>
    <row r="3478" spans="1:13" x14ac:dyDescent="0.25">
      <c r="A3478" t="s">
        <v>13</v>
      </c>
      <c r="B3478" t="s">
        <v>60</v>
      </c>
      <c r="C3478" t="s">
        <v>97</v>
      </c>
      <c r="D3478" t="s">
        <v>98</v>
      </c>
      <c r="E3478" t="s">
        <v>214</v>
      </c>
      <c r="F3478" t="s">
        <v>215</v>
      </c>
      <c r="G3478" t="s">
        <v>147</v>
      </c>
      <c r="H3478">
        <v>53.480800000000002</v>
      </c>
      <c r="I3478">
        <v>2.2425999999999999</v>
      </c>
      <c r="J3478" t="s">
        <v>223</v>
      </c>
      <c r="K3478">
        <v>266.33188002166202</v>
      </c>
      <c r="L3478">
        <v>279.22571935526389</v>
      </c>
      <c r="M3478">
        <v>21436</v>
      </c>
    </row>
    <row r="3479" spans="1:13" x14ac:dyDescent="0.25">
      <c r="A3479" t="s">
        <v>13</v>
      </c>
      <c r="B3479" t="s">
        <v>60</v>
      </c>
      <c r="C3479" t="s">
        <v>97</v>
      </c>
      <c r="D3479" t="s">
        <v>98</v>
      </c>
      <c r="E3479" t="s">
        <v>214</v>
      </c>
      <c r="F3479" t="s">
        <v>215</v>
      </c>
      <c r="G3479" t="s">
        <v>147</v>
      </c>
      <c r="H3479">
        <v>53.480800000000002</v>
      </c>
      <c r="I3479">
        <v>2.2425999999999999</v>
      </c>
      <c r="J3479" t="s">
        <v>224</v>
      </c>
      <c r="K3479">
        <v>1818.0413591746981</v>
      </c>
      <c r="L3479">
        <v>2165.6891289478199</v>
      </c>
      <c r="M3479">
        <v>11710</v>
      </c>
    </row>
    <row r="3480" spans="1:13" x14ac:dyDescent="0.25">
      <c r="A3480" t="s">
        <v>13</v>
      </c>
      <c r="B3480" t="s">
        <v>60</v>
      </c>
      <c r="C3480" t="s">
        <v>97</v>
      </c>
      <c r="D3480" t="s">
        <v>98</v>
      </c>
      <c r="E3480" t="s">
        <v>214</v>
      </c>
      <c r="F3480" t="s">
        <v>215</v>
      </c>
      <c r="G3480" t="s">
        <v>147</v>
      </c>
      <c r="H3480">
        <v>53.480800000000002</v>
      </c>
      <c r="I3480">
        <v>2.2425999999999999</v>
      </c>
      <c r="J3480" t="s">
        <v>225</v>
      </c>
      <c r="K3480">
        <v>590.61511601651398</v>
      </c>
      <c r="L3480">
        <v>590.61511601651398</v>
      </c>
      <c r="M3480">
        <v>162</v>
      </c>
    </row>
    <row r="3481" spans="1:13" x14ac:dyDescent="0.25">
      <c r="A3481" t="s">
        <v>13</v>
      </c>
      <c r="B3481" t="s">
        <v>60</v>
      </c>
      <c r="C3481" t="s">
        <v>97</v>
      </c>
      <c r="D3481" t="s">
        <v>98</v>
      </c>
      <c r="E3481" t="s">
        <v>214</v>
      </c>
      <c r="F3481" t="s">
        <v>215</v>
      </c>
      <c r="G3481" t="s">
        <v>147</v>
      </c>
      <c r="H3481">
        <v>53.480800000000002</v>
      </c>
      <c r="I3481">
        <v>2.2425999999999999</v>
      </c>
      <c r="J3481" t="s">
        <v>245</v>
      </c>
      <c r="K3481">
        <v>726.43576351953004</v>
      </c>
      <c r="L3481">
        <v>730.59049251892793</v>
      </c>
      <c r="M3481">
        <v>174</v>
      </c>
    </row>
    <row r="3482" spans="1:13" x14ac:dyDescent="0.25">
      <c r="A3482" t="s">
        <v>13</v>
      </c>
      <c r="B3482" t="s">
        <v>60</v>
      </c>
      <c r="C3482" t="s">
        <v>97</v>
      </c>
      <c r="D3482" t="s">
        <v>136</v>
      </c>
      <c r="E3482" t="s">
        <v>151</v>
      </c>
      <c r="F3482" t="s">
        <v>152</v>
      </c>
      <c r="G3482" t="s">
        <v>153</v>
      </c>
      <c r="H3482">
        <v>-37.668999999999997</v>
      </c>
      <c r="I3482">
        <v>144.84100000000001</v>
      </c>
      <c r="J3482" t="s">
        <v>223</v>
      </c>
      <c r="K3482">
        <v>1868.1679412945341</v>
      </c>
      <c r="L3482">
        <v>1895.2961359118819</v>
      </c>
      <c r="M3482">
        <v>7836</v>
      </c>
    </row>
    <row r="3483" spans="1:13" x14ac:dyDescent="0.25">
      <c r="A3483" t="s">
        <v>13</v>
      </c>
      <c r="B3483" t="s">
        <v>60</v>
      </c>
      <c r="C3483" t="s">
        <v>97</v>
      </c>
      <c r="D3483" t="s">
        <v>136</v>
      </c>
      <c r="E3483" t="s">
        <v>151</v>
      </c>
      <c r="F3483" t="s">
        <v>152</v>
      </c>
      <c r="G3483" t="s">
        <v>153</v>
      </c>
      <c r="H3483">
        <v>-37.668999999999997</v>
      </c>
      <c r="I3483">
        <v>144.84100000000001</v>
      </c>
      <c r="J3483" t="s">
        <v>224</v>
      </c>
      <c r="K3483">
        <v>2157.784677238169</v>
      </c>
      <c r="L3483">
        <v>2157.6578102969579</v>
      </c>
      <c r="M3483">
        <v>8317</v>
      </c>
    </row>
    <row r="3484" spans="1:13" x14ac:dyDescent="0.25">
      <c r="A3484" t="s">
        <v>13</v>
      </c>
      <c r="B3484" t="s">
        <v>60</v>
      </c>
      <c r="C3484" t="s">
        <v>97</v>
      </c>
      <c r="D3484" t="s">
        <v>136</v>
      </c>
      <c r="E3484" t="s">
        <v>151</v>
      </c>
      <c r="F3484" t="s">
        <v>152</v>
      </c>
      <c r="G3484" t="s">
        <v>153</v>
      </c>
      <c r="H3484">
        <v>-37.668999999999997</v>
      </c>
      <c r="I3484">
        <v>144.84100000000001</v>
      </c>
      <c r="J3484" t="s">
        <v>225</v>
      </c>
      <c r="K3484">
        <v>6929.0063396376054</v>
      </c>
      <c r="L3484">
        <v>6928.9607226234657</v>
      </c>
      <c r="M3484">
        <v>2387</v>
      </c>
    </row>
    <row r="3485" spans="1:13" x14ac:dyDescent="0.25">
      <c r="A3485" t="s">
        <v>13</v>
      </c>
      <c r="B3485" t="s">
        <v>60</v>
      </c>
      <c r="C3485" t="s">
        <v>97</v>
      </c>
      <c r="D3485" t="s">
        <v>136</v>
      </c>
      <c r="E3485" t="s">
        <v>151</v>
      </c>
      <c r="F3485" t="s">
        <v>152</v>
      </c>
      <c r="G3485" t="s">
        <v>153</v>
      </c>
      <c r="H3485">
        <v>-37.668999999999997</v>
      </c>
      <c r="I3485">
        <v>144.84100000000001</v>
      </c>
      <c r="J3485" t="s">
        <v>245</v>
      </c>
      <c r="K3485">
        <v>1351.1119684947121</v>
      </c>
      <c r="L3485">
        <v>1351.1031893712361</v>
      </c>
      <c r="M3485">
        <v>1150</v>
      </c>
    </row>
    <row r="3486" spans="1:13" x14ac:dyDescent="0.25">
      <c r="A3486" t="s">
        <v>13</v>
      </c>
      <c r="B3486" t="s">
        <v>60</v>
      </c>
      <c r="C3486" t="s">
        <v>97</v>
      </c>
      <c r="D3486" t="s">
        <v>104</v>
      </c>
      <c r="E3486" t="s">
        <v>229</v>
      </c>
      <c r="F3486" t="s">
        <v>230</v>
      </c>
      <c r="G3486" t="s">
        <v>107</v>
      </c>
      <c r="H3486">
        <v>26.103300000000001</v>
      </c>
      <c r="I3486">
        <v>98.141900000000007</v>
      </c>
      <c r="J3486" t="s">
        <v>223</v>
      </c>
      <c r="K3486">
        <v>294.612096606948</v>
      </c>
      <c r="L3486">
        <v>1120.0759488084841</v>
      </c>
      <c r="M3486">
        <v>329</v>
      </c>
    </row>
    <row r="3487" spans="1:13" x14ac:dyDescent="0.25">
      <c r="A3487" t="s">
        <v>13</v>
      </c>
      <c r="B3487" t="s">
        <v>60</v>
      </c>
      <c r="C3487" t="s">
        <v>97</v>
      </c>
      <c r="D3487" t="s">
        <v>104</v>
      </c>
      <c r="E3487" t="s">
        <v>229</v>
      </c>
      <c r="F3487" t="s">
        <v>230</v>
      </c>
      <c r="G3487" t="s">
        <v>107</v>
      </c>
      <c r="H3487">
        <v>26.103300000000001</v>
      </c>
      <c r="I3487">
        <v>98.141900000000007</v>
      </c>
      <c r="J3487" t="s">
        <v>224</v>
      </c>
      <c r="K3487">
        <v>83.755797519083998</v>
      </c>
      <c r="L3487">
        <v>88.387188540227996</v>
      </c>
      <c r="M3487">
        <v>451</v>
      </c>
    </row>
    <row r="3488" spans="1:13" x14ac:dyDescent="0.25">
      <c r="A3488" t="s">
        <v>13</v>
      </c>
      <c r="B3488" t="s">
        <v>60</v>
      </c>
      <c r="C3488" t="s">
        <v>97</v>
      </c>
      <c r="D3488" t="s">
        <v>104</v>
      </c>
      <c r="E3488" t="s">
        <v>229</v>
      </c>
      <c r="F3488" t="s">
        <v>230</v>
      </c>
      <c r="G3488" t="s">
        <v>107</v>
      </c>
      <c r="H3488">
        <v>26.103300000000001</v>
      </c>
      <c r="I3488">
        <v>98.141900000000007</v>
      </c>
      <c r="J3488" t="s">
        <v>225</v>
      </c>
      <c r="K3488">
        <v>30.092399395613999</v>
      </c>
      <c r="L3488">
        <v>30.827990599644</v>
      </c>
      <c r="M3488">
        <v>444</v>
      </c>
    </row>
    <row r="3489" spans="1:13" x14ac:dyDescent="0.25">
      <c r="A3489" t="s">
        <v>13</v>
      </c>
      <c r="B3489" t="s">
        <v>60</v>
      </c>
      <c r="C3489" t="s">
        <v>97</v>
      </c>
      <c r="D3489" t="s">
        <v>104</v>
      </c>
      <c r="E3489" t="s">
        <v>229</v>
      </c>
      <c r="F3489" t="s">
        <v>230</v>
      </c>
      <c r="G3489" t="s">
        <v>107</v>
      </c>
      <c r="H3489">
        <v>26.103300000000001</v>
      </c>
      <c r="I3489">
        <v>98.141900000000007</v>
      </c>
      <c r="J3489" t="s">
        <v>245</v>
      </c>
      <c r="K3489">
        <v>24.614134054836001</v>
      </c>
      <c r="L3489">
        <v>24.614134054836001</v>
      </c>
      <c r="M3489">
        <v>1033</v>
      </c>
    </row>
    <row r="3490" spans="1:13" x14ac:dyDescent="0.25">
      <c r="A3490" t="s">
        <v>13</v>
      </c>
      <c r="B3490" t="s">
        <v>60</v>
      </c>
      <c r="C3490" t="s">
        <v>97</v>
      </c>
      <c r="D3490" t="s">
        <v>104</v>
      </c>
      <c r="E3490" t="s">
        <v>154</v>
      </c>
      <c r="F3490" t="s">
        <v>155</v>
      </c>
      <c r="G3490" t="s">
        <v>107</v>
      </c>
      <c r="H3490">
        <v>25.789097000000002</v>
      </c>
      <c r="I3490">
        <v>-80.204040000000006</v>
      </c>
      <c r="J3490" t="s">
        <v>223</v>
      </c>
      <c r="K3490">
        <v>50183.174869638271</v>
      </c>
      <c r="L3490">
        <v>3907963.7723457981</v>
      </c>
      <c r="M3490">
        <v>4202</v>
      </c>
    </row>
    <row r="3491" spans="1:13" x14ac:dyDescent="0.25">
      <c r="A3491" t="s">
        <v>13</v>
      </c>
      <c r="B3491" t="s">
        <v>60</v>
      </c>
      <c r="C3491" t="s">
        <v>97</v>
      </c>
      <c r="D3491" t="s">
        <v>104</v>
      </c>
      <c r="E3491" t="s">
        <v>154</v>
      </c>
      <c r="F3491" t="s">
        <v>155</v>
      </c>
      <c r="G3491" t="s">
        <v>107</v>
      </c>
      <c r="H3491">
        <v>25.789097000000002</v>
      </c>
      <c r="I3491">
        <v>-80.204040000000006</v>
      </c>
      <c r="J3491" t="s">
        <v>224</v>
      </c>
      <c r="K3491">
        <v>24179.586556499951</v>
      </c>
      <c r="L3491">
        <v>1458987.6847152479</v>
      </c>
      <c r="M3491">
        <v>3340</v>
      </c>
    </row>
    <row r="3492" spans="1:13" x14ac:dyDescent="0.25">
      <c r="A3492" t="s">
        <v>13</v>
      </c>
      <c r="B3492" t="s">
        <v>60</v>
      </c>
      <c r="C3492" t="s">
        <v>97</v>
      </c>
      <c r="D3492" t="s">
        <v>104</v>
      </c>
      <c r="E3492" t="s">
        <v>154</v>
      </c>
      <c r="F3492" t="s">
        <v>155</v>
      </c>
      <c r="G3492" t="s">
        <v>107</v>
      </c>
      <c r="H3492">
        <v>25.789097000000002</v>
      </c>
      <c r="I3492">
        <v>-80.204040000000006</v>
      </c>
      <c r="J3492" t="s">
        <v>225</v>
      </c>
      <c r="K3492">
        <v>6522.2188331202233</v>
      </c>
      <c r="L3492">
        <v>7419.4811631926032</v>
      </c>
      <c r="M3492">
        <v>2789</v>
      </c>
    </row>
    <row r="3493" spans="1:13" x14ac:dyDescent="0.25">
      <c r="A3493" t="s">
        <v>13</v>
      </c>
      <c r="B3493" t="s">
        <v>60</v>
      </c>
      <c r="C3493" t="s">
        <v>97</v>
      </c>
      <c r="D3493" t="s">
        <v>104</v>
      </c>
      <c r="E3493" t="s">
        <v>154</v>
      </c>
      <c r="F3493" t="s">
        <v>155</v>
      </c>
      <c r="G3493" t="s">
        <v>107</v>
      </c>
      <c r="H3493">
        <v>25.789097000000002</v>
      </c>
      <c r="I3493">
        <v>-80.204040000000006</v>
      </c>
      <c r="J3493" t="s">
        <v>245</v>
      </c>
      <c r="K3493">
        <v>6996.8265410098256</v>
      </c>
      <c r="L3493">
        <v>433711.17356120009</v>
      </c>
      <c r="M3493">
        <v>2680</v>
      </c>
    </row>
    <row r="3494" spans="1:13" x14ac:dyDescent="0.25">
      <c r="A3494" t="s">
        <v>13</v>
      </c>
      <c r="B3494" t="s">
        <v>60</v>
      </c>
      <c r="C3494" t="s">
        <v>97</v>
      </c>
      <c r="D3494" t="s">
        <v>98</v>
      </c>
      <c r="E3494" t="s">
        <v>156</v>
      </c>
      <c r="F3494" t="s">
        <v>157</v>
      </c>
      <c r="G3494" t="s">
        <v>158</v>
      </c>
      <c r="H3494">
        <v>45.630099999999999</v>
      </c>
      <c r="I3494">
        <v>8.7255000000000003</v>
      </c>
      <c r="J3494" t="s">
        <v>223</v>
      </c>
      <c r="K3494">
        <v>5891.9332856998917</v>
      </c>
      <c r="L3494">
        <v>10814.533201019331</v>
      </c>
      <c r="M3494">
        <v>24628</v>
      </c>
    </row>
    <row r="3495" spans="1:13" x14ac:dyDescent="0.25">
      <c r="A3495" t="s">
        <v>13</v>
      </c>
      <c r="B3495" t="s">
        <v>60</v>
      </c>
      <c r="C3495" t="s">
        <v>97</v>
      </c>
      <c r="D3495" t="s">
        <v>98</v>
      </c>
      <c r="E3495" t="s">
        <v>156</v>
      </c>
      <c r="F3495" t="s">
        <v>157</v>
      </c>
      <c r="G3495" t="s">
        <v>158</v>
      </c>
      <c r="H3495">
        <v>45.630099999999999</v>
      </c>
      <c r="I3495">
        <v>8.7255000000000003</v>
      </c>
      <c r="J3495" t="s">
        <v>224</v>
      </c>
      <c r="K3495">
        <v>5060.6926644785754</v>
      </c>
      <c r="L3495">
        <v>10337.13736338934</v>
      </c>
      <c r="M3495">
        <v>115936</v>
      </c>
    </row>
    <row r="3496" spans="1:13" x14ac:dyDescent="0.25">
      <c r="A3496" t="s">
        <v>13</v>
      </c>
      <c r="B3496" t="s">
        <v>60</v>
      </c>
      <c r="C3496" t="s">
        <v>97</v>
      </c>
      <c r="D3496" t="s">
        <v>98</v>
      </c>
      <c r="E3496" t="s">
        <v>156</v>
      </c>
      <c r="F3496" t="s">
        <v>157</v>
      </c>
      <c r="G3496" t="s">
        <v>158</v>
      </c>
      <c r="H3496">
        <v>45.630099999999999</v>
      </c>
      <c r="I3496">
        <v>8.7255000000000003</v>
      </c>
      <c r="J3496" t="s">
        <v>225</v>
      </c>
      <c r="K3496">
        <v>7130.6987052996601</v>
      </c>
      <c r="L3496">
        <v>120393.5932653193</v>
      </c>
      <c r="M3496">
        <v>13850</v>
      </c>
    </row>
    <row r="3497" spans="1:13" x14ac:dyDescent="0.25">
      <c r="A3497" t="s">
        <v>13</v>
      </c>
      <c r="B3497" t="s">
        <v>60</v>
      </c>
      <c r="C3497" t="s">
        <v>97</v>
      </c>
      <c r="D3497" t="s">
        <v>98</v>
      </c>
      <c r="E3497" t="s">
        <v>156</v>
      </c>
      <c r="F3497" t="s">
        <v>157</v>
      </c>
      <c r="G3497" t="s">
        <v>158</v>
      </c>
      <c r="H3497">
        <v>45.630099999999999</v>
      </c>
      <c r="I3497">
        <v>8.7255000000000003</v>
      </c>
      <c r="J3497" t="s">
        <v>245</v>
      </c>
      <c r="K3497">
        <v>6718.9419701661654</v>
      </c>
      <c r="L3497">
        <v>13936.39487652447</v>
      </c>
      <c r="M3497">
        <v>5333</v>
      </c>
    </row>
    <row r="3498" spans="1:13" x14ac:dyDescent="0.25">
      <c r="A3498" t="s">
        <v>13</v>
      </c>
      <c r="B3498" t="s">
        <v>60</v>
      </c>
      <c r="C3498" t="s">
        <v>97</v>
      </c>
      <c r="D3498" t="s">
        <v>104</v>
      </c>
      <c r="E3498" t="s">
        <v>159</v>
      </c>
      <c r="F3498" t="s">
        <v>160</v>
      </c>
      <c r="G3498" t="s">
        <v>107</v>
      </c>
      <c r="H3498">
        <v>44.986656000000004</v>
      </c>
      <c r="I3498">
        <v>-93.258133000000001</v>
      </c>
      <c r="J3498" t="s">
        <v>223</v>
      </c>
      <c r="K3498">
        <v>30.906205268693999</v>
      </c>
      <c r="L3498">
        <v>546.58191340800602</v>
      </c>
      <c r="M3498">
        <v>939</v>
      </c>
    </row>
    <row r="3499" spans="1:13" x14ac:dyDescent="0.25">
      <c r="A3499" t="s">
        <v>13</v>
      </c>
      <c r="B3499" t="s">
        <v>60</v>
      </c>
      <c r="C3499" t="s">
        <v>97</v>
      </c>
      <c r="D3499" t="s">
        <v>104</v>
      </c>
      <c r="E3499" t="s">
        <v>159</v>
      </c>
      <c r="F3499" t="s">
        <v>160</v>
      </c>
      <c r="G3499" t="s">
        <v>107</v>
      </c>
      <c r="H3499">
        <v>44.986656000000004</v>
      </c>
      <c r="I3499">
        <v>-93.258133000000001</v>
      </c>
      <c r="J3499" t="s">
        <v>224</v>
      </c>
      <c r="K3499">
        <v>555.065041674138</v>
      </c>
      <c r="L3499">
        <v>3835.6048102325881</v>
      </c>
      <c r="M3499">
        <v>348</v>
      </c>
    </row>
    <row r="3500" spans="1:13" x14ac:dyDescent="0.25">
      <c r="A3500" t="s">
        <v>13</v>
      </c>
      <c r="B3500" t="s">
        <v>60</v>
      </c>
      <c r="C3500" t="s">
        <v>97</v>
      </c>
      <c r="D3500" t="s">
        <v>104</v>
      </c>
      <c r="E3500" t="s">
        <v>159</v>
      </c>
      <c r="F3500" t="s">
        <v>160</v>
      </c>
      <c r="G3500" t="s">
        <v>107</v>
      </c>
      <c r="H3500">
        <v>44.986656000000004</v>
      </c>
      <c r="I3500">
        <v>-93.258133000000001</v>
      </c>
      <c r="J3500" t="s">
        <v>225</v>
      </c>
      <c r="K3500">
        <v>14.60245835211</v>
      </c>
      <c r="L3500">
        <v>14.60245835211</v>
      </c>
      <c r="M3500">
        <v>257</v>
      </c>
    </row>
    <row r="3501" spans="1:13" x14ac:dyDescent="0.25">
      <c r="A3501" t="s">
        <v>13</v>
      </c>
      <c r="B3501" t="s">
        <v>60</v>
      </c>
      <c r="C3501" t="s">
        <v>97</v>
      </c>
      <c r="D3501" t="s">
        <v>104</v>
      </c>
      <c r="E3501" t="s">
        <v>159</v>
      </c>
      <c r="F3501" t="s">
        <v>160</v>
      </c>
      <c r="G3501" t="s">
        <v>107</v>
      </c>
      <c r="H3501">
        <v>44.986656000000004</v>
      </c>
      <c r="I3501">
        <v>-93.258133000000001</v>
      </c>
      <c r="J3501" t="s">
        <v>245</v>
      </c>
      <c r="K3501">
        <v>1001.376081195564</v>
      </c>
      <c r="L3501">
        <v>2539.2659330977499</v>
      </c>
      <c r="M3501">
        <v>356</v>
      </c>
    </row>
    <row r="3502" spans="1:13" x14ac:dyDescent="0.25">
      <c r="A3502" t="s">
        <v>13</v>
      </c>
      <c r="B3502" t="s">
        <v>60</v>
      </c>
      <c r="C3502" t="s">
        <v>97</v>
      </c>
      <c r="D3502" t="s">
        <v>98</v>
      </c>
      <c r="E3502" t="s">
        <v>231</v>
      </c>
      <c r="F3502" t="s">
        <v>232</v>
      </c>
      <c r="G3502" t="s">
        <v>168</v>
      </c>
      <c r="H3502">
        <v>43.296950000000002</v>
      </c>
      <c r="I3502">
        <v>5.3810700000000002</v>
      </c>
      <c r="J3502" t="s">
        <v>223</v>
      </c>
      <c r="K3502">
        <v>31.925849751815999</v>
      </c>
      <c r="L3502">
        <v>31.925849751815999</v>
      </c>
      <c r="M3502">
        <v>1893</v>
      </c>
    </row>
    <row r="3503" spans="1:13" x14ac:dyDescent="0.25">
      <c r="A3503" t="s">
        <v>13</v>
      </c>
      <c r="B3503" t="s">
        <v>60</v>
      </c>
      <c r="C3503" t="s">
        <v>97</v>
      </c>
      <c r="D3503" t="s">
        <v>98</v>
      </c>
      <c r="E3503" t="s">
        <v>231</v>
      </c>
      <c r="F3503" t="s">
        <v>232</v>
      </c>
      <c r="G3503" t="s">
        <v>168</v>
      </c>
      <c r="H3503">
        <v>43.296950000000002</v>
      </c>
      <c r="I3503">
        <v>5.3810700000000002</v>
      </c>
      <c r="J3503" t="s">
        <v>224</v>
      </c>
      <c r="K3503">
        <v>777.35731984668598</v>
      </c>
      <c r="L3503">
        <v>5427.9131737607104</v>
      </c>
      <c r="M3503">
        <v>12116</v>
      </c>
    </row>
    <row r="3504" spans="1:13" x14ac:dyDescent="0.25">
      <c r="A3504" t="s">
        <v>13</v>
      </c>
      <c r="B3504" t="s">
        <v>60</v>
      </c>
      <c r="C3504" t="s">
        <v>97</v>
      </c>
      <c r="D3504" t="s">
        <v>98</v>
      </c>
      <c r="E3504" t="s">
        <v>231</v>
      </c>
      <c r="F3504" t="s">
        <v>232</v>
      </c>
      <c r="G3504" t="s">
        <v>168</v>
      </c>
      <c r="H3504">
        <v>43.296950000000002</v>
      </c>
      <c r="I3504">
        <v>5.3810700000000002</v>
      </c>
      <c r="J3504" t="s">
        <v>225</v>
      </c>
      <c r="K3504">
        <v>1264.5358832623861</v>
      </c>
      <c r="L3504">
        <v>1886.317984749888</v>
      </c>
      <c r="M3504">
        <v>3239</v>
      </c>
    </row>
    <row r="3505" spans="1:13" x14ac:dyDescent="0.25">
      <c r="A3505" t="s">
        <v>13</v>
      </c>
      <c r="B3505" t="s">
        <v>60</v>
      </c>
      <c r="C3505" t="s">
        <v>97</v>
      </c>
      <c r="D3505" t="s">
        <v>98</v>
      </c>
      <c r="E3505" t="s">
        <v>231</v>
      </c>
      <c r="F3505" t="s">
        <v>232</v>
      </c>
      <c r="G3505" t="s">
        <v>168</v>
      </c>
      <c r="H3505">
        <v>43.296950000000002</v>
      </c>
      <c r="I3505">
        <v>5.3810700000000002</v>
      </c>
      <c r="J3505" t="s">
        <v>245</v>
      </c>
      <c r="K3505">
        <v>735.17435743470605</v>
      </c>
      <c r="L3505">
        <v>2259.127391261196</v>
      </c>
      <c r="M3505">
        <v>922</v>
      </c>
    </row>
    <row r="3506" spans="1:13" x14ac:dyDescent="0.25">
      <c r="A3506" t="s">
        <v>13</v>
      </c>
      <c r="B3506" t="s">
        <v>60</v>
      </c>
      <c r="C3506" t="s">
        <v>97</v>
      </c>
      <c r="D3506" t="s">
        <v>104</v>
      </c>
      <c r="E3506" t="s">
        <v>161</v>
      </c>
      <c r="F3506" t="s">
        <v>162</v>
      </c>
      <c r="G3506" t="s">
        <v>107</v>
      </c>
      <c r="H3506">
        <v>40.705629999999999</v>
      </c>
      <c r="I3506">
        <v>-73.978003999999999</v>
      </c>
      <c r="J3506" t="s">
        <v>223</v>
      </c>
      <c r="K3506">
        <v>9823.9771810737548</v>
      </c>
      <c r="L3506">
        <v>92025.537993830963</v>
      </c>
      <c r="M3506">
        <v>51034</v>
      </c>
    </row>
    <row r="3507" spans="1:13" x14ac:dyDescent="0.25">
      <c r="A3507" t="s">
        <v>13</v>
      </c>
      <c r="B3507" t="s">
        <v>60</v>
      </c>
      <c r="C3507" t="s">
        <v>97</v>
      </c>
      <c r="D3507" t="s">
        <v>104</v>
      </c>
      <c r="E3507" t="s">
        <v>161</v>
      </c>
      <c r="F3507" t="s">
        <v>162</v>
      </c>
      <c r="G3507" t="s">
        <v>107</v>
      </c>
      <c r="H3507">
        <v>40.705629999999999</v>
      </c>
      <c r="I3507">
        <v>-73.978003999999999</v>
      </c>
      <c r="J3507" t="s">
        <v>224</v>
      </c>
      <c r="K3507">
        <v>8645.8815078050993</v>
      </c>
      <c r="L3507">
        <v>35566.999288496983</v>
      </c>
      <c r="M3507">
        <v>69520</v>
      </c>
    </row>
    <row r="3508" spans="1:13" x14ac:dyDescent="0.25">
      <c r="A3508" t="s">
        <v>13</v>
      </c>
      <c r="B3508" t="s">
        <v>60</v>
      </c>
      <c r="C3508" t="s">
        <v>97</v>
      </c>
      <c r="D3508" t="s">
        <v>104</v>
      </c>
      <c r="E3508" t="s">
        <v>161</v>
      </c>
      <c r="F3508" t="s">
        <v>162</v>
      </c>
      <c r="G3508" t="s">
        <v>107</v>
      </c>
      <c r="H3508">
        <v>40.705629999999999</v>
      </c>
      <c r="I3508">
        <v>-73.978003999999999</v>
      </c>
      <c r="J3508" t="s">
        <v>225</v>
      </c>
      <c r="K3508">
        <v>7303.0563070185181</v>
      </c>
      <c r="L3508">
        <v>44397.634099352726</v>
      </c>
      <c r="M3508">
        <v>42632</v>
      </c>
    </row>
    <row r="3509" spans="1:13" x14ac:dyDescent="0.25">
      <c r="A3509" t="s">
        <v>13</v>
      </c>
      <c r="B3509" t="s">
        <v>60</v>
      </c>
      <c r="C3509" t="s">
        <v>97</v>
      </c>
      <c r="D3509" t="s">
        <v>104</v>
      </c>
      <c r="E3509" t="s">
        <v>161</v>
      </c>
      <c r="F3509" t="s">
        <v>162</v>
      </c>
      <c r="G3509" t="s">
        <v>107</v>
      </c>
      <c r="H3509">
        <v>40.705629999999999</v>
      </c>
      <c r="I3509">
        <v>-73.978003999999999</v>
      </c>
      <c r="J3509" t="s">
        <v>245</v>
      </c>
      <c r="K3509">
        <v>9598.9180645573615</v>
      </c>
      <c r="L3509">
        <v>395731.92603473109</v>
      </c>
      <c r="M3509">
        <v>97306</v>
      </c>
    </row>
    <row r="3510" spans="1:13" x14ac:dyDescent="0.25">
      <c r="A3510" t="s">
        <v>13</v>
      </c>
      <c r="B3510" t="s">
        <v>60</v>
      </c>
      <c r="C3510" t="s">
        <v>97</v>
      </c>
      <c r="D3510" t="s">
        <v>136</v>
      </c>
      <c r="E3510" t="s">
        <v>163</v>
      </c>
      <c r="F3510" t="s">
        <v>164</v>
      </c>
      <c r="G3510" t="s">
        <v>165</v>
      </c>
      <c r="H3510">
        <v>34.67606</v>
      </c>
      <c r="I3510">
        <v>135.49619999999999</v>
      </c>
      <c r="J3510" t="s">
        <v>223</v>
      </c>
      <c r="K3510">
        <v>89.204731710852002</v>
      </c>
      <c r="L3510">
        <v>97.059183066540001</v>
      </c>
      <c r="M3510">
        <v>304</v>
      </c>
    </row>
    <row r="3511" spans="1:13" x14ac:dyDescent="0.25">
      <c r="A3511" t="s">
        <v>13</v>
      </c>
      <c r="B3511" t="s">
        <v>60</v>
      </c>
      <c r="C3511" t="s">
        <v>97</v>
      </c>
      <c r="D3511" t="s">
        <v>136</v>
      </c>
      <c r="E3511" t="s">
        <v>163</v>
      </c>
      <c r="F3511" t="s">
        <v>164</v>
      </c>
      <c r="G3511" t="s">
        <v>165</v>
      </c>
      <c r="H3511">
        <v>34.67606</v>
      </c>
      <c r="I3511">
        <v>135.49619999999999</v>
      </c>
      <c r="J3511" t="s">
        <v>224</v>
      </c>
      <c r="K3511">
        <v>374.02823941325403</v>
      </c>
      <c r="L3511">
        <v>384.95892321875999</v>
      </c>
      <c r="M3511">
        <v>269</v>
      </c>
    </row>
    <row r="3512" spans="1:13" x14ac:dyDescent="0.25">
      <c r="A3512" t="s">
        <v>13</v>
      </c>
      <c r="B3512" t="s">
        <v>60</v>
      </c>
      <c r="C3512" t="s">
        <v>97</v>
      </c>
      <c r="D3512" t="s">
        <v>136</v>
      </c>
      <c r="E3512" t="s">
        <v>163</v>
      </c>
      <c r="F3512" t="s">
        <v>164</v>
      </c>
      <c r="G3512" t="s">
        <v>165</v>
      </c>
      <c r="H3512">
        <v>34.67606</v>
      </c>
      <c r="I3512">
        <v>135.49619999999999</v>
      </c>
      <c r="J3512" t="s">
        <v>225</v>
      </c>
      <c r="K3512">
        <v>69.865952835215992</v>
      </c>
      <c r="L3512">
        <v>84.305451948384004</v>
      </c>
      <c r="M3512">
        <v>234</v>
      </c>
    </row>
    <row r="3513" spans="1:13" x14ac:dyDescent="0.25">
      <c r="A3513" t="s">
        <v>13</v>
      </c>
      <c r="B3513" t="s">
        <v>60</v>
      </c>
      <c r="C3513" t="s">
        <v>97</v>
      </c>
      <c r="D3513" t="s">
        <v>136</v>
      </c>
      <c r="E3513" t="s">
        <v>163</v>
      </c>
      <c r="F3513" t="s">
        <v>164</v>
      </c>
      <c r="G3513" t="s">
        <v>165</v>
      </c>
      <c r="H3513">
        <v>34.67606</v>
      </c>
      <c r="I3513">
        <v>135.49619999999999</v>
      </c>
      <c r="J3513" t="s">
        <v>245</v>
      </c>
      <c r="K3513">
        <v>47.517906954683987</v>
      </c>
      <c r="L3513">
        <v>47.517390535655998</v>
      </c>
      <c r="M3513">
        <v>256</v>
      </c>
    </row>
    <row r="3514" spans="1:13" x14ac:dyDescent="0.25">
      <c r="A3514" t="s">
        <v>13</v>
      </c>
      <c r="B3514" t="s">
        <v>60</v>
      </c>
      <c r="C3514" t="s">
        <v>97</v>
      </c>
      <c r="D3514" t="s">
        <v>98</v>
      </c>
      <c r="E3514" t="s">
        <v>166</v>
      </c>
      <c r="F3514" t="s">
        <v>167</v>
      </c>
      <c r="G3514" t="s">
        <v>168</v>
      </c>
      <c r="H3514">
        <v>48.928049999999999</v>
      </c>
      <c r="I3514">
        <v>2.35189</v>
      </c>
      <c r="J3514" t="s">
        <v>223</v>
      </c>
      <c r="K3514">
        <v>5019.5204782454457</v>
      </c>
      <c r="L3514">
        <v>16102.801624671951</v>
      </c>
      <c r="M3514">
        <v>7228</v>
      </c>
    </row>
    <row r="3515" spans="1:13" x14ac:dyDescent="0.25">
      <c r="A3515" t="s">
        <v>13</v>
      </c>
      <c r="B3515" t="s">
        <v>60</v>
      </c>
      <c r="C3515" t="s">
        <v>97</v>
      </c>
      <c r="D3515" t="s">
        <v>98</v>
      </c>
      <c r="E3515" t="s">
        <v>166</v>
      </c>
      <c r="F3515" t="s">
        <v>167</v>
      </c>
      <c r="G3515" t="s">
        <v>168</v>
      </c>
      <c r="H3515">
        <v>48.928049999999999</v>
      </c>
      <c r="I3515">
        <v>2.35189</v>
      </c>
      <c r="J3515" t="s">
        <v>224</v>
      </c>
      <c r="K3515">
        <v>7620.5166189633774</v>
      </c>
      <c r="L3515">
        <v>10821.953442486139</v>
      </c>
      <c r="M3515">
        <v>8386</v>
      </c>
    </row>
    <row r="3516" spans="1:13" x14ac:dyDescent="0.25">
      <c r="A3516" t="s">
        <v>13</v>
      </c>
      <c r="B3516" t="s">
        <v>60</v>
      </c>
      <c r="C3516" t="s">
        <v>97</v>
      </c>
      <c r="D3516" t="s">
        <v>98</v>
      </c>
      <c r="E3516" t="s">
        <v>166</v>
      </c>
      <c r="F3516" t="s">
        <v>167</v>
      </c>
      <c r="G3516" t="s">
        <v>168</v>
      </c>
      <c r="H3516">
        <v>48.928049999999999</v>
      </c>
      <c r="I3516">
        <v>2.35189</v>
      </c>
      <c r="J3516" t="s">
        <v>225</v>
      </c>
      <c r="K3516">
        <v>4291.7713273665186</v>
      </c>
      <c r="L3516">
        <v>5969.3558052924354</v>
      </c>
      <c r="M3516">
        <v>27714</v>
      </c>
    </row>
    <row r="3517" spans="1:13" x14ac:dyDescent="0.25">
      <c r="A3517" t="s">
        <v>13</v>
      </c>
      <c r="B3517" t="s">
        <v>60</v>
      </c>
      <c r="C3517" t="s">
        <v>97</v>
      </c>
      <c r="D3517" t="s">
        <v>98</v>
      </c>
      <c r="E3517" t="s">
        <v>166</v>
      </c>
      <c r="F3517" t="s">
        <v>167</v>
      </c>
      <c r="G3517" t="s">
        <v>168</v>
      </c>
      <c r="H3517">
        <v>48.928049999999999</v>
      </c>
      <c r="I3517">
        <v>2.35189</v>
      </c>
      <c r="J3517" t="s">
        <v>245</v>
      </c>
      <c r="K3517">
        <v>6695.6241546811671</v>
      </c>
      <c r="L3517">
        <v>18887.352505503939</v>
      </c>
      <c r="M3517">
        <v>23067</v>
      </c>
    </row>
    <row r="3518" spans="1:13" x14ac:dyDescent="0.25">
      <c r="A3518" t="s">
        <v>13</v>
      </c>
      <c r="B3518" t="s">
        <v>60</v>
      </c>
      <c r="C3518" t="s">
        <v>97</v>
      </c>
      <c r="D3518" t="s">
        <v>104</v>
      </c>
      <c r="E3518" t="s">
        <v>238</v>
      </c>
      <c r="F3518" t="s">
        <v>239</v>
      </c>
      <c r="G3518" t="s">
        <v>107</v>
      </c>
      <c r="H3518">
        <v>33.448399999999999</v>
      </c>
      <c r="I3518">
        <v>-112.074</v>
      </c>
      <c r="J3518" t="s">
        <v>223</v>
      </c>
      <c r="K3518">
        <v>9.6443949642599982</v>
      </c>
      <c r="L3518">
        <v>9.6443949642599982</v>
      </c>
      <c r="M3518">
        <v>236</v>
      </c>
    </row>
    <row r="3519" spans="1:13" x14ac:dyDescent="0.25">
      <c r="A3519" t="s">
        <v>13</v>
      </c>
      <c r="B3519" t="s">
        <v>60</v>
      </c>
      <c r="C3519" t="s">
        <v>97</v>
      </c>
      <c r="D3519" t="s">
        <v>104</v>
      </c>
      <c r="E3519" t="s">
        <v>238</v>
      </c>
      <c r="F3519" t="s">
        <v>239</v>
      </c>
      <c r="G3519" t="s">
        <v>107</v>
      </c>
      <c r="H3519">
        <v>33.448399999999999</v>
      </c>
      <c r="I3519">
        <v>-112.074</v>
      </c>
      <c r="J3519" t="s">
        <v>224</v>
      </c>
      <c r="K3519">
        <v>534.31973854151397</v>
      </c>
      <c r="L3519">
        <v>534.31973854151397</v>
      </c>
      <c r="M3519">
        <v>363</v>
      </c>
    </row>
    <row r="3520" spans="1:13" x14ac:dyDescent="0.25">
      <c r="A3520" t="s">
        <v>13</v>
      </c>
      <c r="B3520" t="s">
        <v>60</v>
      </c>
      <c r="C3520" t="s">
        <v>97</v>
      </c>
      <c r="D3520" t="s">
        <v>104</v>
      </c>
      <c r="E3520" t="s">
        <v>238</v>
      </c>
      <c r="F3520" t="s">
        <v>239</v>
      </c>
      <c r="G3520" t="s">
        <v>107</v>
      </c>
      <c r="H3520">
        <v>33.448399999999999</v>
      </c>
      <c r="I3520">
        <v>-112.074</v>
      </c>
      <c r="J3520" t="s">
        <v>225</v>
      </c>
      <c r="K3520">
        <v>13.536318527705999</v>
      </c>
      <c r="L3520">
        <v>13.536318527705999</v>
      </c>
      <c r="M3520">
        <v>321</v>
      </c>
    </row>
    <row r="3521" spans="1:13" x14ac:dyDescent="0.25">
      <c r="A3521" t="s">
        <v>13</v>
      </c>
      <c r="B3521" t="s">
        <v>60</v>
      </c>
      <c r="C3521" t="s">
        <v>97</v>
      </c>
      <c r="D3521" t="s">
        <v>104</v>
      </c>
      <c r="E3521" t="s">
        <v>238</v>
      </c>
      <c r="F3521" t="s">
        <v>239</v>
      </c>
      <c r="G3521" t="s">
        <v>107</v>
      </c>
      <c r="H3521">
        <v>33.448399999999999</v>
      </c>
      <c r="I3521">
        <v>-112.074</v>
      </c>
      <c r="J3521" t="s">
        <v>245</v>
      </c>
      <c r="K3521">
        <v>1050.2245199991839</v>
      </c>
      <c r="L3521">
        <v>1050.2245199991839</v>
      </c>
      <c r="M3521">
        <v>300</v>
      </c>
    </row>
    <row r="3522" spans="1:13" x14ac:dyDescent="0.25">
      <c r="A3522" t="s">
        <v>13</v>
      </c>
      <c r="B3522" t="s">
        <v>60</v>
      </c>
      <c r="C3522" t="s">
        <v>97</v>
      </c>
      <c r="D3522" t="s">
        <v>108</v>
      </c>
      <c r="E3522" t="s">
        <v>169</v>
      </c>
      <c r="F3522" t="s">
        <v>170</v>
      </c>
      <c r="G3522" t="s">
        <v>171</v>
      </c>
      <c r="H3522">
        <v>-33.357990000000001</v>
      </c>
      <c r="I3522">
        <v>-70.676259999999999</v>
      </c>
      <c r="J3522" t="s">
        <v>223</v>
      </c>
      <c r="K3522">
        <v>89.600137583610007</v>
      </c>
      <c r="L3522">
        <v>89.591186320457993</v>
      </c>
      <c r="M3522">
        <v>423</v>
      </c>
    </row>
    <row r="3523" spans="1:13" x14ac:dyDescent="0.25">
      <c r="A3523" t="s">
        <v>13</v>
      </c>
      <c r="B3523" t="s">
        <v>60</v>
      </c>
      <c r="C3523" t="s">
        <v>97</v>
      </c>
      <c r="D3523" t="s">
        <v>108</v>
      </c>
      <c r="E3523" t="s">
        <v>169</v>
      </c>
      <c r="F3523" t="s">
        <v>170</v>
      </c>
      <c r="G3523" t="s">
        <v>171</v>
      </c>
      <c r="H3523">
        <v>-33.357990000000001</v>
      </c>
      <c r="I3523">
        <v>-70.676259999999999</v>
      </c>
      <c r="J3523" t="s">
        <v>224</v>
      </c>
      <c r="K3523">
        <v>118.347951896016</v>
      </c>
      <c r="L3523">
        <v>124.003056533346</v>
      </c>
      <c r="M3523">
        <v>279</v>
      </c>
    </row>
    <row r="3524" spans="1:13" x14ac:dyDescent="0.25">
      <c r="A3524" t="s">
        <v>13</v>
      </c>
      <c r="B3524" t="s">
        <v>60</v>
      </c>
      <c r="C3524" t="s">
        <v>97</v>
      </c>
      <c r="D3524" t="s">
        <v>108</v>
      </c>
      <c r="E3524" t="s">
        <v>169</v>
      </c>
      <c r="F3524" t="s">
        <v>170</v>
      </c>
      <c r="G3524" t="s">
        <v>171</v>
      </c>
      <c r="H3524">
        <v>-33.357990000000001</v>
      </c>
      <c r="I3524">
        <v>-70.676259999999999</v>
      </c>
      <c r="J3524" t="s">
        <v>225</v>
      </c>
      <c r="K3524">
        <v>33.571313211966</v>
      </c>
      <c r="L3524">
        <v>107.213087621082</v>
      </c>
      <c r="M3524">
        <v>195</v>
      </c>
    </row>
    <row r="3525" spans="1:13" x14ac:dyDescent="0.25">
      <c r="A3525" t="s">
        <v>13</v>
      </c>
      <c r="B3525" t="s">
        <v>60</v>
      </c>
      <c r="C3525" t="s">
        <v>97</v>
      </c>
      <c r="D3525" t="s">
        <v>108</v>
      </c>
      <c r="E3525" t="s">
        <v>169</v>
      </c>
      <c r="F3525" t="s">
        <v>170</v>
      </c>
      <c r="G3525" t="s">
        <v>171</v>
      </c>
      <c r="H3525">
        <v>-33.357990000000001</v>
      </c>
      <c r="I3525">
        <v>-70.676259999999999</v>
      </c>
      <c r="J3525" t="s">
        <v>245</v>
      </c>
      <c r="K3525">
        <v>16.436480087597999</v>
      </c>
      <c r="L3525">
        <v>16.435102970190002</v>
      </c>
      <c r="M3525">
        <v>281</v>
      </c>
    </row>
    <row r="3526" spans="1:13" x14ac:dyDescent="0.25">
      <c r="A3526" t="s">
        <v>13</v>
      </c>
      <c r="B3526" t="s">
        <v>60</v>
      </c>
      <c r="C3526" t="s">
        <v>97</v>
      </c>
      <c r="D3526" t="s">
        <v>104</v>
      </c>
      <c r="E3526" t="s">
        <v>240</v>
      </c>
      <c r="F3526" t="s">
        <v>241</v>
      </c>
      <c r="G3526" t="s">
        <v>107</v>
      </c>
      <c r="H3526">
        <v>32.715736</v>
      </c>
      <c r="I3526">
        <v>-117.16108699999999</v>
      </c>
      <c r="J3526" t="s">
        <v>223</v>
      </c>
      <c r="K3526">
        <v>0.19618738133999999</v>
      </c>
      <c r="L3526">
        <v>0.19618738133999999</v>
      </c>
      <c r="M3526">
        <v>3</v>
      </c>
    </row>
    <row r="3527" spans="1:13" x14ac:dyDescent="0.25">
      <c r="A3527" t="s">
        <v>13</v>
      </c>
      <c r="B3527" t="s">
        <v>60</v>
      </c>
      <c r="C3527" t="s">
        <v>97</v>
      </c>
      <c r="D3527" t="s">
        <v>104</v>
      </c>
      <c r="E3527" t="s">
        <v>240</v>
      </c>
      <c r="F3527" t="s">
        <v>241</v>
      </c>
      <c r="G3527" t="s">
        <v>107</v>
      </c>
      <c r="H3527">
        <v>32.715736</v>
      </c>
      <c r="I3527">
        <v>-117.16108699999999</v>
      </c>
      <c r="J3527" t="s">
        <v>224</v>
      </c>
      <c r="K3527">
        <v>351.95369859022202</v>
      </c>
      <c r="L3527">
        <v>351.95369859022202</v>
      </c>
      <c r="M3527">
        <v>225</v>
      </c>
    </row>
    <row r="3528" spans="1:13" x14ac:dyDescent="0.25">
      <c r="A3528" t="s">
        <v>13</v>
      </c>
      <c r="B3528" t="s">
        <v>60</v>
      </c>
      <c r="C3528" t="s">
        <v>97</v>
      </c>
      <c r="D3528" t="s">
        <v>104</v>
      </c>
      <c r="E3528" t="s">
        <v>240</v>
      </c>
      <c r="F3528" t="s">
        <v>241</v>
      </c>
      <c r="G3528" t="s">
        <v>107</v>
      </c>
      <c r="H3528">
        <v>32.715736</v>
      </c>
      <c r="I3528">
        <v>-117.16108699999999</v>
      </c>
      <c r="J3528" t="s">
        <v>225</v>
      </c>
      <c r="K3528">
        <v>6.0252536790719997</v>
      </c>
      <c r="L3528">
        <v>6.0252536790719997</v>
      </c>
      <c r="M3528">
        <v>183</v>
      </c>
    </row>
    <row r="3529" spans="1:13" x14ac:dyDescent="0.25">
      <c r="A3529" t="s">
        <v>13</v>
      </c>
      <c r="B3529" t="s">
        <v>60</v>
      </c>
      <c r="C3529" t="s">
        <v>97</v>
      </c>
      <c r="D3529" t="s">
        <v>104</v>
      </c>
      <c r="E3529" t="s">
        <v>240</v>
      </c>
      <c r="F3529" t="s">
        <v>241</v>
      </c>
      <c r="G3529" t="s">
        <v>107</v>
      </c>
      <c r="H3529">
        <v>32.715736</v>
      </c>
      <c r="I3529">
        <v>-117.16108699999999</v>
      </c>
      <c r="J3529" t="s">
        <v>245</v>
      </c>
      <c r="K3529">
        <v>8.9438538870300004</v>
      </c>
      <c r="L3529">
        <v>8.9438538870300004</v>
      </c>
      <c r="M3529">
        <v>242</v>
      </c>
    </row>
    <row r="3530" spans="1:13" x14ac:dyDescent="0.25">
      <c r="A3530" t="s">
        <v>13</v>
      </c>
      <c r="B3530" t="s">
        <v>60</v>
      </c>
      <c r="C3530" t="s">
        <v>97</v>
      </c>
      <c r="D3530" t="s">
        <v>104</v>
      </c>
      <c r="E3530" t="s">
        <v>172</v>
      </c>
      <c r="F3530" t="s">
        <v>173</v>
      </c>
      <c r="G3530" t="s">
        <v>107</v>
      </c>
      <c r="H3530">
        <v>47.606209999999997</v>
      </c>
      <c r="I3530">
        <v>-122.33207</v>
      </c>
      <c r="J3530" t="s">
        <v>223</v>
      </c>
      <c r="K3530">
        <v>31162.524214111931</v>
      </c>
      <c r="L3530">
        <v>54410.707583506759</v>
      </c>
      <c r="M3530">
        <v>15177</v>
      </c>
    </row>
    <row r="3531" spans="1:13" x14ac:dyDescent="0.25">
      <c r="A3531" t="s">
        <v>13</v>
      </c>
      <c r="B3531" t="s">
        <v>60</v>
      </c>
      <c r="C3531" t="s">
        <v>97</v>
      </c>
      <c r="D3531" t="s">
        <v>104</v>
      </c>
      <c r="E3531" t="s">
        <v>172</v>
      </c>
      <c r="F3531" t="s">
        <v>173</v>
      </c>
      <c r="G3531" t="s">
        <v>107</v>
      </c>
      <c r="H3531">
        <v>47.606209999999997</v>
      </c>
      <c r="I3531">
        <v>-122.33207</v>
      </c>
      <c r="J3531" t="s">
        <v>224</v>
      </c>
      <c r="K3531">
        <v>37461.385601928072</v>
      </c>
      <c r="L3531">
        <v>80992.386409822051</v>
      </c>
      <c r="M3531">
        <v>39178</v>
      </c>
    </row>
    <row r="3532" spans="1:13" x14ac:dyDescent="0.25">
      <c r="A3532" t="s">
        <v>13</v>
      </c>
      <c r="B3532" t="s">
        <v>60</v>
      </c>
      <c r="C3532" t="s">
        <v>97</v>
      </c>
      <c r="D3532" t="s">
        <v>104</v>
      </c>
      <c r="E3532" t="s">
        <v>172</v>
      </c>
      <c r="F3532" t="s">
        <v>173</v>
      </c>
      <c r="G3532" t="s">
        <v>107</v>
      </c>
      <c r="H3532">
        <v>47.606209999999997</v>
      </c>
      <c r="I3532">
        <v>-122.33207</v>
      </c>
      <c r="J3532" t="s">
        <v>225</v>
      </c>
      <c r="K3532">
        <v>62042.592619842937</v>
      </c>
      <c r="L3532">
        <v>204995.84022391151</v>
      </c>
      <c r="M3532">
        <v>20064</v>
      </c>
    </row>
    <row r="3533" spans="1:13" x14ac:dyDescent="0.25">
      <c r="A3533" t="s">
        <v>13</v>
      </c>
      <c r="B3533" t="s">
        <v>60</v>
      </c>
      <c r="C3533" t="s">
        <v>97</v>
      </c>
      <c r="D3533" t="s">
        <v>104</v>
      </c>
      <c r="E3533" t="s">
        <v>172</v>
      </c>
      <c r="F3533" t="s">
        <v>173</v>
      </c>
      <c r="G3533" t="s">
        <v>107</v>
      </c>
      <c r="H3533">
        <v>47.606209999999997</v>
      </c>
      <c r="I3533">
        <v>-122.33207</v>
      </c>
      <c r="J3533" t="s">
        <v>245</v>
      </c>
      <c r="K3533">
        <v>3845.545647347682</v>
      </c>
      <c r="L3533">
        <v>7639.4449287076204</v>
      </c>
      <c r="M3533">
        <v>9808</v>
      </c>
    </row>
    <row r="3534" spans="1:13" x14ac:dyDescent="0.25">
      <c r="A3534" t="s">
        <v>13</v>
      </c>
      <c r="B3534" t="s">
        <v>60</v>
      </c>
      <c r="C3534" t="s">
        <v>97</v>
      </c>
      <c r="D3534" t="s">
        <v>136</v>
      </c>
      <c r="E3534" t="s">
        <v>174</v>
      </c>
      <c r="F3534" t="s">
        <v>175</v>
      </c>
      <c r="G3534" t="s">
        <v>176</v>
      </c>
      <c r="H3534">
        <v>1.3520829999999999</v>
      </c>
      <c r="I3534">
        <v>103.81984</v>
      </c>
      <c r="J3534" t="s">
        <v>223</v>
      </c>
      <c r="K3534">
        <v>7503.6746351707916</v>
      </c>
      <c r="L3534">
        <v>16051.797900685109</v>
      </c>
      <c r="M3534">
        <v>86007</v>
      </c>
    </row>
    <row r="3535" spans="1:13" x14ac:dyDescent="0.25">
      <c r="A3535" t="s">
        <v>13</v>
      </c>
      <c r="B3535" t="s">
        <v>60</v>
      </c>
      <c r="C3535" t="s">
        <v>97</v>
      </c>
      <c r="D3535" t="s">
        <v>136</v>
      </c>
      <c r="E3535" t="s">
        <v>174</v>
      </c>
      <c r="F3535" t="s">
        <v>175</v>
      </c>
      <c r="G3535" t="s">
        <v>176</v>
      </c>
      <c r="H3535">
        <v>1.3520829999999999</v>
      </c>
      <c r="I3535">
        <v>103.81984</v>
      </c>
      <c r="J3535" t="s">
        <v>224</v>
      </c>
      <c r="K3535">
        <v>16611.32141285394</v>
      </c>
      <c r="L3535">
        <v>29518.19788481091</v>
      </c>
      <c r="M3535">
        <v>203506</v>
      </c>
    </row>
    <row r="3536" spans="1:13" x14ac:dyDescent="0.25">
      <c r="A3536" t="s">
        <v>13</v>
      </c>
      <c r="B3536" t="s">
        <v>60</v>
      </c>
      <c r="C3536" t="s">
        <v>97</v>
      </c>
      <c r="D3536" t="s">
        <v>136</v>
      </c>
      <c r="E3536" t="s">
        <v>174</v>
      </c>
      <c r="F3536" t="s">
        <v>175</v>
      </c>
      <c r="G3536" t="s">
        <v>176</v>
      </c>
      <c r="H3536">
        <v>1.3520829999999999</v>
      </c>
      <c r="I3536">
        <v>103.81984</v>
      </c>
      <c r="J3536" t="s">
        <v>225</v>
      </c>
      <c r="K3536">
        <v>13474.183240170671</v>
      </c>
      <c r="L3536">
        <v>22338.180541182639</v>
      </c>
      <c r="M3536">
        <v>463725</v>
      </c>
    </row>
    <row r="3537" spans="1:13" x14ac:dyDescent="0.25">
      <c r="A3537" t="s">
        <v>13</v>
      </c>
      <c r="B3537" t="s">
        <v>60</v>
      </c>
      <c r="C3537" t="s">
        <v>97</v>
      </c>
      <c r="D3537" t="s">
        <v>136</v>
      </c>
      <c r="E3537" t="s">
        <v>174</v>
      </c>
      <c r="F3537" t="s">
        <v>175</v>
      </c>
      <c r="G3537" t="s">
        <v>176</v>
      </c>
      <c r="H3537">
        <v>1.3520829999999999</v>
      </c>
      <c r="I3537">
        <v>103.81984</v>
      </c>
      <c r="J3537" t="s">
        <v>245</v>
      </c>
      <c r="K3537">
        <v>14766.789578490259</v>
      </c>
      <c r="L3537">
        <v>29468.738110613729</v>
      </c>
      <c r="M3537">
        <v>211351</v>
      </c>
    </row>
    <row r="3538" spans="1:13" x14ac:dyDescent="0.25">
      <c r="A3538" t="s">
        <v>13</v>
      </c>
      <c r="B3538" t="s">
        <v>60</v>
      </c>
      <c r="C3538" t="s">
        <v>97</v>
      </c>
      <c r="D3538" t="s">
        <v>104</v>
      </c>
      <c r="E3538" t="s">
        <v>177</v>
      </c>
      <c r="F3538" t="s">
        <v>178</v>
      </c>
      <c r="G3538" t="s">
        <v>107</v>
      </c>
      <c r="H3538">
        <v>37.339385999999998</v>
      </c>
      <c r="I3538">
        <v>-121.89496</v>
      </c>
      <c r="J3538" t="s">
        <v>223</v>
      </c>
      <c r="K3538">
        <v>14129.23836584723</v>
      </c>
      <c r="L3538">
        <v>18423.441941802779</v>
      </c>
      <c r="M3538">
        <v>46531</v>
      </c>
    </row>
    <row r="3539" spans="1:13" x14ac:dyDescent="0.25">
      <c r="A3539" t="s">
        <v>13</v>
      </c>
      <c r="B3539" t="s">
        <v>60</v>
      </c>
      <c r="C3539" t="s">
        <v>97</v>
      </c>
      <c r="D3539" t="s">
        <v>104</v>
      </c>
      <c r="E3539" t="s">
        <v>177</v>
      </c>
      <c r="F3539" t="s">
        <v>178</v>
      </c>
      <c r="G3539" t="s">
        <v>107</v>
      </c>
      <c r="H3539">
        <v>37.339385999999998</v>
      </c>
      <c r="I3539">
        <v>-121.89496</v>
      </c>
      <c r="J3539" t="s">
        <v>224</v>
      </c>
      <c r="K3539">
        <v>16443.119603045128</v>
      </c>
      <c r="L3539">
        <v>28528.454017782729</v>
      </c>
      <c r="M3539">
        <v>67550</v>
      </c>
    </row>
    <row r="3540" spans="1:13" x14ac:dyDescent="0.25">
      <c r="A3540" t="s">
        <v>13</v>
      </c>
      <c r="B3540" t="s">
        <v>60</v>
      </c>
      <c r="C3540" t="s">
        <v>97</v>
      </c>
      <c r="D3540" t="s">
        <v>104</v>
      </c>
      <c r="E3540" t="s">
        <v>177</v>
      </c>
      <c r="F3540" t="s">
        <v>178</v>
      </c>
      <c r="G3540" t="s">
        <v>107</v>
      </c>
      <c r="H3540">
        <v>37.339385999999998</v>
      </c>
      <c r="I3540">
        <v>-121.89496</v>
      </c>
      <c r="J3540" t="s">
        <v>225</v>
      </c>
      <c r="K3540">
        <v>18300.483616517871</v>
      </c>
      <c r="L3540">
        <v>33504.142241603717</v>
      </c>
      <c r="M3540">
        <v>248931</v>
      </c>
    </row>
    <row r="3541" spans="1:13" x14ac:dyDescent="0.25">
      <c r="A3541" t="s">
        <v>13</v>
      </c>
      <c r="B3541" t="s">
        <v>60</v>
      </c>
      <c r="C3541" t="s">
        <v>97</v>
      </c>
      <c r="D3541" t="s">
        <v>104</v>
      </c>
      <c r="E3541" t="s">
        <v>177</v>
      </c>
      <c r="F3541" t="s">
        <v>178</v>
      </c>
      <c r="G3541" t="s">
        <v>107</v>
      </c>
      <c r="H3541">
        <v>37.339385999999998</v>
      </c>
      <c r="I3541">
        <v>-121.89496</v>
      </c>
      <c r="J3541" t="s">
        <v>245</v>
      </c>
      <c r="K3541">
        <v>20956.7417480892</v>
      </c>
      <c r="L3541">
        <v>62597.054725710121</v>
      </c>
      <c r="M3541">
        <v>50842</v>
      </c>
    </row>
    <row r="3542" spans="1:13" x14ac:dyDescent="0.25">
      <c r="A3542" t="s">
        <v>13</v>
      </c>
      <c r="B3542" t="s">
        <v>60</v>
      </c>
      <c r="C3542" t="s">
        <v>97</v>
      </c>
      <c r="D3542" t="s">
        <v>98</v>
      </c>
      <c r="E3542" t="s">
        <v>181</v>
      </c>
      <c r="F3542" t="s">
        <v>182</v>
      </c>
      <c r="G3542" t="s">
        <v>183</v>
      </c>
      <c r="H3542">
        <v>59.651943000000003</v>
      </c>
      <c r="I3542">
        <v>17.933056000000001</v>
      </c>
      <c r="J3542" t="s">
        <v>223</v>
      </c>
      <c r="K3542">
        <v>6320.8503928489617</v>
      </c>
      <c r="L3542">
        <v>23051.097414798161</v>
      </c>
      <c r="M3542">
        <v>22915</v>
      </c>
    </row>
    <row r="3543" spans="1:13" x14ac:dyDescent="0.25">
      <c r="A3543" t="s">
        <v>13</v>
      </c>
      <c r="B3543" t="s">
        <v>60</v>
      </c>
      <c r="C3543" t="s">
        <v>97</v>
      </c>
      <c r="D3543" t="s">
        <v>98</v>
      </c>
      <c r="E3543" t="s">
        <v>181</v>
      </c>
      <c r="F3543" t="s">
        <v>182</v>
      </c>
      <c r="G3543" t="s">
        <v>183</v>
      </c>
      <c r="H3543">
        <v>59.651943000000003</v>
      </c>
      <c r="I3543">
        <v>17.933056000000001</v>
      </c>
      <c r="J3543" t="s">
        <v>224</v>
      </c>
      <c r="K3543">
        <v>13087.096475603181</v>
      </c>
      <c r="L3543">
        <v>108027.1319314639</v>
      </c>
      <c r="M3543">
        <v>19572</v>
      </c>
    </row>
    <row r="3544" spans="1:13" x14ac:dyDescent="0.25">
      <c r="A3544" t="s">
        <v>13</v>
      </c>
      <c r="B3544" t="s">
        <v>60</v>
      </c>
      <c r="C3544" t="s">
        <v>97</v>
      </c>
      <c r="D3544" t="s">
        <v>98</v>
      </c>
      <c r="E3544" t="s">
        <v>181</v>
      </c>
      <c r="F3544" t="s">
        <v>182</v>
      </c>
      <c r="G3544" t="s">
        <v>183</v>
      </c>
      <c r="H3544">
        <v>59.651943000000003</v>
      </c>
      <c r="I3544">
        <v>17.933056000000001</v>
      </c>
      <c r="J3544" t="s">
        <v>225</v>
      </c>
      <c r="K3544">
        <v>7654.2793888265514</v>
      </c>
      <c r="L3544">
        <v>249790.04871851139</v>
      </c>
      <c r="M3544">
        <v>24265</v>
      </c>
    </row>
    <row r="3545" spans="1:13" x14ac:dyDescent="0.25">
      <c r="A3545" t="s">
        <v>13</v>
      </c>
      <c r="B3545" t="s">
        <v>60</v>
      </c>
      <c r="C3545" t="s">
        <v>97</v>
      </c>
      <c r="D3545" t="s">
        <v>98</v>
      </c>
      <c r="E3545" t="s">
        <v>181</v>
      </c>
      <c r="F3545" t="s">
        <v>182</v>
      </c>
      <c r="G3545" t="s">
        <v>183</v>
      </c>
      <c r="H3545">
        <v>59.651943000000003</v>
      </c>
      <c r="I3545">
        <v>17.933056000000001</v>
      </c>
      <c r="J3545" t="s">
        <v>245</v>
      </c>
      <c r="K3545">
        <v>6036.9973484946586</v>
      </c>
      <c r="L3545">
        <v>19744.864548991591</v>
      </c>
      <c r="M3545">
        <v>12525</v>
      </c>
    </row>
    <row r="3546" spans="1:13" x14ac:dyDescent="0.25">
      <c r="A3546" t="s">
        <v>13</v>
      </c>
      <c r="B3546" t="s">
        <v>60</v>
      </c>
      <c r="C3546" t="s">
        <v>97</v>
      </c>
      <c r="D3546" t="s">
        <v>136</v>
      </c>
      <c r="E3546" t="s">
        <v>184</v>
      </c>
      <c r="F3546" t="s">
        <v>185</v>
      </c>
      <c r="G3546" t="s">
        <v>186</v>
      </c>
      <c r="H3546">
        <v>37.566499999999998</v>
      </c>
      <c r="I3546">
        <v>126.97799999999999</v>
      </c>
      <c r="J3546" t="s">
        <v>223</v>
      </c>
      <c r="K3546">
        <v>0</v>
      </c>
      <c r="L3546">
        <v>0</v>
      </c>
      <c r="M3546">
        <v>0</v>
      </c>
    </row>
    <row r="3547" spans="1:13" x14ac:dyDescent="0.25">
      <c r="A3547" t="s">
        <v>13</v>
      </c>
      <c r="B3547" t="s">
        <v>60</v>
      </c>
      <c r="C3547" t="s">
        <v>97</v>
      </c>
      <c r="D3547" t="s">
        <v>136</v>
      </c>
      <c r="E3547" t="s">
        <v>184</v>
      </c>
      <c r="F3547" t="s">
        <v>185</v>
      </c>
      <c r="G3547" t="s">
        <v>186</v>
      </c>
      <c r="H3547">
        <v>37.566499999999998</v>
      </c>
      <c r="I3547">
        <v>126.97799999999999</v>
      </c>
      <c r="J3547" t="s">
        <v>224</v>
      </c>
      <c r="K3547">
        <v>3.01762926E-4</v>
      </c>
      <c r="L3547">
        <v>3.01762926E-4</v>
      </c>
      <c r="M3547">
        <v>1</v>
      </c>
    </row>
    <row r="3548" spans="1:13" x14ac:dyDescent="0.25">
      <c r="A3548" t="s">
        <v>13</v>
      </c>
      <c r="B3548" t="s">
        <v>60</v>
      </c>
      <c r="C3548" t="s">
        <v>97</v>
      </c>
      <c r="D3548" t="s">
        <v>136</v>
      </c>
      <c r="E3548" t="s">
        <v>184</v>
      </c>
      <c r="F3548" t="s">
        <v>185</v>
      </c>
      <c r="G3548" t="s">
        <v>186</v>
      </c>
      <c r="H3548">
        <v>37.566499999999998</v>
      </c>
      <c r="I3548">
        <v>126.97799999999999</v>
      </c>
      <c r="J3548" t="s">
        <v>225</v>
      </c>
      <c r="K3548">
        <v>0</v>
      </c>
      <c r="L3548">
        <v>0</v>
      </c>
      <c r="M3548">
        <v>0</v>
      </c>
    </row>
    <row r="3549" spans="1:13" x14ac:dyDescent="0.25">
      <c r="A3549" t="s">
        <v>13</v>
      </c>
      <c r="B3549" t="s">
        <v>60</v>
      </c>
      <c r="C3549" t="s">
        <v>97</v>
      </c>
      <c r="D3549" t="s">
        <v>136</v>
      </c>
      <c r="E3549" t="s">
        <v>184</v>
      </c>
      <c r="F3549" t="s">
        <v>185</v>
      </c>
      <c r="G3549" t="s">
        <v>186</v>
      </c>
      <c r="H3549">
        <v>37.566499999999998</v>
      </c>
      <c r="I3549">
        <v>126.97799999999999</v>
      </c>
      <c r="J3549" t="s">
        <v>245</v>
      </c>
      <c r="K3549">
        <v>7.8810936000000002E-4</v>
      </c>
      <c r="L3549">
        <v>7.8810936000000002E-4</v>
      </c>
      <c r="M3549">
        <v>1</v>
      </c>
    </row>
    <row r="3550" spans="1:13" x14ac:dyDescent="0.25">
      <c r="A3550" t="s">
        <v>13</v>
      </c>
      <c r="B3550" t="s">
        <v>60</v>
      </c>
      <c r="C3550" t="s">
        <v>97</v>
      </c>
      <c r="D3550" t="s">
        <v>108</v>
      </c>
      <c r="E3550" t="s">
        <v>187</v>
      </c>
      <c r="F3550" t="s">
        <v>188</v>
      </c>
      <c r="G3550" t="s">
        <v>135</v>
      </c>
      <c r="H3550">
        <v>-23.566147000000001</v>
      </c>
      <c r="I3550">
        <v>-46.64188</v>
      </c>
      <c r="J3550" t="s">
        <v>223</v>
      </c>
      <c r="K3550">
        <v>3169.7590405248839</v>
      </c>
      <c r="L3550">
        <v>3684.8850372006659</v>
      </c>
      <c r="M3550">
        <v>8519</v>
      </c>
    </row>
    <row r="3551" spans="1:13" x14ac:dyDescent="0.25">
      <c r="A3551" t="s">
        <v>13</v>
      </c>
      <c r="B3551" t="s">
        <v>60</v>
      </c>
      <c r="C3551" t="s">
        <v>97</v>
      </c>
      <c r="D3551" t="s">
        <v>108</v>
      </c>
      <c r="E3551" t="s">
        <v>187</v>
      </c>
      <c r="F3551" t="s">
        <v>188</v>
      </c>
      <c r="G3551" t="s">
        <v>135</v>
      </c>
      <c r="H3551">
        <v>-23.566147000000001</v>
      </c>
      <c r="I3551">
        <v>-46.64188</v>
      </c>
      <c r="J3551" t="s">
        <v>224</v>
      </c>
      <c r="K3551">
        <v>3288.2544632369459</v>
      </c>
      <c r="L3551">
        <v>12563.619371422899</v>
      </c>
      <c r="M3551">
        <v>6369</v>
      </c>
    </row>
    <row r="3552" spans="1:13" x14ac:dyDescent="0.25">
      <c r="A3552" t="s">
        <v>13</v>
      </c>
      <c r="B3552" t="s">
        <v>60</v>
      </c>
      <c r="C3552" t="s">
        <v>97</v>
      </c>
      <c r="D3552" t="s">
        <v>108</v>
      </c>
      <c r="E3552" t="s">
        <v>187</v>
      </c>
      <c r="F3552" t="s">
        <v>188</v>
      </c>
      <c r="G3552" t="s">
        <v>135</v>
      </c>
      <c r="H3552">
        <v>-23.566147000000001</v>
      </c>
      <c r="I3552">
        <v>-46.64188</v>
      </c>
      <c r="J3552" t="s">
        <v>225</v>
      </c>
      <c r="K3552">
        <v>2368.2120965451959</v>
      </c>
      <c r="L3552">
        <v>3053.1799803846538</v>
      </c>
      <c r="M3552">
        <v>4809</v>
      </c>
    </row>
    <row r="3553" spans="1:13" x14ac:dyDescent="0.25">
      <c r="A3553" t="s">
        <v>13</v>
      </c>
      <c r="B3553" t="s">
        <v>60</v>
      </c>
      <c r="C3553" t="s">
        <v>97</v>
      </c>
      <c r="D3553" t="s">
        <v>108</v>
      </c>
      <c r="E3553" t="s">
        <v>187</v>
      </c>
      <c r="F3553" t="s">
        <v>188</v>
      </c>
      <c r="G3553" t="s">
        <v>135</v>
      </c>
      <c r="H3553">
        <v>-23.566147000000001</v>
      </c>
      <c r="I3553">
        <v>-46.64188</v>
      </c>
      <c r="J3553" t="s">
        <v>245</v>
      </c>
      <c r="K3553">
        <v>3311.5293786111238</v>
      </c>
      <c r="L3553">
        <v>8800.299472601977</v>
      </c>
      <c r="M3553">
        <v>4052</v>
      </c>
    </row>
    <row r="3554" spans="1:13" x14ac:dyDescent="0.25">
      <c r="A3554" t="s">
        <v>13</v>
      </c>
      <c r="B3554" t="s">
        <v>60</v>
      </c>
      <c r="C3554" t="s">
        <v>97</v>
      </c>
      <c r="D3554" t="s">
        <v>104</v>
      </c>
      <c r="E3554" t="s">
        <v>179</v>
      </c>
      <c r="F3554" t="s">
        <v>180</v>
      </c>
      <c r="G3554" t="s">
        <v>107</v>
      </c>
      <c r="H3554">
        <v>38.627003000000002</v>
      </c>
      <c r="I3554">
        <v>-90.199404000000001</v>
      </c>
      <c r="J3554" t="s">
        <v>223</v>
      </c>
      <c r="K3554">
        <v>1305.179156860188</v>
      </c>
      <c r="L3554">
        <v>2282.7210792427318</v>
      </c>
      <c r="M3554">
        <v>8372</v>
      </c>
    </row>
    <row r="3555" spans="1:13" x14ac:dyDescent="0.25">
      <c r="A3555" t="s">
        <v>13</v>
      </c>
      <c r="B3555" t="s">
        <v>60</v>
      </c>
      <c r="C3555" t="s">
        <v>97</v>
      </c>
      <c r="D3555" t="s">
        <v>104</v>
      </c>
      <c r="E3555" t="s">
        <v>179</v>
      </c>
      <c r="F3555" t="s">
        <v>180</v>
      </c>
      <c r="G3555" t="s">
        <v>107</v>
      </c>
      <c r="H3555">
        <v>38.627003000000002</v>
      </c>
      <c r="I3555">
        <v>-90.199404000000001</v>
      </c>
      <c r="J3555" t="s">
        <v>224</v>
      </c>
      <c r="K3555">
        <v>1569.591051080934</v>
      </c>
      <c r="L3555">
        <v>1569.591051080934</v>
      </c>
      <c r="M3555">
        <v>6148</v>
      </c>
    </row>
    <row r="3556" spans="1:13" x14ac:dyDescent="0.25">
      <c r="A3556" t="s">
        <v>13</v>
      </c>
      <c r="B3556" t="s">
        <v>60</v>
      </c>
      <c r="C3556" t="s">
        <v>97</v>
      </c>
      <c r="D3556" t="s">
        <v>104</v>
      </c>
      <c r="E3556" t="s">
        <v>179</v>
      </c>
      <c r="F3556" t="s">
        <v>180</v>
      </c>
      <c r="G3556" t="s">
        <v>107</v>
      </c>
      <c r="H3556">
        <v>38.627003000000002</v>
      </c>
      <c r="I3556">
        <v>-90.199404000000001</v>
      </c>
      <c r="J3556" t="s">
        <v>225</v>
      </c>
      <c r="K3556">
        <v>544.89725498801397</v>
      </c>
      <c r="L3556">
        <v>544.89710358805803</v>
      </c>
      <c r="M3556">
        <v>40869</v>
      </c>
    </row>
    <row r="3557" spans="1:13" x14ac:dyDescent="0.25">
      <c r="A3557" t="s">
        <v>13</v>
      </c>
      <c r="B3557" t="s">
        <v>60</v>
      </c>
      <c r="C3557" t="s">
        <v>97</v>
      </c>
      <c r="D3557" t="s">
        <v>104</v>
      </c>
      <c r="E3557" t="s">
        <v>179</v>
      </c>
      <c r="F3557" t="s">
        <v>180</v>
      </c>
      <c r="G3557" t="s">
        <v>107</v>
      </c>
      <c r="H3557">
        <v>38.627003000000002</v>
      </c>
      <c r="I3557">
        <v>-90.199404000000001</v>
      </c>
      <c r="J3557" t="s">
        <v>245</v>
      </c>
      <c r="K3557">
        <v>32.822997152729997</v>
      </c>
      <c r="L3557">
        <v>32.822542952862001</v>
      </c>
      <c r="M3557">
        <v>21557</v>
      </c>
    </row>
    <row r="3558" spans="1:13" x14ac:dyDescent="0.25">
      <c r="A3558" t="s">
        <v>13</v>
      </c>
      <c r="B3558" t="s">
        <v>60</v>
      </c>
      <c r="C3558" t="s">
        <v>97</v>
      </c>
      <c r="D3558" t="s">
        <v>136</v>
      </c>
      <c r="E3558" t="s">
        <v>189</v>
      </c>
      <c r="F3558" t="s">
        <v>190</v>
      </c>
      <c r="G3558" t="s">
        <v>153</v>
      </c>
      <c r="H3558">
        <v>-33.918503000000001</v>
      </c>
      <c r="I3558">
        <v>151.18892</v>
      </c>
      <c r="J3558" t="s">
        <v>223</v>
      </c>
      <c r="K3558">
        <v>2129.097825258732</v>
      </c>
      <c r="L3558">
        <v>2137.987108794498</v>
      </c>
      <c r="M3558">
        <v>27962</v>
      </c>
    </row>
    <row r="3559" spans="1:13" x14ac:dyDescent="0.25">
      <c r="A3559" t="s">
        <v>13</v>
      </c>
      <c r="B3559" t="s">
        <v>60</v>
      </c>
      <c r="C3559" t="s">
        <v>97</v>
      </c>
      <c r="D3559" t="s">
        <v>136</v>
      </c>
      <c r="E3559" t="s">
        <v>189</v>
      </c>
      <c r="F3559" t="s">
        <v>190</v>
      </c>
      <c r="G3559" t="s">
        <v>153</v>
      </c>
      <c r="H3559">
        <v>-33.918503000000001</v>
      </c>
      <c r="I3559">
        <v>151.18892</v>
      </c>
      <c r="J3559" t="s">
        <v>224</v>
      </c>
      <c r="K3559">
        <v>4818.8959821004437</v>
      </c>
      <c r="L3559">
        <v>137890.81765827839</v>
      </c>
      <c r="M3559">
        <v>31839</v>
      </c>
    </row>
    <row r="3560" spans="1:13" x14ac:dyDescent="0.25">
      <c r="A3560" t="s">
        <v>13</v>
      </c>
      <c r="B3560" t="s">
        <v>60</v>
      </c>
      <c r="C3560" t="s">
        <v>97</v>
      </c>
      <c r="D3560" t="s">
        <v>136</v>
      </c>
      <c r="E3560" t="s">
        <v>189</v>
      </c>
      <c r="F3560" t="s">
        <v>190</v>
      </c>
      <c r="G3560" t="s">
        <v>153</v>
      </c>
      <c r="H3560">
        <v>-33.918503000000001</v>
      </c>
      <c r="I3560">
        <v>151.18892</v>
      </c>
      <c r="J3560" t="s">
        <v>225</v>
      </c>
      <c r="K3560">
        <v>4295.71869442344</v>
      </c>
      <c r="L3560">
        <v>93474.187129571103</v>
      </c>
      <c r="M3560">
        <v>10038</v>
      </c>
    </row>
    <row r="3561" spans="1:13" x14ac:dyDescent="0.25">
      <c r="A3561" t="s">
        <v>13</v>
      </c>
      <c r="B3561" t="s">
        <v>60</v>
      </c>
      <c r="C3561" t="s">
        <v>97</v>
      </c>
      <c r="D3561" t="s">
        <v>136</v>
      </c>
      <c r="E3561" t="s">
        <v>189</v>
      </c>
      <c r="F3561" t="s">
        <v>190</v>
      </c>
      <c r="G3561" t="s">
        <v>153</v>
      </c>
      <c r="H3561">
        <v>-33.918503000000001</v>
      </c>
      <c r="I3561">
        <v>151.18892</v>
      </c>
      <c r="J3561" t="s">
        <v>245</v>
      </c>
      <c r="K3561">
        <v>6297.583283905391</v>
      </c>
      <c r="L3561">
        <v>7716.6194271736131</v>
      </c>
      <c r="M3561">
        <v>13095</v>
      </c>
    </row>
    <row r="3562" spans="1:13" x14ac:dyDescent="0.25">
      <c r="A3562" t="s">
        <v>13</v>
      </c>
      <c r="B3562" t="s">
        <v>60</v>
      </c>
      <c r="C3562" t="s">
        <v>97</v>
      </c>
      <c r="D3562" t="s">
        <v>136</v>
      </c>
      <c r="E3562" t="s">
        <v>191</v>
      </c>
      <c r="F3562" t="s">
        <v>192</v>
      </c>
      <c r="G3562" t="s">
        <v>165</v>
      </c>
      <c r="H3562">
        <v>35.689487</v>
      </c>
      <c r="I3562">
        <v>139.69171</v>
      </c>
      <c r="J3562" t="s">
        <v>223</v>
      </c>
      <c r="K3562">
        <v>1758.5639269025521</v>
      </c>
      <c r="L3562">
        <v>3689.0730700424401</v>
      </c>
      <c r="M3562">
        <v>18144</v>
      </c>
    </row>
    <row r="3563" spans="1:13" x14ac:dyDescent="0.25">
      <c r="A3563" t="s">
        <v>13</v>
      </c>
      <c r="B3563" t="s">
        <v>60</v>
      </c>
      <c r="C3563" t="s">
        <v>97</v>
      </c>
      <c r="D3563" t="s">
        <v>136</v>
      </c>
      <c r="E3563" t="s">
        <v>191</v>
      </c>
      <c r="F3563" t="s">
        <v>192</v>
      </c>
      <c r="G3563" t="s">
        <v>165</v>
      </c>
      <c r="H3563">
        <v>35.689487</v>
      </c>
      <c r="I3563">
        <v>139.69171</v>
      </c>
      <c r="J3563" t="s">
        <v>224</v>
      </c>
      <c r="K3563">
        <v>765.04093757402995</v>
      </c>
      <c r="L3563">
        <v>1296.6913528241821</v>
      </c>
      <c r="M3563">
        <v>47106</v>
      </c>
    </row>
    <row r="3564" spans="1:13" x14ac:dyDescent="0.25">
      <c r="A3564" t="s">
        <v>13</v>
      </c>
      <c r="B3564" t="s">
        <v>60</v>
      </c>
      <c r="C3564" t="s">
        <v>97</v>
      </c>
      <c r="D3564" t="s">
        <v>136</v>
      </c>
      <c r="E3564" t="s">
        <v>191</v>
      </c>
      <c r="F3564" t="s">
        <v>192</v>
      </c>
      <c r="G3564" t="s">
        <v>165</v>
      </c>
      <c r="H3564">
        <v>35.689487</v>
      </c>
      <c r="I3564">
        <v>139.69171</v>
      </c>
      <c r="J3564" t="s">
        <v>225</v>
      </c>
      <c r="K3564">
        <v>583.63853967693001</v>
      </c>
      <c r="L3564">
        <v>1170.26059177446</v>
      </c>
      <c r="M3564">
        <v>29141</v>
      </c>
    </row>
    <row r="3565" spans="1:13" x14ac:dyDescent="0.25">
      <c r="A3565" t="s">
        <v>13</v>
      </c>
      <c r="B3565" t="s">
        <v>60</v>
      </c>
      <c r="C3565" t="s">
        <v>97</v>
      </c>
      <c r="D3565" t="s">
        <v>136</v>
      </c>
      <c r="E3565" t="s">
        <v>191</v>
      </c>
      <c r="F3565" t="s">
        <v>192</v>
      </c>
      <c r="G3565" t="s">
        <v>165</v>
      </c>
      <c r="H3565">
        <v>35.689487</v>
      </c>
      <c r="I3565">
        <v>139.69171</v>
      </c>
      <c r="J3565" t="s">
        <v>245</v>
      </c>
      <c r="K3565">
        <v>1325.842249816704</v>
      </c>
      <c r="L3565">
        <v>4456.079477697318</v>
      </c>
      <c r="M3565">
        <v>17276</v>
      </c>
    </row>
    <row r="3566" spans="1:13" x14ac:dyDescent="0.25">
      <c r="A3566" t="s">
        <v>13</v>
      </c>
      <c r="B3566" t="s">
        <v>60</v>
      </c>
      <c r="C3566" t="s">
        <v>97</v>
      </c>
      <c r="D3566" t="s">
        <v>104</v>
      </c>
      <c r="E3566" t="s">
        <v>193</v>
      </c>
      <c r="F3566" t="s">
        <v>194</v>
      </c>
      <c r="G3566" t="s">
        <v>195</v>
      </c>
      <c r="H3566">
        <v>43.677753000000003</v>
      </c>
      <c r="I3566">
        <v>-79.630840000000006</v>
      </c>
      <c r="J3566" t="s">
        <v>223</v>
      </c>
      <c r="K3566">
        <v>2728.1047110747782</v>
      </c>
      <c r="L3566">
        <v>6466.628618569056</v>
      </c>
      <c r="M3566">
        <v>4900</v>
      </c>
    </row>
    <row r="3567" spans="1:13" x14ac:dyDescent="0.25">
      <c r="A3567" t="s">
        <v>13</v>
      </c>
      <c r="B3567" t="s">
        <v>60</v>
      </c>
      <c r="C3567" t="s">
        <v>97</v>
      </c>
      <c r="D3567" t="s">
        <v>104</v>
      </c>
      <c r="E3567" t="s">
        <v>193</v>
      </c>
      <c r="F3567" t="s">
        <v>194</v>
      </c>
      <c r="G3567" t="s">
        <v>195</v>
      </c>
      <c r="H3567">
        <v>43.677753000000003</v>
      </c>
      <c r="I3567">
        <v>-79.630840000000006</v>
      </c>
      <c r="J3567" t="s">
        <v>224</v>
      </c>
      <c r="K3567">
        <v>2590.3959619793882</v>
      </c>
      <c r="L3567">
        <v>10629.779184522309</v>
      </c>
      <c r="M3567">
        <v>5233</v>
      </c>
    </row>
    <row r="3568" spans="1:13" x14ac:dyDescent="0.25">
      <c r="A3568" t="s">
        <v>13</v>
      </c>
      <c r="B3568" t="s">
        <v>60</v>
      </c>
      <c r="C3568" t="s">
        <v>97</v>
      </c>
      <c r="D3568" t="s">
        <v>104</v>
      </c>
      <c r="E3568" t="s">
        <v>193</v>
      </c>
      <c r="F3568" t="s">
        <v>194</v>
      </c>
      <c r="G3568" t="s">
        <v>195</v>
      </c>
      <c r="H3568">
        <v>43.677753000000003</v>
      </c>
      <c r="I3568">
        <v>-79.630840000000006</v>
      </c>
      <c r="J3568" t="s">
        <v>225</v>
      </c>
      <c r="K3568">
        <v>2411.0231510075159</v>
      </c>
      <c r="L3568">
        <v>3284.767594700988</v>
      </c>
      <c r="M3568">
        <v>1321</v>
      </c>
    </row>
    <row r="3569" spans="1:13" x14ac:dyDescent="0.25">
      <c r="A3569" t="s">
        <v>13</v>
      </c>
      <c r="B3569" t="s">
        <v>60</v>
      </c>
      <c r="C3569" t="s">
        <v>97</v>
      </c>
      <c r="D3569" t="s">
        <v>104</v>
      </c>
      <c r="E3569" t="s">
        <v>193</v>
      </c>
      <c r="F3569" t="s">
        <v>194</v>
      </c>
      <c r="G3569" t="s">
        <v>195</v>
      </c>
      <c r="H3569">
        <v>43.677753000000003</v>
      </c>
      <c r="I3569">
        <v>-79.630840000000006</v>
      </c>
      <c r="J3569" t="s">
        <v>245</v>
      </c>
      <c r="K3569">
        <v>4638.950909367486</v>
      </c>
      <c r="L3569">
        <v>4638.950909367486</v>
      </c>
      <c r="M3569">
        <v>1218</v>
      </c>
    </row>
    <row r="3570" spans="1:13" x14ac:dyDescent="0.25">
      <c r="A3570" t="s">
        <v>13</v>
      </c>
      <c r="B3570" t="s">
        <v>60</v>
      </c>
      <c r="C3570" t="s">
        <v>97</v>
      </c>
      <c r="D3570" t="s">
        <v>98</v>
      </c>
      <c r="E3570" t="s">
        <v>233</v>
      </c>
      <c r="F3570" t="s">
        <v>234</v>
      </c>
      <c r="G3570" t="s">
        <v>235</v>
      </c>
      <c r="H3570">
        <v>48.268999999999998</v>
      </c>
      <c r="I3570">
        <v>-16.41047</v>
      </c>
      <c r="J3570" t="s">
        <v>223</v>
      </c>
      <c r="K3570">
        <v>861.14117405898594</v>
      </c>
      <c r="L3570">
        <v>870.06542476267202</v>
      </c>
      <c r="M3570">
        <v>12050</v>
      </c>
    </row>
    <row r="3571" spans="1:13" x14ac:dyDescent="0.25">
      <c r="A3571" t="s">
        <v>13</v>
      </c>
      <c r="B3571" t="s">
        <v>60</v>
      </c>
      <c r="C3571" t="s">
        <v>97</v>
      </c>
      <c r="D3571" t="s">
        <v>98</v>
      </c>
      <c r="E3571" t="s">
        <v>233</v>
      </c>
      <c r="F3571" t="s">
        <v>234</v>
      </c>
      <c r="G3571" t="s">
        <v>235</v>
      </c>
      <c r="H3571">
        <v>48.268999999999998</v>
      </c>
      <c r="I3571">
        <v>-16.41047</v>
      </c>
      <c r="J3571" t="s">
        <v>224</v>
      </c>
      <c r="K3571">
        <v>322.83402835711797</v>
      </c>
      <c r="L3571">
        <v>1167.950116451412</v>
      </c>
      <c r="M3571">
        <v>4338</v>
      </c>
    </row>
    <row r="3572" spans="1:13" x14ac:dyDescent="0.25">
      <c r="A3572" t="s">
        <v>13</v>
      </c>
      <c r="B3572" t="s">
        <v>60</v>
      </c>
      <c r="C3572" t="s">
        <v>97</v>
      </c>
      <c r="D3572" t="s">
        <v>98</v>
      </c>
      <c r="E3572" t="s">
        <v>233</v>
      </c>
      <c r="F3572" t="s">
        <v>234</v>
      </c>
      <c r="G3572" t="s">
        <v>235</v>
      </c>
      <c r="H3572">
        <v>48.268999999999998</v>
      </c>
      <c r="I3572">
        <v>-16.41047</v>
      </c>
      <c r="J3572" t="s">
        <v>225</v>
      </c>
      <c r="K3572">
        <v>524.27762522571595</v>
      </c>
      <c r="L3572">
        <v>3828.261082777788</v>
      </c>
      <c r="M3572">
        <v>9520</v>
      </c>
    </row>
    <row r="3573" spans="1:13" x14ac:dyDescent="0.25">
      <c r="A3573" t="s">
        <v>13</v>
      </c>
      <c r="B3573" t="s">
        <v>60</v>
      </c>
      <c r="C3573" t="s">
        <v>97</v>
      </c>
      <c r="D3573" t="s">
        <v>98</v>
      </c>
      <c r="E3573" t="s">
        <v>233</v>
      </c>
      <c r="F3573" t="s">
        <v>234</v>
      </c>
      <c r="G3573" t="s">
        <v>235</v>
      </c>
      <c r="H3573">
        <v>48.268999999999998</v>
      </c>
      <c r="I3573">
        <v>-16.41047</v>
      </c>
      <c r="J3573" t="s">
        <v>245</v>
      </c>
      <c r="K3573">
        <v>2978.614790682258</v>
      </c>
      <c r="L3573">
        <v>4651.8846996237226</v>
      </c>
      <c r="M3573">
        <v>7357</v>
      </c>
    </row>
    <row r="3574" spans="1:13" x14ac:dyDescent="0.25">
      <c r="A3574" t="s">
        <v>13</v>
      </c>
      <c r="B3574" t="s">
        <v>60</v>
      </c>
      <c r="C3574" t="s">
        <v>97</v>
      </c>
      <c r="D3574" t="s">
        <v>98</v>
      </c>
      <c r="E3574" t="s">
        <v>196</v>
      </c>
      <c r="F3574" t="s">
        <v>197</v>
      </c>
      <c r="G3574" t="s">
        <v>198</v>
      </c>
      <c r="H3574">
        <v>52.167236000000003</v>
      </c>
      <c r="I3574">
        <v>20.967891999999999</v>
      </c>
      <c r="J3574" t="s">
        <v>223</v>
      </c>
      <c r="K3574">
        <v>4431.8007961696503</v>
      </c>
      <c r="L3574">
        <v>6169.3792062806206</v>
      </c>
      <c r="M3574">
        <v>13035</v>
      </c>
    </row>
    <row r="3575" spans="1:13" x14ac:dyDescent="0.25">
      <c r="A3575" t="s">
        <v>13</v>
      </c>
      <c r="B3575" t="s">
        <v>60</v>
      </c>
      <c r="C3575" t="s">
        <v>97</v>
      </c>
      <c r="D3575" t="s">
        <v>98</v>
      </c>
      <c r="E3575" t="s">
        <v>196</v>
      </c>
      <c r="F3575" t="s">
        <v>197</v>
      </c>
      <c r="G3575" t="s">
        <v>198</v>
      </c>
      <c r="H3575">
        <v>52.167236000000003</v>
      </c>
      <c r="I3575">
        <v>20.967891999999999</v>
      </c>
      <c r="J3575" t="s">
        <v>224</v>
      </c>
      <c r="K3575">
        <v>13817.20438076236</v>
      </c>
      <c r="L3575">
        <v>31890.950469147501</v>
      </c>
      <c r="M3575">
        <v>9819</v>
      </c>
    </row>
    <row r="3576" spans="1:13" x14ac:dyDescent="0.25">
      <c r="A3576" t="s">
        <v>13</v>
      </c>
      <c r="B3576" t="s">
        <v>60</v>
      </c>
      <c r="C3576" t="s">
        <v>97</v>
      </c>
      <c r="D3576" t="s">
        <v>98</v>
      </c>
      <c r="E3576" t="s">
        <v>196</v>
      </c>
      <c r="F3576" t="s">
        <v>197</v>
      </c>
      <c r="G3576" t="s">
        <v>198</v>
      </c>
      <c r="H3576">
        <v>52.167236000000003</v>
      </c>
      <c r="I3576">
        <v>20.967891999999999</v>
      </c>
      <c r="J3576" t="s">
        <v>225</v>
      </c>
      <c r="K3576">
        <v>6439.426119756864</v>
      </c>
      <c r="L3576">
        <v>19179.819571682219</v>
      </c>
      <c r="M3576">
        <v>13786</v>
      </c>
    </row>
    <row r="3577" spans="1:13" x14ac:dyDescent="0.25">
      <c r="A3577" t="s">
        <v>13</v>
      </c>
      <c r="B3577" t="s">
        <v>60</v>
      </c>
      <c r="C3577" t="s">
        <v>97</v>
      </c>
      <c r="D3577" t="s">
        <v>98</v>
      </c>
      <c r="E3577" t="s">
        <v>196</v>
      </c>
      <c r="F3577" t="s">
        <v>197</v>
      </c>
      <c r="G3577" t="s">
        <v>198</v>
      </c>
      <c r="H3577">
        <v>52.167236000000003</v>
      </c>
      <c r="I3577">
        <v>20.967891999999999</v>
      </c>
      <c r="J3577" t="s">
        <v>245</v>
      </c>
      <c r="K3577">
        <v>10740.041505625721</v>
      </c>
      <c r="L3577">
        <v>21908.466314302212</v>
      </c>
      <c r="M3577">
        <v>8332</v>
      </c>
    </row>
    <row r="3578" spans="1:13" x14ac:dyDescent="0.25">
      <c r="A3578" t="s">
        <v>13</v>
      </c>
      <c r="B3578" t="s">
        <v>60</v>
      </c>
      <c r="C3578" t="s">
        <v>199</v>
      </c>
      <c r="D3578" t="s">
        <v>98</v>
      </c>
      <c r="E3578" t="s">
        <v>99</v>
      </c>
      <c r="F3578" t="s">
        <v>100</v>
      </c>
      <c r="G3578" t="s">
        <v>101</v>
      </c>
      <c r="H3578">
        <v>52.370215999999999</v>
      </c>
      <c r="I3578">
        <v>4.895168</v>
      </c>
      <c r="J3578" t="s">
        <v>223</v>
      </c>
      <c r="K3578">
        <v>352797867.90739483</v>
      </c>
      <c r="L3578">
        <v>353024542.18932319</v>
      </c>
      <c r="M3578">
        <v>41909330</v>
      </c>
    </row>
    <row r="3579" spans="1:13" x14ac:dyDescent="0.25">
      <c r="A3579" t="s">
        <v>13</v>
      </c>
      <c r="B3579" t="s">
        <v>60</v>
      </c>
      <c r="C3579" t="s">
        <v>199</v>
      </c>
      <c r="D3579" t="s">
        <v>98</v>
      </c>
      <c r="E3579" t="s">
        <v>99</v>
      </c>
      <c r="F3579" t="s">
        <v>100</v>
      </c>
      <c r="G3579" t="s">
        <v>101</v>
      </c>
      <c r="H3579">
        <v>52.370215999999999</v>
      </c>
      <c r="I3579">
        <v>4.895168</v>
      </c>
      <c r="J3579" t="s">
        <v>224</v>
      </c>
      <c r="K3579">
        <v>460943744.5177114</v>
      </c>
      <c r="L3579">
        <v>461371646.81110609</v>
      </c>
      <c r="M3579">
        <v>54608641</v>
      </c>
    </row>
    <row r="3580" spans="1:13" x14ac:dyDescent="0.25">
      <c r="A3580" t="s">
        <v>13</v>
      </c>
      <c r="B3580" t="s">
        <v>60</v>
      </c>
      <c r="C3580" t="s">
        <v>199</v>
      </c>
      <c r="D3580" t="s">
        <v>98</v>
      </c>
      <c r="E3580" t="s">
        <v>99</v>
      </c>
      <c r="F3580" t="s">
        <v>100</v>
      </c>
      <c r="G3580" t="s">
        <v>101</v>
      </c>
      <c r="H3580">
        <v>52.370215999999999</v>
      </c>
      <c r="I3580">
        <v>4.895168</v>
      </c>
      <c r="J3580" t="s">
        <v>225</v>
      </c>
      <c r="K3580">
        <v>442111162.42660773</v>
      </c>
      <c r="L3580">
        <v>442306738.28734428</v>
      </c>
      <c r="M3580">
        <v>52203817</v>
      </c>
    </row>
    <row r="3581" spans="1:13" x14ac:dyDescent="0.25">
      <c r="A3581" t="s">
        <v>13</v>
      </c>
      <c r="B3581" t="s">
        <v>60</v>
      </c>
      <c r="C3581" t="s">
        <v>199</v>
      </c>
      <c r="D3581" t="s">
        <v>98</v>
      </c>
      <c r="E3581" t="s">
        <v>99</v>
      </c>
      <c r="F3581" t="s">
        <v>100</v>
      </c>
      <c r="G3581" t="s">
        <v>101</v>
      </c>
      <c r="H3581">
        <v>52.370215999999999</v>
      </c>
      <c r="I3581">
        <v>4.895168</v>
      </c>
      <c r="J3581" t="s">
        <v>245</v>
      </c>
      <c r="K3581">
        <v>349101958.96448523</v>
      </c>
      <c r="L3581">
        <v>349694543.02651918</v>
      </c>
      <c r="M3581">
        <v>41658871</v>
      </c>
    </row>
    <row r="3582" spans="1:13" x14ac:dyDescent="0.25">
      <c r="A3582" t="s">
        <v>13</v>
      </c>
      <c r="B3582" t="s">
        <v>60</v>
      </c>
      <c r="C3582" t="s">
        <v>199</v>
      </c>
      <c r="D3582" t="s">
        <v>104</v>
      </c>
      <c r="E3582" t="s">
        <v>105</v>
      </c>
      <c r="F3582" t="s">
        <v>106</v>
      </c>
      <c r="G3582" t="s">
        <v>107</v>
      </c>
      <c r="H3582">
        <v>33.748997000000003</v>
      </c>
      <c r="I3582">
        <v>-84.387985</v>
      </c>
      <c r="J3582" t="s">
        <v>223</v>
      </c>
      <c r="K3582">
        <v>1035786607.902968</v>
      </c>
      <c r="L3582">
        <v>1035796464.001181</v>
      </c>
      <c r="M3582">
        <v>119810616</v>
      </c>
    </row>
    <row r="3583" spans="1:13" x14ac:dyDescent="0.25">
      <c r="A3583" t="s">
        <v>13</v>
      </c>
      <c r="B3583" t="s">
        <v>60</v>
      </c>
      <c r="C3583" t="s">
        <v>199</v>
      </c>
      <c r="D3583" t="s">
        <v>104</v>
      </c>
      <c r="E3583" t="s">
        <v>105</v>
      </c>
      <c r="F3583" t="s">
        <v>106</v>
      </c>
      <c r="G3583" t="s">
        <v>107</v>
      </c>
      <c r="H3583">
        <v>33.748997000000003</v>
      </c>
      <c r="I3583">
        <v>-84.387985</v>
      </c>
      <c r="J3583" t="s">
        <v>224</v>
      </c>
      <c r="K3583">
        <v>1222092033.0702381</v>
      </c>
      <c r="L3583">
        <v>1222186435.427109</v>
      </c>
      <c r="M3583">
        <v>141018849</v>
      </c>
    </row>
    <row r="3584" spans="1:13" x14ac:dyDescent="0.25">
      <c r="A3584" t="s">
        <v>13</v>
      </c>
      <c r="B3584" t="s">
        <v>60</v>
      </c>
      <c r="C3584" t="s">
        <v>199</v>
      </c>
      <c r="D3584" t="s">
        <v>104</v>
      </c>
      <c r="E3584" t="s">
        <v>105</v>
      </c>
      <c r="F3584" t="s">
        <v>106</v>
      </c>
      <c r="G3584" t="s">
        <v>107</v>
      </c>
      <c r="H3584">
        <v>33.748997000000003</v>
      </c>
      <c r="I3584">
        <v>-84.387985</v>
      </c>
      <c r="J3584" t="s">
        <v>225</v>
      </c>
      <c r="K3584">
        <v>1098572379.792094</v>
      </c>
      <c r="L3584">
        <v>1098707590.069315</v>
      </c>
      <c r="M3584">
        <v>126570586</v>
      </c>
    </row>
    <row r="3585" spans="1:13" x14ac:dyDescent="0.25">
      <c r="A3585" t="s">
        <v>13</v>
      </c>
      <c r="B3585" t="s">
        <v>60</v>
      </c>
      <c r="C3585" t="s">
        <v>199</v>
      </c>
      <c r="D3585" t="s">
        <v>104</v>
      </c>
      <c r="E3585" t="s">
        <v>105</v>
      </c>
      <c r="F3585" t="s">
        <v>106</v>
      </c>
      <c r="G3585" t="s">
        <v>107</v>
      </c>
      <c r="H3585">
        <v>33.748997000000003</v>
      </c>
      <c r="I3585">
        <v>-84.387985</v>
      </c>
      <c r="J3585" t="s">
        <v>245</v>
      </c>
      <c r="K3585">
        <v>1052757800.153722</v>
      </c>
      <c r="L3585">
        <v>1052948478.132007</v>
      </c>
      <c r="M3585">
        <v>121317497</v>
      </c>
    </row>
    <row r="3586" spans="1:13" x14ac:dyDescent="0.25">
      <c r="A3586" t="s">
        <v>13</v>
      </c>
      <c r="B3586" t="s">
        <v>60</v>
      </c>
      <c r="C3586" t="s">
        <v>199</v>
      </c>
      <c r="D3586" t="s">
        <v>108</v>
      </c>
      <c r="E3586" t="s">
        <v>109</v>
      </c>
      <c r="F3586" t="s">
        <v>110</v>
      </c>
      <c r="G3586" t="s">
        <v>111</v>
      </c>
      <c r="H3586">
        <v>4.6713839999999998</v>
      </c>
      <c r="I3586">
        <v>-74.156030000000001</v>
      </c>
      <c r="J3586" t="s">
        <v>223</v>
      </c>
      <c r="K3586">
        <v>52330550.079691857</v>
      </c>
      <c r="L3586">
        <v>52333448.344585687</v>
      </c>
      <c r="M3586">
        <v>6925078</v>
      </c>
    </row>
    <row r="3587" spans="1:13" x14ac:dyDescent="0.25">
      <c r="A3587" t="s">
        <v>13</v>
      </c>
      <c r="B3587" t="s">
        <v>60</v>
      </c>
      <c r="C3587" t="s">
        <v>199</v>
      </c>
      <c r="D3587" t="s">
        <v>108</v>
      </c>
      <c r="E3587" t="s">
        <v>109</v>
      </c>
      <c r="F3587" t="s">
        <v>110</v>
      </c>
      <c r="G3587" t="s">
        <v>111</v>
      </c>
      <c r="H3587">
        <v>4.6713839999999998</v>
      </c>
      <c r="I3587">
        <v>-74.156030000000001</v>
      </c>
      <c r="J3587" t="s">
        <v>224</v>
      </c>
      <c r="K3587">
        <v>76422612.829252556</v>
      </c>
      <c r="L3587">
        <v>76443665.477480441</v>
      </c>
      <c r="M3587">
        <v>9783790</v>
      </c>
    </row>
    <row r="3588" spans="1:13" x14ac:dyDescent="0.25">
      <c r="A3588" t="s">
        <v>13</v>
      </c>
      <c r="B3588" t="s">
        <v>60</v>
      </c>
      <c r="C3588" t="s">
        <v>199</v>
      </c>
      <c r="D3588" t="s">
        <v>108</v>
      </c>
      <c r="E3588" t="s">
        <v>109</v>
      </c>
      <c r="F3588" t="s">
        <v>110</v>
      </c>
      <c r="G3588" t="s">
        <v>111</v>
      </c>
      <c r="H3588">
        <v>4.6713839999999998</v>
      </c>
      <c r="I3588">
        <v>-74.156030000000001</v>
      </c>
      <c r="J3588" t="s">
        <v>225</v>
      </c>
      <c r="K3588">
        <v>86498043.775382176</v>
      </c>
      <c r="L3588">
        <v>86618701.049691617</v>
      </c>
      <c r="M3588">
        <v>10880826</v>
      </c>
    </row>
    <row r="3589" spans="1:13" x14ac:dyDescent="0.25">
      <c r="A3589" t="s">
        <v>13</v>
      </c>
      <c r="B3589" t="s">
        <v>60</v>
      </c>
      <c r="C3589" t="s">
        <v>199</v>
      </c>
      <c r="D3589" t="s">
        <v>108</v>
      </c>
      <c r="E3589" t="s">
        <v>109</v>
      </c>
      <c r="F3589" t="s">
        <v>110</v>
      </c>
      <c r="G3589" t="s">
        <v>111</v>
      </c>
      <c r="H3589">
        <v>4.6713839999999998</v>
      </c>
      <c r="I3589">
        <v>-74.156030000000001</v>
      </c>
      <c r="J3589" t="s">
        <v>245</v>
      </c>
      <c r="K3589">
        <v>58648399.749839097</v>
      </c>
      <c r="L3589">
        <v>58696141.685553752</v>
      </c>
      <c r="M3589">
        <v>7810260</v>
      </c>
    </row>
    <row r="3590" spans="1:13" x14ac:dyDescent="0.25">
      <c r="A3590" t="s">
        <v>13</v>
      </c>
      <c r="B3590" t="s">
        <v>60</v>
      </c>
      <c r="C3590" t="s">
        <v>199</v>
      </c>
      <c r="D3590" t="s">
        <v>104</v>
      </c>
      <c r="E3590" t="s">
        <v>112</v>
      </c>
      <c r="F3590" t="s">
        <v>113</v>
      </c>
      <c r="G3590" t="s">
        <v>107</v>
      </c>
      <c r="H3590">
        <v>42.360100000000003</v>
      </c>
      <c r="I3590">
        <v>-71.058899999999994</v>
      </c>
      <c r="J3590" t="s">
        <v>223</v>
      </c>
      <c r="K3590">
        <v>377402695.56065011</v>
      </c>
      <c r="L3590">
        <v>377406141.17049438</v>
      </c>
      <c r="M3590">
        <v>43720169</v>
      </c>
    </row>
    <row r="3591" spans="1:13" x14ac:dyDescent="0.25">
      <c r="A3591" t="s">
        <v>13</v>
      </c>
      <c r="B3591" t="s">
        <v>60</v>
      </c>
      <c r="C3591" t="s">
        <v>199</v>
      </c>
      <c r="D3591" t="s">
        <v>104</v>
      </c>
      <c r="E3591" t="s">
        <v>112</v>
      </c>
      <c r="F3591" t="s">
        <v>113</v>
      </c>
      <c r="G3591" t="s">
        <v>107</v>
      </c>
      <c r="H3591">
        <v>42.360100000000003</v>
      </c>
      <c r="I3591">
        <v>-71.058899999999994</v>
      </c>
      <c r="J3591" t="s">
        <v>224</v>
      </c>
      <c r="K3591">
        <v>473949049.11042428</v>
      </c>
      <c r="L3591">
        <v>474027073.80589253</v>
      </c>
      <c r="M3591">
        <v>54740879</v>
      </c>
    </row>
    <row r="3592" spans="1:13" x14ac:dyDescent="0.25">
      <c r="A3592" t="s">
        <v>13</v>
      </c>
      <c r="B3592" t="s">
        <v>60</v>
      </c>
      <c r="C3592" t="s">
        <v>199</v>
      </c>
      <c r="D3592" t="s">
        <v>104</v>
      </c>
      <c r="E3592" t="s">
        <v>112</v>
      </c>
      <c r="F3592" t="s">
        <v>113</v>
      </c>
      <c r="G3592" t="s">
        <v>107</v>
      </c>
      <c r="H3592">
        <v>42.360100000000003</v>
      </c>
      <c r="I3592">
        <v>-71.058899999999994</v>
      </c>
      <c r="J3592" t="s">
        <v>225</v>
      </c>
      <c r="K3592">
        <v>427139287.05161548</v>
      </c>
      <c r="L3592">
        <v>427271108.34284937</v>
      </c>
      <c r="M3592">
        <v>49268494</v>
      </c>
    </row>
    <row r="3593" spans="1:13" x14ac:dyDescent="0.25">
      <c r="A3593" t="s">
        <v>13</v>
      </c>
      <c r="B3593" t="s">
        <v>60</v>
      </c>
      <c r="C3593" t="s">
        <v>199</v>
      </c>
      <c r="D3593" t="s">
        <v>104</v>
      </c>
      <c r="E3593" t="s">
        <v>112</v>
      </c>
      <c r="F3593" t="s">
        <v>113</v>
      </c>
      <c r="G3593" t="s">
        <v>107</v>
      </c>
      <c r="H3593">
        <v>42.360100000000003</v>
      </c>
      <c r="I3593">
        <v>-71.058899999999994</v>
      </c>
      <c r="J3593" t="s">
        <v>245</v>
      </c>
      <c r="K3593">
        <v>377977675.67937499</v>
      </c>
      <c r="L3593">
        <v>378113138.38968313</v>
      </c>
      <c r="M3593">
        <v>43617508</v>
      </c>
    </row>
    <row r="3594" spans="1:13" x14ac:dyDescent="0.25">
      <c r="A3594" t="s">
        <v>13</v>
      </c>
      <c r="B3594" t="s">
        <v>60</v>
      </c>
      <c r="C3594" t="s">
        <v>199</v>
      </c>
      <c r="D3594" t="s">
        <v>104</v>
      </c>
      <c r="E3594" t="s">
        <v>114</v>
      </c>
      <c r="F3594" t="s">
        <v>115</v>
      </c>
      <c r="G3594" t="s">
        <v>107</v>
      </c>
      <c r="H3594">
        <v>41.878112999999999</v>
      </c>
      <c r="I3594">
        <v>-87.629800000000003</v>
      </c>
      <c r="J3594" t="s">
        <v>223</v>
      </c>
      <c r="K3594">
        <v>1267670705.564445</v>
      </c>
      <c r="L3594">
        <v>1267803150.4617591</v>
      </c>
      <c r="M3594">
        <v>158942121</v>
      </c>
    </row>
    <row r="3595" spans="1:13" x14ac:dyDescent="0.25">
      <c r="A3595" t="s">
        <v>13</v>
      </c>
      <c r="B3595" t="s">
        <v>60</v>
      </c>
      <c r="C3595" t="s">
        <v>199</v>
      </c>
      <c r="D3595" t="s">
        <v>104</v>
      </c>
      <c r="E3595" t="s">
        <v>114</v>
      </c>
      <c r="F3595" t="s">
        <v>115</v>
      </c>
      <c r="G3595" t="s">
        <v>107</v>
      </c>
      <c r="H3595">
        <v>41.878112999999999</v>
      </c>
      <c r="I3595">
        <v>-87.629800000000003</v>
      </c>
      <c r="J3595" t="s">
        <v>224</v>
      </c>
      <c r="K3595">
        <v>1434070487.790812</v>
      </c>
      <c r="L3595">
        <v>1434889952.5902071</v>
      </c>
      <c r="M3595">
        <v>179077258</v>
      </c>
    </row>
    <row r="3596" spans="1:13" x14ac:dyDescent="0.25">
      <c r="A3596" t="s">
        <v>13</v>
      </c>
      <c r="B3596" t="s">
        <v>60</v>
      </c>
      <c r="C3596" t="s">
        <v>199</v>
      </c>
      <c r="D3596" t="s">
        <v>104</v>
      </c>
      <c r="E3596" t="s">
        <v>114</v>
      </c>
      <c r="F3596" t="s">
        <v>115</v>
      </c>
      <c r="G3596" t="s">
        <v>107</v>
      </c>
      <c r="H3596">
        <v>41.878112999999999</v>
      </c>
      <c r="I3596">
        <v>-87.629800000000003</v>
      </c>
      <c r="J3596" t="s">
        <v>225</v>
      </c>
      <c r="K3596">
        <v>1214875877.5532091</v>
      </c>
      <c r="L3596">
        <v>1215489441.8255711</v>
      </c>
      <c r="M3596">
        <v>153299356</v>
      </c>
    </row>
    <row r="3597" spans="1:13" x14ac:dyDescent="0.25">
      <c r="A3597" t="s">
        <v>13</v>
      </c>
      <c r="B3597" t="s">
        <v>60</v>
      </c>
      <c r="C3597" t="s">
        <v>199</v>
      </c>
      <c r="D3597" t="s">
        <v>104</v>
      </c>
      <c r="E3597" t="s">
        <v>114</v>
      </c>
      <c r="F3597" t="s">
        <v>115</v>
      </c>
      <c r="G3597" t="s">
        <v>107</v>
      </c>
      <c r="H3597">
        <v>41.878112999999999</v>
      </c>
      <c r="I3597">
        <v>-87.629800000000003</v>
      </c>
      <c r="J3597" t="s">
        <v>245</v>
      </c>
      <c r="K3597">
        <v>1147679541.8717201</v>
      </c>
      <c r="L3597">
        <v>1148638978.1710091</v>
      </c>
      <c r="M3597">
        <v>147089852</v>
      </c>
    </row>
    <row r="3598" spans="1:13" x14ac:dyDescent="0.25">
      <c r="A3598" t="s">
        <v>13</v>
      </c>
      <c r="B3598" t="s">
        <v>60</v>
      </c>
      <c r="C3598" t="s">
        <v>199</v>
      </c>
      <c r="D3598" t="s">
        <v>104</v>
      </c>
      <c r="E3598" t="s">
        <v>116</v>
      </c>
      <c r="F3598" t="s">
        <v>117</v>
      </c>
      <c r="G3598" t="s">
        <v>107</v>
      </c>
      <c r="H3598">
        <v>32.780140000000003</v>
      </c>
      <c r="I3598">
        <v>-96.800449999999998</v>
      </c>
      <c r="J3598" t="s">
        <v>223</v>
      </c>
      <c r="K3598">
        <v>2779606916.514863</v>
      </c>
      <c r="L3598">
        <v>2779640175.137939</v>
      </c>
      <c r="M3598">
        <v>323923653</v>
      </c>
    </row>
    <row r="3599" spans="1:13" x14ac:dyDescent="0.25">
      <c r="A3599" t="s">
        <v>13</v>
      </c>
      <c r="B3599" t="s">
        <v>60</v>
      </c>
      <c r="C3599" t="s">
        <v>199</v>
      </c>
      <c r="D3599" t="s">
        <v>104</v>
      </c>
      <c r="E3599" t="s">
        <v>116</v>
      </c>
      <c r="F3599" t="s">
        <v>117</v>
      </c>
      <c r="G3599" t="s">
        <v>107</v>
      </c>
      <c r="H3599">
        <v>32.780140000000003</v>
      </c>
      <c r="I3599">
        <v>-96.800449999999998</v>
      </c>
      <c r="J3599" t="s">
        <v>224</v>
      </c>
      <c r="K3599">
        <v>2134337597.5332661</v>
      </c>
      <c r="L3599">
        <v>2134682393.2453079</v>
      </c>
      <c r="M3599">
        <v>247864579</v>
      </c>
    </row>
    <row r="3600" spans="1:13" x14ac:dyDescent="0.25">
      <c r="A3600" t="s">
        <v>13</v>
      </c>
      <c r="B3600" t="s">
        <v>60</v>
      </c>
      <c r="C3600" t="s">
        <v>199</v>
      </c>
      <c r="D3600" t="s">
        <v>104</v>
      </c>
      <c r="E3600" t="s">
        <v>116</v>
      </c>
      <c r="F3600" t="s">
        <v>117</v>
      </c>
      <c r="G3600" t="s">
        <v>107</v>
      </c>
      <c r="H3600">
        <v>32.780140000000003</v>
      </c>
      <c r="I3600">
        <v>-96.800449999999998</v>
      </c>
      <c r="J3600" t="s">
        <v>225</v>
      </c>
      <c r="K3600">
        <v>1669848026.877038</v>
      </c>
      <c r="L3600">
        <v>1670473431.379374</v>
      </c>
      <c r="M3600">
        <v>192982965</v>
      </c>
    </row>
    <row r="3601" spans="1:13" x14ac:dyDescent="0.25">
      <c r="A3601" t="s">
        <v>13</v>
      </c>
      <c r="B3601" t="s">
        <v>60</v>
      </c>
      <c r="C3601" t="s">
        <v>199</v>
      </c>
      <c r="D3601" t="s">
        <v>104</v>
      </c>
      <c r="E3601" t="s">
        <v>116</v>
      </c>
      <c r="F3601" t="s">
        <v>117</v>
      </c>
      <c r="G3601" t="s">
        <v>107</v>
      </c>
      <c r="H3601">
        <v>32.780140000000003</v>
      </c>
      <c r="I3601">
        <v>-96.800449999999998</v>
      </c>
      <c r="J3601" t="s">
        <v>245</v>
      </c>
      <c r="K3601">
        <v>1506579741.739907</v>
      </c>
      <c r="L3601">
        <v>1507226807.4413509</v>
      </c>
      <c r="M3601">
        <v>174272795</v>
      </c>
    </row>
    <row r="3602" spans="1:13" x14ac:dyDescent="0.25">
      <c r="A3602" t="s">
        <v>13</v>
      </c>
      <c r="B3602" t="s">
        <v>60</v>
      </c>
      <c r="C3602" t="s">
        <v>199</v>
      </c>
      <c r="D3602" t="s">
        <v>104</v>
      </c>
      <c r="E3602" t="s">
        <v>120</v>
      </c>
      <c r="F3602" t="s">
        <v>121</v>
      </c>
      <c r="G3602" t="s">
        <v>107</v>
      </c>
      <c r="H3602">
        <v>37.431572000000003</v>
      </c>
      <c r="I3602">
        <v>-78.656890000000004</v>
      </c>
      <c r="J3602" t="s">
        <v>223</v>
      </c>
      <c r="K3602">
        <v>1623020224.8499269</v>
      </c>
      <c r="L3602">
        <v>1623052999.2445099</v>
      </c>
      <c r="M3602">
        <v>190960346</v>
      </c>
    </row>
    <row r="3603" spans="1:13" x14ac:dyDescent="0.25">
      <c r="A3603" t="s">
        <v>13</v>
      </c>
      <c r="B3603" t="s">
        <v>60</v>
      </c>
      <c r="C3603" t="s">
        <v>199</v>
      </c>
      <c r="D3603" t="s">
        <v>104</v>
      </c>
      <c r="E3603" t="s">
        <v>120</v>
      </c>
      <c r="F3603" t="s">
        <v>121</v>
      </c>
      <c r="G3603" t="s">
        <v>107</v>
      </c>
      <c r="H3603">
        <v>37.431572000000003</v>
      </c>
      <c r="I3603">
        <v>-78.656890000000004</v>
      </c>
      <c r="J3603" t="s">
        <v>224</v>
      </c>
      <c r="K3603">
        <v>1298446584.2800701</v>
      </c>
      <c r="L3603">
        <v>1298692309.311717</v>
      </c>
      <c r="M3603">
        <v>151933944</v>
      </c>
    </row>
    <row r="3604" spans="1:13" x14ac:dyDescent="0.25">
      <c r="A3604" t="s">
        <v>13</v>
      </c>
      <c r="B3604" t="s">
        <v>60</v>
      </c>
      <c r="C3604" t="s">
        <v>199</v>
      </c>
      <c r="D3604" t="s">
        <v>104</v>
      </c>
      <c r="E3604" t="s">
        <v>120</v>
      </c>
      <c r="F3604" t="s">
        <v>121</v>
      </c>
      <c r="G3604" t="s">
        <v>107</v>
      </c>
      <c r="H3604">
        <v>37.431572000000003</v>
      </c>
      <c r="I3604">
        <v>-78.656890000000004</v>
      </c>
      <c r="J3604" t="s">
        <v>225</v>
      </c>
      <c r="K3604">
        <v>1059567698.84321</v>
      </c>
      <c r="L3604">
        <v>1059855742.217315</v>
      </c>
      <c r="M3604">
        <v>122822518</v>
      </c>
    </row>
    <row r="3605" spans="1:13" x14ac:dyDescent="0.25">
      <c r="A3605" t="s">
        <v>13</v>
      </c>
      <c r="B3605" t="s">
        <v>60</v>
      </c>
      <c r="C3605" t="s">
        <v>199</v>
      </c>
      <c r="D3605" t="s">
        <v>104</v>
      </c>
      <c r="E3605" t="s">
        <v>120</v>
      </c>
      <c r="F3605" t="s">
        <v>121</v>
      </c>
      <c r="G3605" t="s">
        <v>107</v>
      </c>
      <c r="H3605">
        <v>37.431572000000003</v>
      </c>
      <c r="I3605">
        <v>-78.656890000000004</v>
      </c>
      <c r="J3605" t="s">
        <v>245</v>
      </c>
      <c r="K3605">
        <v>910301322.65390944</v>
      </c>
      <c r="L3605">
        <v>910588845.89522183</v>
      </c>
      <c r="M3605">
        <v>105667089</v>
      </c>
    </row>
    <row r="3606" spans="1:13" x14ac:dyDescent="0.25">
      <c r="A3606" t="s">
        <v>13</v>
      </c>
      <c r="B3606" t="s">
        <v>60</v>
      </c>
      <c r="C3606" t="s">
        <v>199</v>
      </c>
      <c r="D3606" t="s">
        <v>104</v>
      </c>
      <c r="E3606" t="s">
        <v>122</v>
      </c>
      <c r="F3606" t="s">
        <v>123</v>
      </c>
      <c r="G3606" t="s">
        <v>107</v>
      </c>
      <c r="H3606">
        <v>39.856102</v>
      </c>
      <c r="I3606">
        <v>-104.675934</v>
      </c>
      <c r="J3606" t="s">
        <v>223</v>
      </c>
      <c r="K3606">
        <v>1091831383.5706739</v>
      </c>
      <c r="L3606">
        <v>1091843141.303838</v>
      </c>
      <c r="M3606">
        <v>125892666</v>
      </c>
    </row>
    <row r="3607" spans="1:13" x14ac:dyDescent="0.25">
      <c r="A3607" t="s">
        <v>13</v>
      </c>
      <c r="B3607" t="s">
        <v>60</v>
      </c>
      <c r="C3607" t="s">
        <v>199</v>
      </c>
      <c r="D3607" t="s">
        <v>104</v>
      </c>
      <c r="E3607" t="s">
        <v>122</v>
      </c>
      <c r="F3607" t="s">
        <v>123</v>
      </c>
      <c r="G3607" t="s">
        <v>107</v>
      </c>
      <c r="H3607">
        <v>39.856102</v>
      </c>
      <c r="I3607">
        <v>-104.675934</v>
      </c>
      <c r="J3607" t="s">
        <v>224</v>
      </c>
      <c r="K3607">
        <v>1182136764.413856</v>
      </c>
      <c r="L3607">
        <v>1182201960.4538109</v>
      </c>
      <c r="M3607">
        <v>136215579</v>
      </c>
    </row>
    <row r="3608" spans="1:13" x14ac:dyDescent="0.25">
      <c r="A3608" t="s">
        <v>13</v>
      </c>
      <c r="B3608" t="s">
        <v>60</v>
      </c>
      <c r="C3608" t="s">
        <v>199</v>
      </c>
      <c r="D3608" t="s">
        <v>104</v>
      </c>
      <c r="E3608" t="s">
        <v>122</v>
      </c>
      <c r="F3608" t="s">
        <v>123</v>
      </c>
      <c r="G3608" t="s">
        <v>107</v>
      </c>
      <c r="H3608">
        <v>39.856102</v>
      </c>
      <c r="I3608">
        <v>-104.675934</v>
      </c>
      <c r="J3608" t="s">
        <v>225</v>
      </c>
      <c r="K3608">
        <v>1023779930.162901</v>
      </c>
      <c r="L3608">
        <v>1023901502.558764</v>
      </c>
      <c r="M3608">
        <v>117996704</v>
      </c>
    </row>
    <row r="3609" spans="1:13" x14ac:dyDescent="0.25">
      <c r="A3609" t="s">
        <v>13</v>
      </c>
      <c r="B3609" t="s">
        <v>60</v>
      </c>
      <c r="C3609" t="s">
        <v>199</v>
      </c>
      <c r="D3609" t="s">
        <v>104</v>
      </c>
      <c r="E3609" t="s">
        <v>122</v>
      </c>
      <c r="F3609" t="s">
        <v>123</v>
      </c>
      <c r="G3609" t="s">
        <v>107</v>
      </c>
      <c r="H3609">
        <v>39.856102</v>
      </c>
      <c r="I3609">
        <v>-104.675934</v>
      </c>
      <c r="J3609" t="s">
        <v>245</v>
      </c>
      <c r="K3609">
        <v>690844307.67304242</v>
      </c>
      <c r="L3609">
        <v>690993235.55463672</v>
      </c>
      <c r="M3609">
        <v>79711415</v>
      </c>
    </row>
    <row r="3610" spans="1:13" x14ac:dyDescent="0.25">
      <c r="A3610" t="s">
        <v>13</v>
      </c>
      <c r="B3610" t="s">
        <v>60</v>
      </c>
      <c r="C3610" t="s">
        <v>199</v>
      </c>
      <c r="D3610" t="s">
        <v>104</v>
      </c>
      <c r="E3610" t="s">
        <v>118</v>
      </c>
      <c r="F3610" t="s">
        <v>119</v>
      </c>
      <c r="G3610" t="s">
        <v>107</v>
      </c>
      <c r="H3610">
        <v>42.331400000000002</v>
      </c>
      <c r="I3610">
        <v>-83.0458</v>
      </c>
      <c r="J3610" t="s">
        <v>223</v>
      </c>
      <c r="K3610">
        <v>204878433.32490069</v>
      </c>
      <c r="L3610">
        <v>204880059.07782969</v>
      </c>
      <c r="M3610">
        <v>23848698</v>
      </c>
    </row>
    <row r="3611" spans="1:13" x14ac:dyDescent="0.25">
      <c r="A3611" t="s">
        <v>13</v>
      </c>
      <c r="B3611" t="s">
        <v>60</v>
      </c>
      <c r="C3611" t="s">
        <v>199</v>
      </c>
      <c r="D3611" t="s">
        <v>104</v>
      </c>
      <c r="E3611" t="s">
        <v>118</v>
      </c>
      <c r="F3611" t="s">
        <v>119</v>
      </c>
      <c r="G3611" t="s">
        <v>107</v>
      </c>
      <c r="H3611">
        <v>42.331400000000002</v>
      </c>
      <c r="I3611">
        <v>-83.0458</v>
      </c>
      <c r="J3611" t="s">
        <v>224</v>
      </c>
      <c r="K3611">
        <v>288557513.20368582</v>
      </c>
      <c r="L3611">
        <v>288627616.35791612</v>
      </c>
      <c r="M3611">
        <v>33391056</v>
      </c>
    </row>
    <row r="3612" spans="1:13" x14ac:dyDescent="0.25">
      <c r="A3612" t="s">
        <v>13</v>
      </c>
      <c r="B3612" t="s">
        <v>60</v>
      </c>
      <c r="C3612" t="s">
        <v>199</v>
      </c>
      <c r="D3612" t="s">
        <v>104</v>
      </c>
      <c r="E3612" t="s">
        <v>118</v>
      </c>
      <c r="F3612" t="s">
        <v>119</v>
      </c>
      <c r="G3612" t="s">
        <v>107</v>
      </c>
      <c r="H3612">
        <v>42.331400000000002</v>
      </c>
      <c r="I3612">
        <v>-83.0458</v>
      </c>
      <c r="J3612" t="s">
        <v>225</v>
      </c>
      <c r="K3612">
        <v>267386904.14777279</v>
      </c>
      <c r="L3612">
        <v>267490110.99405521</v>
      </c>
      <c r="M3612">
        <v>30864337</v>
      </c>
    </row>
    <row r="3613" spans="1:13" x14ac:dyDescent="0.25">
      <c r="A3613" t="s">
        <v>13</v>
      </c>
      <c r="B3613" t="s">
        <v>60</v>
      </c>
      <c r="C3613" t="s">
        <v>199</v>
      </c>
      <c r="D3613" t="s">
        <v>104</v>
      </c>
      <c r="E3613" t="s">
        <v>118</v>
      </c>
      <c r="F3613" t="s">
        <v>119</v>
      </c>
      <c r="G3613" t="s">
        <v>107</v>
      </c>
      <c r="H3613">
        <v>42.331400000000002</v>
      </c>
      <c r="I3613">
        <v>-83.0458</v>
      </c>
      <c r="J3613" t="s">
        <v>245</v>
      </c>
      <c r="K3613">
        <v>235786242.6756753</v>
      </c>
      <c r="L3613">
        <v>235888995.63517031</v>
      </c>
      <c r="M3613">
        <v>27232095</v>
      </c>
    </row>
    <row r="3614" spans="1:13" x14ac:dyDescent="0.25">
      <c r="A3614" t="s">
        <v>13</v>
      </c>
      <c r="B3614" t="s">
        <v>60</v>
      </c>
      <c r="C3614" t="s">
        <v>199</v>
      </c>
      <c r="D3614" t="s">
        <v>98</v>
      </c>
      <c r="E3614" t="s">
        <v>124</v>
      </c>
      <c r="F3614" t="s">
        <v>125</v>
      </c>
      <c r="G3614" t="s">
        <v>126</v>
      </c>
      <c r="H3614">
        <v>53.349800000000002</v>
      </c>
      <c r="I3614">
        <v>6.2603</v>
      </c>
      <c r="J3614" t="s">
        <v>223</v>
      </c>
      <c r="K3614">
        <v>65921480.144289494</v>
      </c>
      <c r="L3614">
        <v>65925696.30553104</v>
      </c>
      <c r="M3614">
        <v>7726957</v>
      </c>
    </row>
    <row r="3615" spans="1:13" x14ac:dyDescent="0.25">
      <c r="A3615" t="s">
        <v>13</v>
      </c>
      <c r="B3615" t="s">
        <v>60</v>
      </c>
      <c r="C3615" t="s">
        <v>199</v>
      </c>
      <c r="D3615" t="s">
        <v>98</v>
      </c>
      <c r="E3615" t="s">
        <v>124</v>
      </c>
      <c r="F3615" t="s">
        <v>125</v>
      </c>
      <c r="G3615" t="s">
        <v>126</v>
      </c>
      <c r="H3615">
        <v>53.349800000000002</v>
      </c>
      <c r="I3615">
        <v>6.2603</v>
      </c>
      <c r="J3615" t="s">
        <v>224</v>
      </c>
      <c r="K3615">
        <v>0</v>
      </c>
      <c r="L3615">
        <v>0</v>
      </c>
      <c r="M3615">
        <v>0</v>
      </c>
    </row>
    <row r="3616" spans="1:13" x14ac:dyDescent="0.25">
      <c r="A3616" t="s">
        <v>13</v>
      </c>
      <c r="B3616" t="s">
        <v>60</v>
      </c>
      <c r="C3616" t="s">
        <v>199</v>
      </c>
      <c r="D3616" t="s">
        <v>98</v>
      </c>
      <c r="E3616" t="s">
        <v>124</v>
      </c>
      <c r="F3616" t="s">
        <v>125</v>
      </c>
      <c r="G3616" t="s">
        <v>126</v>
      </c>
      <c r="H3616">
        <v>53.349800000000002</v>
      </c>
      <c r="I3616">
        <v>6.2603</v>
      </c>
      <c r="J3616" t="s">
        <v>225</v>
      </c>
      <c r="K3616">
        <v>0</v>
      </c>
      <c r="L3616">
        <v>0</v>
      </c>
      <c r="M3616">
        <v>0</v>
      </c>
    </row>
    <row r="3617" spans="1:13" x14ac:dyDescent="0.25">
      <c r="A3617" t="s">
        <v>13</v>
      </c>
      <c r="B3617" t="s">
        <v>60</v>
      </c>
      <c r="C3617" t="s">
        <v>199</v>
      </c>
      <c r="D3617" t="s">
        <v>98</v>
      </c>
      <c r="E3617" t="s">
        <v>124</v>
      </c>
      <c r="F3617" t="s">
        <v>125</v>
      </c>
      <c r="G3617" t="s">
        <v>126</v>
      </c>
      <c r="H3617">
        <v>53.349800000000002</v>
      </c>
      <c r="I3617">
        <v>6.2603</v>
      </c>
      <c r="J3617" t="s">
        <v>245</v>
      </c>
      <c r="K3617">
        <v>0</v>
      </c>
      <c r="L3617">
        <v>0</v>
      </c>
      <c r="M3617">
        <v>0</v>
      </c>
    </row>
    <row r="3618" spans="1:13" x14ac:dyDescent="0.25">
      <c r="A3618" t="s">
        <v>13</v>
      </c>
      <c r="B3618" t="s">
        <v>60</v>
      </c>
      <c r="C3618" t="s">
        <v>199</v>
      </c>
      <c r="D3618" t="s">
        <v>108</v>
      </c>
      <c r="E3618" t="s">
        <v>127</v>
      </c>
      <c r="F3618" t="s">
        <v>128</v>
      </c>
      <c r="G3618" t="s">
        <v>129</v>
      </c>
      <c r="H3618">
        <v>-34.590249999999997</v>
      </c>
      <c r="I3618">
        <v>-58.467162999999999</v>
      </c>
      <c r="J3618" t="s">
        <v>223</v>
      </c>
      <c r="K3618">
        <v>126357327.4074809</v>
      </c>
      <c r="L3618">
        <v>126392332.24318209</v>
      </c>
      <c r="M3618">
        <v>17102797</v>
      </c>
    </row>
    <row r="3619" spans="1:13" x14ac:dyDescent="0.25">
      <c r="A3619" t="s">
        <v>13</v>
      </c>
      <c r="B3619" t="s">
        <v>60</v>
      </c>
      <c r="C3619" t="s">
        <v>199</v>
      </c>
      <c r="D3619" t="s">
        <v>108</v>
      </c>
      <c r="E3619" t="s">
        <v>127</v>
      </c>
      <c r="F3619" t="s">
        <v>128</v>
      </c>
      <c r="G3619" t="s">
        <v>129</v>
      </c>
      <c r="H3619">
        <v>-34.590249999999997</v>
      </c>
      <c r="I3619">
        <v>-58.467162999999999</v>
      </c>
      <c r="J3619" t="s">
        <v>224</v>
      </c>
      <c r="K3619">
        <v>172897163.83325279</v>
      </c>
      <c r="L3619">
        <v>173000156.07873249</v>
      </c>
      <c r="M3619">
        <v>23041967</v>
      </c>
    </row>
    <row r="3620" spans="1:13" x14ac:dyDescent="0.25">
      <c r="A3620" t="s">
        <v>13</v>
      </c>
      <c r="B3620" t="s">
        <v>60</v>
      </c>
      <c r="C3620" t="s">
        <v>199</v>
      </c>
      <c r="D3620" t="s">
        <v>108</v>
      </c>
      <c r="E3620" t="s">
        <v>127</v>
      </c>
      <c r="F3620" t="s">
        <v>128</v>
      </c>
      <c r="G3620" t="s">
        <v>129</v>
      </c>
      <c r="H3620">
        <v>-34.590249999999997</v>
      </c>
      <c r="I3620">
        <v>-58.467162999999999</v>
      </c>
      <c r="J3620" t="s">
        <v>225</v>
      </c>
      <c r="K3620">
        <v>169939177.4296506</v>
      </c>
      <c r="L3620">
        <v>170047114.18713531</v>
      </c>
      <c r="M3620">
        <v>22771322</v>
      </c>
    </row>
    <row r="3621" spans="1:13" x14ac:dyDescent="0.25">
      <c r="A3621" t="s">
        <v>13</v>
      </c>
      <c r="B3621" t="s">
        <v>60</v>
      </c>
      <c r="C3621" t="s">
        <v>199</v>
      </c>
      <c r="D3621" t="s">
        <v>108</v>
      </c>
      <c r="E3621" t="s">
        <v>127</v>
      </c>
      <c r="F3621" t="s">
        <v>128</v>
      </c>
      <c r="G3621" t="s">
        <v>129</v>
      </c>
      <c r="H3621">
        <v>-34.590249999999997</v>
      </c>
      <c r="I3621">
        <v>-58.467162999999999</v>
      </c>
      <c r="J3621" t="s">
        <v>245</v>
      </c>
      <c r="K3621">
        <v>135566943.7377536</v>
      </c>
      <c r="L3621">
        <v>135694702.6129702</v>
      </c>
      <c r="M3621">
        <v>19163246</v>
      </c>
    </row>
    <row r="3622" spans="1:13" x14ac:dyDescent="0.25">
      <c r="A3622" t="s">
        <v>13</v>
      </c>
      <c r="B3622" t="s">
        <v>60</v>
      </c>
      <c r="C3622" t="s">
        <v>199</v>
      </c>
      <c r="D3622" t="s">
        <v>98</v>
      </c>
      <c r="E3622" t="s">
        <v>130</v>
      </c>
      <c r="F3622" t="s">
        <v>131</v>
      </c>
      <c r="G3622" t="s">
        <v>132</v>
      </c>
      <c r="H3622">
        <v>50.110923999999997</v>
      </c>
      <c r="I3622">
        <v>8.6821269999999995</v>
      </c>
      <c r="J3622" t="s">
        <v>223</v>
      </c>
      <c r="K3622">
        <v>837282257.53211129</v>
      </c>
      <c r="L3622">
        <v>837318042.19348466</v>
      </c>
      <c r="M3622">
        <v>97304654</v>
      </c>
    </row>
    <row r="3623" spans="1:13" x14ac:dyDescent="0.25">
      <c r="A3623" t="s">
        <v>13</v>
      </c>
      <c r="B3623" t="s">
        <v>60</v>
      </c>
      <c r="C3623" t="s">
        <v>199</v>
      </c>
      <c r="D3623" t="s">
        <v>98</v>
      </c>
      <c r="E3623" t="s">
        <v>130</v>
      </c>
      <c r="F3623" t="s">
        <v>131</v>
      </c>
      <c r="G3623" t="s">
        <v>132</v>
      </c>
      <c r="H3623">
        <v>50.110923999999997</v>
      </c>
      <c r="I3623">
        <v>8.6821269999999995</v>
      </c>
      <c r="J3623" t="s">
        <v>224</v>
      </c>
      <c r="K3623">
        <v>871610015.6318835</v>
      </c>
      <c r="L3623">
        <v>871777004.40695655</v>
      </c>
      <c r="M3623">
        <v>100870918</v>
      </c>
    </row>
    <row r="3624" spans="1:13" x14ac:dyDescent="0.25">
      <c r="A3624" t="s">
        <v>13</v>
      </c>
      <c r="B3624" t="s">
        <v>60</v>
      </c>
      <c r="C3624" t="s">
        <v>199</v>
      </c>
      <c r="D3624" t="s">
        <v>98</v>
      </c>
      <c r="E3624" t="s">
        <v>130</v>
      </c>
      <c r="F3624" t="s">
        <v>131</v>
      </c>
      <c r="G3624" t="s">
        <v>132</v>
      </c>
      <c r="H3624">
        <v>50.110923999999997</v>
      </c>
      <c r="I3624">
        <v>8.6821269999999995</v>
      </c>
      <c r="J3624" t="s">
        <v>225</v>
      </c>
      <c r="K3624">
        <v>729481398.32502604</v>
      </c>
      <c r="L3624">
        <v>729720461.02801704</v>
      </c>
      <c r="M3624">
        <v>84193320</v>
      </c>
    </row>
    <row r="3625" spans="1:13" x14ac:dyDescent="0.25">
      <c r="A3625" t="s">
        <v>13</v>
      </c>
      <c r="B3625" t="s">
        <v>60</v>
      </c>
      <c r="C3625" t="s">
        <v>199</v>
      </c>
      <c r="D3625" t="s">
        <v>98</v>
      </c>
      <c r="E3625" t="s">
        <v>130</v>
      </c>
      <c r="F3625" t="s">
        <v>131</v>
      </c>
      <c r="G3625" t="s">
        <v>132</v>
      </c>
      <c r="H3625">
        <v>50.110923999999997</v>
      </c>
      <c r="I3625">
        <v>8.6821269999999995</v>
      </c>
      <c r="J3625" t="s">
        <v>245</v>
      </c>
      <c r="K3625">
        <v>529556482.07703888</v>
      </c>
      <c r="L3625">
        <v>529784715.81020021</v>
      </c>
      <c r="M3625">
        <v>61175855</v>
      </c>
    </row>
    <row r="3626" spans="1:13" x14ac:dyDescent="0.25">
      <c r="A3626" t="s">
        <v>13</v>
      </c>
      <c r="B3626" t="s">
        <v>60</v>
      </c>
      <c r="C3626" t="s">
        <v>199</v>
      </c>
      <c r="D3626" t="s">
        <v>108</v>
      </c>
      <c r="E3626" t="s">
        <v>133</v>
      </c>
      <c r="F3626" t="s">
        <v>134</v>
      </c>
      <c r="G3626" t="s">
        <v>135</v>
      </c>
      <c r="H3626">
        <v>-22.874300000000002</v>
      </c>
      <c r="I3626">
        <v>-43.266449999999999</v>
      </c>
      <c r="J3626" t="s">
        <v>223</v>
      </c>
      <c r="K3626">
        <v>137345408.5212265</v>
      </c>
      <c r="L3626">
        <v>137362067.11800569</v>
      </c>
      <c r="M3626">
        <v>17851331</v>
      </c>
    </row>
    <row r="3627" spans="1:13" x14ac:dyDescent="0.25">
      <c r="A3627" t="s">
        <v>13</v>
      </c>
      <c r="B3627" t="s">
        <v>60</v>
      </c>
      <c r="C3627" t="s">
        <v>199</v>
      </c>
      <c r="D3627" t="s">
        <v>108</v>
      </c>
      <c r="E3627" t="s">
        <v>133</v>
      </c>
      <c r="F3627" t="s">
        <v>134</v>
      </c>
      <c r="G3627" t="s">
        <v>135</v>
      </c>
      <c r="H3627">
        <v>-22.874300000000002</v>
      </c>
      <c r="I3627">
        <v>-43.266449999999999</v>
      </c>
      <c r="J3627" t="s">
        <v>224</v>
      </c>
      <c r="K3627">
        <v>182706038.44129381</v>
      </c>
      <c r="L3627">
        <v>182774932.37983149</v>
      </c>
      <c r="M3627">
        <v>23711249</v>
      </c>
    </row>
    <row r="3628" spans="1:13" x14ac:dyDescent="0.25">
      <c r="A3628" t="s">
        <v>13</v>
      </c>
      <c r="B3628" t="s">
        <v>60</v>
      </c>
      <c r="C3628" t="s">
        <v>199</v>
      </c>
      <c r="D3628" t="s">
        <v>108</v>
      </c>
      <c r="E3628" t="s">
        <v>133</v>
      </c>
      <c r="F3628" t="s">
        <v>134</v>
      </c>
      <c r="G3628" t="s">
        <v>135</v>
      </c>
      <c r="H3628">
        <v>-22.874300000000002</v>
      </c>
      <c r="I3628">
        <v>-43.266449999999999</v>
      </c>
      <c r="J3628" t="s">
        <v>225</v>
      </c>
      <c r="K3628">
        <v>187107774.36025801</v>
      </c>
      <c r="L3628">
        <v>187240394.01987779</v>
      </c>
      <c r="M3628">
        <v>23631144</v>
      </c>
    </row>
    <row r="3629" spans="1:13" x14ac:dyDescent="0.25">
      <c r="A3629" t="s">
        <v>13</v>
      </c>
      <c r="B3629" t="s">
        <v>60</v>
      </c>
      <c r="C3629" t="s">
        <v>199</v>
      </c>
      <c r="D3629" t="s">
        <v>108</v>
      </c>
      <c r="E3629" t="s">
        <v>133</v>
      </c>
      <c r="F3629" t="s">
        <v>134</v>
      </c>
      <c r="G3629" t="s">
        <v>135</v>
      </c>
      <c r="H3629">
        <v>-22.874300000000002</v>
      </c>
      <c r="I3629">
        <v>-43.266449999999999</v>
      </c>
      <c r="J3629" t="s">
        <v>245</v>
      </c>
      <c r="K3629">
        <v>105302960.1833393</v>
      </c>
      <c r="L3629">
        <v>105354197.3009273</v>
      </c>
      <c r="M3629">
        <v>13850960</v>
      </c>
    </row>
    <row r="3630" spans="1:13" x14ac:dyDescent="0.25">
      <c r="A3630" t="s">
        <v>13</v>
      </c>
      <c r="B3630" t="s">
        <v>60</v>
      </c>
      <c r="C3630" t="s">
        <v>199</v>
      </c>
      <c r="D3630" t="s">
        <v>136</v>
      </c>
      <c r="E3630" t="s">
        <v>137</v>
      </c>
      <c r="F3630" t="s">
        <v>138</v>
      </c>
      <c r="G3630" t="s">
        <v>139</v>
      </c>
      <c r="H3630">
        <v>22.266999999999999</v>
      </c>
      <c r="I3630">
        <v>114.188</v>
      </c>
      <c r="J3630" t="s">
        <v>223</v>
      </c>
      <c r="K3630">
        <v>78998441.283952698</v>
      </c>
      <c r="L3630">
        <v>79032892.630440012</v>
      </c>
      <c r="M3630">
        <v>11514829</v>
      </c>
    </row>
    <row r="3631" spans="1:13" x14ac:dyDescent="0.25">
      <c r="A3631" t="s">
        <v>13</v>
      </c>
      <c r="B3631" t="s">
        <v>60</v>
      </c>
      <c r="C3631" t="s">
        <v>199</v>
      </c>
      <c r="D3631" t="s">
        <v>136</v>
      </c>
      <c r="E3631" t="s">
        <v>137</v>
      </c>
      <c r="F3631" t="s">
        <v>138</v>
      </c>
      <c r="G3631" t="s">
        <v>139</v>
      </c>
      <c r="H3631">
        <v>22.266999999999999</v>
      </c>
      <c r="I3631">
        <v>114.188</v>
      </c>
      <c r="J3631" t="s">
        <v>224</v>
      </c>
      <c r="K3631">
        <v>87474978.146164045</v>
      </c>
      <c r="L3631">
        <v>87501336.421311036</v>
      </c>
      <c r="M3631">
        <v>12700118</v>
      </c>
    </row>
    <row r="3632" spans="1:13" x14ac:dyDescent="0.25">
      <c r="A3632" t="s">
        <v>13</v>
      </c>
      <c r="B3632" t="s">
        <v>60</v>
      </c>
      <c r="C3632" t="s">
        <v>199</v>
      </c>
      <c r="D3632" t="s">
        <v>136</v>
      </c>
      <c r="E3632" t="s">
        <v>137</v>
      </c>
      <c r="F3632" t="s">
        <v>138</v>
      </c>
      <c r="G3632" t="s">
        <v>139</v>
      </c>
      <c r="H3632">
        <v>22.266999999999999</v>
      </c>
      <c r="I3632">
        <v>114.188</v>
      </c>
      <c r="J3632" t="s">
        <v>225</v>
      </c>
      <c r="K3632">
        <v>100864401.69094519</v>
      </c>
      <c r="L3632">
        <v>100890884.9837182</v>
      </c>
      <c r="M3632">
        <v>14330979</v>
      </c>
    </row>
    <row r="3633" spans="1:13" x14ac:dyDescent="0.25">
      <c r="A3633" t="s">
        <v>13</v>
      </c>
      <c r="B3633" t="s">
        <v>60</v>
      </c>
      <c r="C3633" t="s">
        <v>199</v>
      </c>
      <c r="D3633" t="s">
        <v>136</v>
      </c>
      <c r="E3633" t="s">
        <v>137</v>
      </c>
      <c r="F3633" t="s">
        <v>138</v>
      </c>
      <c r="G3633" t="s">
        <v>139</v>
      </c>
      <c r="H3633">
        <v>22.266999999999999</v>
      </c>
      <c r="I3633">
        <v>114.188</v>
      </c>
      <c r="J3633" t="s">
        <v>245</v>
      </c>
      <c r="K3633">
        <v>82330190.996478289</v>
      </c>
      <c r="L3633">
        <v>82418651.125930384</v>
      </c>
      <c r="M3633">
        <v>13189594</v>
      </c>
    </row>
    <row r="3634" spans="1:13" x14ac:dyDescent="0.25">
      <c r="A3634" t="s">
        <v>13</v>
      </c>
      <c r="B3634" t="s">
        <v>60</v>
      </c>
      <c r="C3634" t="s">
        <v>199</v>
      </c>
      <c r="D3634" t="s">
        <v>98</v>
      </c>
      <c r="E3634" t="s">
        <v>226</v>
      </c>
      <c r="F3634" t="s">
        <v>227</v>
      </c>
      <c r="G3634" t="s">
        <v>228</v>
      </c>
      <c r="H3634">
        <v>26.137899999999998</v>
      </c>
      <c r="I3634">
        <v>28.197790000000001</v>
      </c>
      <c r="J3634" t="s">
        <v>223</v>
      </c>
      <c r="K3634">
        <v>7209182.8293691557</v>
      </c>
      <c r="L3634">
        <v>7210098.1344447052</v>
      </c>
      <c r="M3634">
        <v>866080</v>
      </c>
    </row>
    <row r="3635" spans="1:13" x14ac:dyDescent="0.25">
      <c r="A3635" t="s">
        <v>13</v>
      </c>
      <c r="B3635" t="s">
        <v>60</v>
      </c>
      <c r="C3635" t="s">
        <v>199</v>
      </c>
      <c r="D3635" t="s">
        <v>98</v>
      </c>
      <c r="E3635" t="s">
        <v>226</v>
      </c>
      <c r="F3635" t="s">
        <v>227</v>
      </c>
      <c r="G3635" t="s">
        <v>228</v>
      </c>
      <c r="H3635">
        <v>26.137899999999998</v>
      </c>
      <c r="I3635">
        <v>28.197790000000001</v>
      </c>
      <c r="J3635" t="s">
        <v>224</v>
      </c>
      <c r="K3635">
        <v>51627194.200937569</v>
      </c>
      <c r="L3635">
        <v>51949765.222733222</v>
      </c>
      <c r="M3635">
        <v>6117238</v>
      </c>
    </row>
    <row r="3636" spans="1:13" x14ac:dyDescent="0.25">
      <c r="A3636" t="s">
        <v>13</v>
      </c>
      <c r="B3636" t="s">
        <v>60</v>
      </c>
      <c r="C3636" t="s">
        <v>199</v>
      </c>
      <c r="D3636" t="s">
        <v>98</v>
      </c>
      <c r="E3636" t="s">
        <v>226</v>
      </c>
      <c r="F3636" t="s">
        <v>227</v>
      </c>
      <c r="G3636" t="s">
        <v>228</v>
      </c>
      <c r="H3636">
        <v>26.137899999999998</v>
      </c>
      <c r="I3636">
        <v>28.197790000000001</v>
      </c>
      <c r="J3636" t="s">
        <v>225</v>
      </c>
      <c r="K3636">
        <v>60388677.981353313</v>
      </c>
      <c r="L3636">
        <v>60593243.511223383</v>
      </c>
      <c r="M3636">
        <v>7044761</v>
      </c>
    </row>
    <row r="3637" spans="1:13" x14ac:dyDescent="0.25">
      <c r="A3637" t="s">
        <v>13</v>
      </c>
      <c r="B3637" t="s">
        <v>60</v>
      </c>
      <c r="C3637" t="s">
        <v>199</v>
      </c>
      <c r="D3637" t="s">
        <v>98</v>
      </c>
      <c r="E3637" t="s">
        <v>226</v>
      </c>
      <c r="F3637" t="s">
        <v>227</v>
      </c>
      <c r="G3637" t="s">
        <v>228</v>
      </c>
      <c r="H3637">
        <v>26.137899999999998</v>
      </c>
      <c r="I3637">
        <v>28.197790000000001</v>
      </c>
      <c r="J3637" t="s">
        <v>245</v>
      </c>
      <c r="K3637">
        <v>57198996.35837575</v>
      </c>
      <c r="L3637">
        <v>57610402.502972297</v>
      </c>
      <c r="M3637">
        <v>6700978</v>
      </c>
    </row>
    <row r="3638" spans="1:13" x14ac:dyDescent="0.25">
      <c r="A3638" t="s">
        <v>13</v>
      </c>
      <c r="B3638" t="s">
        <v>60</v>
      </c>
      <c r="C3638" t="s">
        <v>199</v>
      </c>
      <c r="D3638" t="s">
        <v>104</v>
      </c>
      <c r="E3638" t="s">
        <v>140</v>
      </c>
      <c r="F3638" t="s">
        <v>141</v>
      </c>
      <c r="G3638" t="s">
        <v>107</v>
      </c>
      <c r="H3638">
        <v>34.052235000000003</v>
      </c>
      <c r="I3638">
        <v>-118.24368</v>
      </c>
      <c r="J3638" t="s">
        <v>223</v>
      </c>
      <c r="K3638">
        <v>862432501.90415275</v>
      </c>
      <c r="L3638">
        <v>862444780.33843815</v>
      </c>
      <c r="M3638">
        <v>100034984</v>
      </c>
    </row>
    <row r="3639" spans="1:13" x14ac:dyDescent="0.25">
      <c r="A3639" t="s">
        <v>13</v>
      </c>
      <c r="B3639" t="s">
        <v>60</v>
      </c>
      <c r="C3639" t="s">
        <v>199</v>
      </c>
      <c r="D3639" t="s">
        <v>104</v>
      </c>
      <c r="E3639" t="s">
        <v>140</v>
      </c>
      <c r="F3639" t="s">
        <v>141</v>
      </c>
      <c r="G3639" t="s">
        <v>107</v>
      </c>
      <c r="H3639">
        <v>34.052235000000003</v>
      </c>
      <c r="I3639">
        <v>-118.24368</v>
      </c>
      <c r="J3639" t="s">
        <v>224</v>
      </c>
      <c r="K3639">
        <v>817544583.93013287</v>
      </c>
      <c r="L3639">
        <v>817701261.41525578</v>
      </c>
      <c r="M3639">
        <v>94542585</v>
      </c>
    </row>
    <row r="3640" spans="1:13" x14ac:dyDescent="0.25">
      <c r="A3640" t="s">
        <v>13</v>
      </c>
      <c r="B3640" t="s">
        <v>60</v>
      </c>
      <c r="C3640" t="s">
        <v>199</v>
      </c>
      <c r="D3640" t="s">
        <v>104</v>
      </c>
      <c r="E3640" t="s">
        <v>140</v>
      </c>
      <c r="F3640" t="s">
        <v>141</v>
      </c>
      <c r="G3640" t="s">
        <v>107</v>
      </c>
      <c r="H3640">
        <v>34.052235000000003</v>
      </c>
      <c r="I3640">
        <v>-118.24368</v>
      </c>
      <c r="J3640" t="s">
        <v>225</v>
      </c>
      <c r="K3640">
        <v>712843220.60225427</v>
      </c>
      <c r="L3640">
        <v>713089782.33665121</v>
      </c>
      <c r="M3640">
        <v>82226273</v>
      </c>
    </row>
    <row r="3641" spans="1:13" x14ac:dyDescent="0.25">
      <c r="A3641" t="s">
        <v>13</v>
      </c>
      <c r="B3641" t="s">
        <v>60</v>
      </c>
      <c r="C3641" t="s">
        <v>199</v>
      </c>
      <c r="D3641" t="s">
        <v>104</v>
      </c>
      <c r="E3641" t="s">
        <v>140</v>
      </c>
      <c r="F3641" t="s">
        <v>141</v>
      </c>
      <c r="G3641" t="s">
        <v>107</v>
      </c>
      <c r="H3641">
        <v>34.052235000000003</v>
      </c>
      <c r="I3641">
        <v>-118.24368</v>
      </c>
      <c r="J3641" t="s">
        <v>245</v>
      </c>
      <c r="K3641">
        <v>637612687.54290628</v>
      </c>
      <c r="L3641">
        <v>637852906.94016945</v>
      </c>
      <c r="M3641">
        <v>73585973</v>
      </c>
    </row>
    <row r="3642" spans="1:13" x14ac:dyDescent="0.25">
      <c r="A3642" t="s">
        <v>13</v>
      </c>
      <c r="B3642" t="s">
        <v>60</v>
      </c>
      <c r="C3642" t="s">
        <v>199</v>
      </c>
      <c r="D3642" t="s">
        <v>108</v>
      </c>
      <c r="E3642" t="s">
        <v>142</v>
      </c>
      <c r="F3642" t="s">
        <v>143</v>
      </c>
      <c r="G3642" t="s">
        <v>144</v>
      </c>
      <c r="H3642">
        <v>-12.094823</v>
      </c>
      <c r="I3642">
        <v>-76.973529999999997</v>
      </c>
      <c r="J3642" t="s">
        <v>223</v>
      </c>
      <c r="K3642">
        <v>36332554.520335443</v>
      </c>
      <c r="L3642">
        <v>36334108.841082223</v>
      </c>
      <c r="M3642">
        <v>5394105</v>
      </c>
    </row>
    <row r="3643" spans="1:13" x14ac:dyDescent="0.25">
      <c r="A3643" t="s">
        <v>13</v>
      </c>
      <c r="B3643" t="s">
        <v>60</v>
      </c>
      <c r="C3643" t="s">
        <v>199</v>
      </c>
      <c r="D3643" t="s">
        <v>108</v>
      </c>
      <c r="E3643" t="s">
        <v>142</v>
      </c>
      <c r="F3643" t="s">
        <v>143</v>
      </c>
      <c r="G3643" t="s">
        <v>144</v>
      </c>
      <c r="H3643">
        <v>-12.094823</v>
      </c>
      <c r="I3643">
        <v>-76.973529999999997</v>
      </c>
      <c r="J3643" t="s">
        <v>224</v>
      </c>
      <c r="K3643">
        <v>58613239.253143139</v>
      </c>
      <c r="L3643">
        <v>58636809.185345419</v>
      </c>
      <c r="M3643">
        <v>8361461</v>
      </c>
    </row>
    <row r="3644" spans="1:13" x14ac:dyDescent="0.25">
      <c r="A3644" t="s">
        <v>13</v>
      </c>
      <c r="B3644" t="s">
        <v>60</v>
      </c>
      <c r="C3644" t="s">
        <v>199</v>
      </c>
      <c r="D3644" t="s">
        <v>108</v>
      </c>
      <c r="E3644" t="s">
        <v>142</v>
      </c>
      <c r="F3644" t="s">
        <v>143</v>
      </c>
      <c r="G3644" t="s">
        <v>144</v>
      </c>
      <c r="H3644">
        <v>-12.094823</v>
      </c>
      <c r="I3644">
        <v>-76.973529999999997</v>
      </c>
      <c r="J3644" t="s">
        <v>225</v>
      </c>
      <c r="K3644">
        <v>52714264.18618203</v>
      </c>
      <c r="L3644">
        <v>52725280.516539253</v>
      </c>
      <c r="M3644">
        <v>7793193</v>
      </c>
    </row>
    <row r="3645" spans="1:13" x14ac:dyDescent="0.25">
      <c r="A3645" t="s">
        <v>13</v>
      </c>
      <c r="B3645" t="s">
        <v>60</v>
      </c>
      <c r="C3645" t="s">
        <v>199</v>
      </c>
      <c r="D3645" t="s">
        <v>108</v>
      </c>
      <c r="E3645" t="s">
        <v>142</v>
      </c>
      <c r="F3645" t="s">
        <v>143</v>
      </c>
      <c r="G3645" t="s">
        <v>144</v>
      </c>
      <c r="H3645">
        <v>-12.094823</v>
      </c>
      <c r="I3645">
        <v>-76.973529999999997</v>
      </c>
      <c r="J3645" t="s">
        <v>245</v>
      </c>
      <c r="K3645">
        <v>43176336.832589768</v>
      </c>
      <c r="L3645">
        <v>43186806.689316697</v>
      </c>
      <c r="M3645">
        <v>6934360</v>
      </c>
    </row>
    <row r="3646" spans="1:13" x14ac:dyDescent="0.25">
      <c r="A3646" t="s">
        <v>13</v>
      </c>
      <c r="B3646" t="s">
        <v>60</v>
      </c>
      <c r="C3646" t="s">
        <v>199</v>
      </c>
      <c r="D3646" t="s">
        <v>98</v>
      </c>
      <c r="E3646" t="s">
        <v>145</v>
      </c>
      <c r="F3646" t="s">
        <v>146</v>
      </c>
      <c r="G3646" t="s">
        <v>147</v>
      </c>
      <c r="H3646">
        <v>51.508513999999998</v>
      </c>
      <c r="I3646">
        <v>-1.0756999999999999E-2</v>
      </c>
      <c r="J3646" t="s">
        <v>223</v>
      </c>
      <c r="K3646">
        <v>632307248.2702024</v>
      </c>
      <c r="L3646">
        <v>632465415.97079229</v>
      </c>
      <c r="M3646">
        <v>91457588</v>
      </c>
    </row>
    <row r="3647" spans="1:13" x14ac:dyDescent="0.25">
      <c r="A3647" t="s">
        <v>13</v>
      </c>
      <c r="B3647" t="s">
        <v>60</v>
      </c>
      <c r="C3647" t="s">
        <v>199</v>
      </c>
      <c r="D3647" t="s">
        <v>98</v>
      </c>
      <c r="E3647" t="s">
        <v>145</v>
      </c>
      <c r="F3647" t="s">
        <v>146</v>
      </c>
      <c r="G3647" t="s">
        <v>147</v>
      </c>
      <c r="H3647">
        <v>51.508513999999998</v>
      </c>
      <c r="I3647">
        <v>-1.0756999999999999E-2</v>
      </c>
      <c r="J3647" t="s">
        <v>224</v>
      </c>
      <c r="K3647">
        <v>828639101.08580554</v>
      </c>
      <c r="L3647">
        <v>828829178.03050041</v>
      </c>
      <c r="M3647">
        <v>115670114</v>
      </c>
    </row>
    <row r="3648" spans="1:13" x14ac:dyDescent="0.25">
      <c r="A3648" t="s">
        <v>13</v>
      </c>
      <c r="B3648" t="s">
        <v>60</v>
      </c>
      <c r="C3648" t="s">
        <v>199</v>
      </c>
      <c r="D3648" t="s">
        <v>98</v>
      </c>
      <c r="E3648" t="s">
        <v>145</v>
      </c>
      <c r="F3648" t="s">
        <v>146</v>
      </c>
      <c r="G3648" t="s">
        <v>147</v>
      </c>
      <c r="H3648">
        <v>51.508513999999998</v>
      </c>
      <c r="I3648">
        <v>-1.0756999999999999E-2</v>
      </c>
      <c r="J3648" t="s">
        <v>225</v>
      </c>
      <c r="K3648">
        <v>789666086.09605491</v>
      </c>
      <c r="L3648">
        <v>789868499.90033305</v>
      </c>
      <c r="M3648">
        <v>110246226</v>
      </c>
    </row>
    <row r="3649" spans="1:13" x14ac:dyDescent="0.25">
      <c r="A3649" t="s">
        <v>13</v>
      </c>
      <c r="B3649" t="s">
        <v>60</v>
      </c>
      <c r="C3649" t="s">
        <v>199</v>
      </c>
      <c r="D3649" t="s">
        <v>98</v>
      </c>
      <c r="E3649" t="s">
        <v>145</v>
      </c>
      <c r="F3649" t="s">
        <v>146</v>
      </c>
      <c r="G3649" t="s">
        <v>147</v>
      </c>
      <c r="H3649">
        <v>51.508513999999998</v>
      </c>
      <c r="I3649">
        <v>-1.0756999999999999E-2</v>
      </c>
      <c r="J3649" t="s">
        <v>245</v>
      </c>
      <c r="K3649">
        <v>735100864.78733313</v>
      </c>
      <c r="L3649">
        <v>735347846.81323731</v>
      </c>
      <c r="M3649">
        <v>106409494</v>
      </c>
    </row>
    <row r="3650" spans="1:13" x14ac:dyDescent="0.25">
      <c r="A3650" t="s">
        <v>13</v>
      </c>
      <c r="B3650" t="s">
        <v>60</v>
      </c>
      <c r="C3650" t="s">
        <v>199</v>
      </c>
      <c r="D3650" t="s">
        <v>104</v>
      </c>
      <c r="E3650" t="s">
        <v>236</v>
      </c>
      <c r="F3650" t="s">
        <v>237</v>
      </c>
      <c r="G3650" t="s">
        <v>107</v>
      </c>
      <c r="H3650">
        <v>36.188110000000002</v>
      </c>
      <c r="I3650">
        <v>-115.176468</v>
      </c>
      <c r="J3650" t="s">
        <v>223</v>
      </c>
      <c r="K3650">
        <v>9454355.7518427726</v>
      </c>
      <c r="L3650">
        <v>9454474.9387837462</v>
      </c>
      <c r="M3650">
        <v>1088031</v>
      </c>
    </row>
    <row r="3651" spans="1:13" x14ac:dyDescent="0.25">
      <c r="A3651" t="s">
        <v>13</v>
      </c>
      <c r="B3651" t="s">
        <v>60</v>
      </c>
      <c r="C3651" t="s">
        <v>199</v>
      </c>
      <c r="D3651" t="s">
        <v>104</v>
      </c>
      <c r="E3651" t="s">
        <v>236</v>
      </c>
      <c r="F3651" t="s">
        <v>237</v>
      </c>
      <c r="G3651" t="s">
        <v>107</v>
      </c>
      <c r="H3651">
        <v>36.188110000000002</v>
      </c>
      <c r="I3651">
        <v>-115.176468</v>
      </c>
      <c r="J3651" t="s">
        <v>224</v>
      </c>
      <c r="K3651">
        <v>83516739.802977338</v>
      </c>
      <c r="L3651">
        <v>83524415.69930476</v>
      </c>
      <c r="M3651">
        <v>9725178</v>
      </c>
    </row>
    <row r="3652" spans="1:13" x14ac:dyDescent="0.25">
      <c r="A3652" t="s">
        <v>13</v>
      </c>
      <c r="B3652" t="s">
        <v>60</v>
      </c>
      <c r="C3652" t="s">
        <v>199</v>
      </c>
      <c r="D3652" t="s">
        <v>104</v>
      </c>
      <c r="E3652" t="s">
        <v>236</v>
      </c>
      <c r="F3652" t="s">
        <v>237</v>
      </c>
      <c r="G3652" t="s">
        <v>107</v>
      </c>
      <c r="H3652">
        <v>36.188110000000002</v>
      </c>
      <c r="I3652">
        <v>-115.176468</v>
      </c>
      <c r="J3652" t="s">
        <v>225</v>
      </c>
      <c r="K3652">
        <v>30087084.193631779</v>
      </c>
      <c r="L3652">
        <v>30092378.91217472</v>
      </c>
      <c r="M3652">
        <v>3523405</v>
      </c>
    </row>
    <row r="3653" spans="1:13" x14ac:dyDescent="0.25">
      <c r="A3653" t="s">
        <v>13</v>
      </c>
      <c r="B3653" t="s">
        <v>60</v>
      </c>
      <c r="C3653" t="s">
        <v>199</v>
      </c>
      <c r="D3653" t="s">
        <v>104</v>
      </c>
      <c r="E3653" t="s">
        <v>236</v>
      </c>
      <c r="F3653" t="s">
        <v>237</v>
      </c>
      <c r="G3653" t="s">
        <v>107</v>
      </c>
      <c r="H3653">
        <v>36.188110000000002</v>
      </c>
      <c r="I3653">
        <v>-115.176468</v>
      </c>
      <c r="J3653" t="s">
        <v>245</v>
      </c>
      <c r="K3653">
        <v>27031884.652973749</v>
      </c>
      <c r="L3653">
        <v>27037158.025235578</v>
      </c>
      <c r="M3653">
        <v>3174994</v>
      </c>
    </row>
    <row r="3654" spans="1:13" x14ac:dyDescent="0.25">
      <c r="A3654" t="s">
        <v>13</v>
      </c>
      <c r="B3654" t="s">
        <v>60</v>
      </c>
      <c r="C3654" t="s">
        <v>199</v>
      </c>
      <c r="D3654" t="s">
        <v>98</v>
      </c>
      <c r="E3654" t="s">
        <v>148</v>
      </c>
      <c r="F3654" t="s">
        <v>149</v>
      </c>
      <c r="G3654" t="s">
        <v>150</v>
      </c>
      <c r="H3654">
        <v>40.416800000000002</v>
      </c>
      <c r="I3654">
        <v>-3.7038000000000002</v>
      </c>
      <c r="J3654" t="s">
        <v>223</v>
      </c>
      <c r="K3654">
        <v>359618048.44034702</v>
      </c>
      <c r="L3654">
        <v>359633732.20353729</v>
      </c>
      <c r="M3654">
        <v>41712084</v>
      </c>
    </row>
    <row r="3655" spans="1:13" x14ac:dyDescent="0.25">
      <c r="A3655" t="s">
        <v>13</v>
      </c>
      <c r="B3655" t="s">
        <v>60</v>
      </c>
      <c r="C3655" t="s">
        <v>199</v>
      </c>
      <c r="D3655" t="s">
        <v>98</v>
      </c>
      <c r="E3655" t="s">
        <v>148</v>
      </c>
      <c r="F3655" t="s">
        <v>149</v>
      </c>
      <c r="G3655" t="s">
        <v>150</v>
      </c>
      <c r="H3655">
        <v>40.416800000000002</v>
      </c>
      <c r="I3655">
        <v>-3.7038000000000002</v>
      </c>
      <c r="J3655" t="s">
        <v>224</v>
      </c>
      <c r="K3655">
        <v>455029182.35285628</v>
      </c>
      <c r="L3655">
        <v>455085359.94941258</v>
      </c>
      <c r="M3655">
        <v>52586642</v>
      </c>
    </row>
    <row r="3656" spans="1:13" x14ac:dyDescent="0.25">
      <c r="A3656" t="s">
        <v>13</v>
      </c>
      <c r="B3656" t="s">
        <v>60</v>
      </c>
      <c r="C3656" t="s">
        <v>199</v>
      </c>
      <c r="D3656" t="s">
        <v>98</v>
      </c>
      <c r="E3656" t="s">
        <v>148</v>
      </c>
      <c r="F3656" t="s">
        <v>149</v>
      </c>
      <c r="G3656" t="s">
        <v>150</v>
      </c>
      <c r="H3656">
        <v>40.416800000000002</v>
      </c>
      <c r="I3656">
        <v>-3.7038000000000002</v>
      </c>
      <c r="J3656" t="s">
        <v>225</v>
      </c>
      <c r="K3656">
        <v>413532401.659482</v>
      </c>
      <c r="L3656">
        <v>413619817.773655</v>
      </c>
      <c r="M3656">
        <v>47699138</v>
      </c>
    </row>
    <row r="3657" spans="1:13" x14ac:dyDescent="0.25">
      <c r="A3657" t="s">
        <v>13</v>
      </c>
      <c r="B3657" t="s">
        <v>60</v>
      </c>
      <c r="C3657" t="s">
        <v>199</v>
      </c>
      <c r="D3657" t="s">
        <v>98</v>
      </c>
      <c r="E3657" t="s">
        <v>148</v>
      </c>
      <c r="F3657" t="s">
        <v>149</v>
      </c>
      <c r="G3657" t="s">
        <v>150</v>
      </c>
      <c r="H3657">
        <v>40.416800000000002</v>
      </c>
      <c r="I3657">
        <v>-3.7038000000000002</v>
      </c>
      <c r="J3657" t="s">
        <v>245</v>
      </c>
      <c r="K3657">
        <v>289655363.41568518</v>
      </c>
      <c r="L3657">
        <v>289741533.58962792</v>
      </c>
      <c r="M3657">
        <v>33448736</v>
      </c>
    </row>
    <row r="3658" spans="1:13" x14ac:dyDescent="0.25">
      <c r="A3658" t="s">
        <v>13</v>
      </c>
      <c r="B3658" t="s">
        <v>60</v>
      </c>
      <c r="C3658" t="s">
        <v>199</v>
      </c>
      <c r="D3658" t="s">
        <v>98</v>
      </c>
      <c r="E3658" t="s">
        <v>214</v>
      </c>
      <c r="F3658" t="s">
        <v>215</v>
      </c>
      <c r="G3658" t="s">
        <v>147</v>
      </c>
      <c r="H3658">
        <v>53.480800000000002</v>
      </c>
      <c r="I3658">
        <v>2.2425999999999999</v>
      </c>
      <c r="J3658" t="s">
        <v>223</v>
      </c>
      <c r="K3658">
        <v>713.37632270665802</v>
      </c>
      <c r="L3658">
        <v>713.37632270665802</v>
      </c>
      <c r="M3658">
        <v>85</v>
      </c>
    </row>
    <row r="3659" spans="1:13" x14ac:dyDescent="0.25">
      <c r="A3659" t="s">
        <v>13</v>
      </c>
      <c r="B3659" t="s">
        <v>60</v>
      </c>
      <c r="C3659" t="s">
        <v>199</v>
      </c>
      <c r="D3659" t="s">
        <v>98</v>
      </c>
      <c r="E3659" t="s">
        <v>214</v>
      </c>
      <c r="F3659" t="s">
        <v>215</v>
      </c>
      <c r="G3659" t="s">
        <v>147</v>
      </c>
      <c r="H3659">
        <v>53.480800000000002</v>
      </c>
      <c r="I3659">
        <v>2.2425999999999999</v>
      </c>
      <c r="J3659" t="s">
        <v>224</v>
      </c>
      <c r="K3659">
        <v>13826.99741522588</v>
      </c>
      <c r="L3659">
        <v>13826.99741522588</v>
      </c>
      <c r="M3659">
        <v>1692</v>
      </c>
    </row>
    <row r="3660" spans="1:13" x14ac:dyDescent="0.25">
      <c r="A3660" t="s">
        <v>13</v>
      </c>
      <c r="B3660" t="s">
        <v>60</v>
      </c>
      <c r="C3660" t="s">
        <v>199</v>
      </c>
      <c r="D3660" t="s">
        <v>98</v>
      </c>
      <c r="E3660" t="s">
        <v>214</v>
      </c>
      <c r="F3660" t="s">
        <v>215</v>
      </c>
      <c r="G3660" t="s">
        <v>147</v>
      </c>
      <c r="H3660">
        <v>53.480800000000002</v>
      </c>
      <c r="I3660">
        <v>2.2425999999999999</v>
      </c>
      <c r="J3660" t="s">
        <v>225</v>
      </c>
      <c r="K3660">
        <v>1038.6846214364821</v>
      </c>
      <c r="L3660">
        <v>1055.8105198894741</v>
      </c>
      <c r="M3660">
        <v>146</v>
      </c>
    </row>
    <row r="3661" spans="1:13" x14ac:dyDescent="0.25">
      <c r="A3661" t="s">
        <v>13</v>
      </c>
      <c r="B3661" t="s">
        <v>60</v>
      </c>
      <c r="C3661" t="s">
        <v>199</v>
      </c>
      <c r="D3661" t="s">
        <v>98</v>
      </c>
      <c r="E3661" t="s">
        <v>214</v>
      </c>
      <c r="F3661" t="s">
        <v>215</v>
      </c>
      <c r="G3661" t="s">
        <v>147</v>
      </c>
      <c r="H3661">
        <v>53.480800000000002</v>
      </c>
      <c r="I3661">
        <v>2.2425999999999999</v>
      </c>
      <c r="J3661" t="s">
        <v>245</v>
      </c>
      <c r="K3661">
        <v>1388.267830175892</v>
      </c>
      <c r="L3661">
        <v>1388.2676735910061</v>
      </c>
      <c r="M3661">
        <v>211</v>
      </c>
    </row>
    <row r="3662" spans="1:13" x14ac:dyDescent="0.25">
      <c r="A3662" t="s">
        <v>13</v>
      </c>
      <c r="B3662" t="s">
        <v>60</v>
      </c>
      <c r="C3662" t="s">
        <v>199</v>
      </c>
      <c r="D3662" t="s">
        <v>136</v>
      </c>
      <c r="E3662" t="s">
        <v>151</v>
      </c>
      <c r="F3662" t="s">
        <v>152</v>
      </c>
      <c r="G3662" t="s">
        <v>153</v>
      </c>
      <c r="H3662">
        <v>-37.668999999999997</v>
      </c>
      <c r="I3662">
        <v>144.84100000000001</v>
      </c>
      <c r="J3662" t="s">
        <v>223</v>
      </c>
      <c r="K3662">
        <v>227548110.85058641</v>
      </c>
      <c r="L3662">
        <v>227561622.67961231</v>
      </c>
      <c r="M3662">
        <v>27653238</v>
      </c>
    </row>
    <row r="3663" spans="1:13" x14ac:dyDescent="0.25">
      <c r="A3663" t="s">
        <v>13</v>
      </c>
      <c r="B3663" t="s">
        <v>60</v>
      </c>
      <c r="C3663" t="s">
        <v>199</v>
      </c>
      <c r="D3663" t="s">
        <v>136</v>
      </c>
      <c r="E3663" t="s">
        <v>151</v>
      </c>
      <c r="F3663" t="s">
        <v>152</v>
      </c>
      <c r="G3663" t="s">
        <v>153</v>
      </c>
      <c r="H3663">
        <v>-37.668999999999997</v>
      </c>
      <c r="I3663">
        <v>144.84100000000001</v>
      </c>
      <c r="J3663" t="s">
        <v>224</v>
      </c>
      <c r="K3663">
        <v>437063754.41658908</v>
      </c>
      <c r="L3663">
        <v>437161892.05047113</v>
      </c>
      <c r="M3663">
        <v>51883791</v>
      </c>
    </row>
    <row r="3664" spans="1:13" x14ac:dyDescent="0.25">
      <c r="A3664" t="s">
        <v>13</v>
      </c>
      <c r="B3664" t="s">
        <v>60</v>
      </c>
      <c r="C3664" t="s">
        <v>199</v>
      </c>
      <c r="D3664" t="s">
        <v>136</v>
      </c>
      <c r="E3664" t="s">
        <v>151</v>
      </c>
      <c r="F3664" t="s">
        <v>152</v>
      </c>
      <c r="G3664" t="s">
        <v>153</v>
      </c>
      <c r="H3664">
        <v>-37.668999999999997</v>
      </c>
      <c r="I3664">
        <v>144.84100000000001</v>
      </c>
      <c r="J3664" t="s">
        <v>225</v>
      </c>
      <c r="K3664">
        <v>471743942.26102018</v>
      </c>
      <c r="L3664">
        <v>471911733.75822657</v>
      </c>
      <c r="M3664">
        <v>55865322</v>
      </c>
    </row>
    <row r="3665" spans="1:13" x14ac:dyDescent="0.25">
      <c r="A3665" t="s">
        <v>13</v>
      </c>
      <c r="B3665" t="s">
        <v>60</v>
      </c>
      <c r="C3665" t="s">
        <v>199</v>
      </c>
      <c r="D3665" t="s">
        <v>136</v>
      </c>
      <c r="E3665" t="s">
        <v>151</v>
      </c>
      <c r="F3665" t="s">
        <v>152</v>
      </c>
      <c r="G3665" t="s">
        <v>153</v>
      </c>
      <c r="H3665">
        <v>-37.668999999999997</v>
      </c>
      <c r="I3665">
        <v>144.84100000000001</v>
      </c>
      <c r="J3665" t="s">
        <v>245</v>
      </c>
      <c r="K3665">
        <v>464022726.45167822</v>
      </c>
      <c r="L3665">
        <v>464197893.82337087</v>
      </c>
      <c r="M3665">
        <v>55255905</v>
      </c>
    </row>
    <row r="3666" spans="1:13" x14ac:dyDescent="0.25">
      <c r="A3666" t="s">
        <v>13</v>
      </c>
      <c r="B3666" t="s">
        <v>60</v>
      </c>
      <c r="C3666" t="s">
        <v>199</v>
      </c>
      <c r="D3666" t="s">
        <v>104</v>
      </c>
      <c r="E3666" t="s">
        <v>229</v>
      </c>
      <c r="F3666" t="s">
        <v>230</v>
      </c>
      <c r="G3666" t="s">
        <v>107</v>
      </c>
      <c r="H3666">
        <v>26.103300000000001</v>
      </c>
      <c r="I3666">
        <v>98.141900000000007</v>
      </c>
      <c r="J3666" t="s">
        <v>223</v>
      </c>
      <c r="K3666">
        <v>8583216.7120031603</v>
      </c>
      <c r="L3666">
        <v>8583339.99711488</v>
      </c>
      <c r="M3666">
        <v>1044341</v>
      </c>
    </row>
    <row r="3667" spans="1:13" x14ac:dyDescent="0.25">
      <c r="A3667" t="s">
        <v>13</v>
      </c>
      <c r="B3667" t="s">
        <v>60</v>
      </c>
      <c r="C3667" t="s">
        <v>199</v>
      </c>
      <c r="D3667" t="s">
        <v>104</v>
      </c>
      <c r="E3667" t="s">
        <v>229</v>
      </c>
      <c r="F3667" t="s">
        <v>230</v>
      </c>
      <c r="G3667" t="s">
        <v>107</v>
      </c>
      <c r="H3667">
        <v>26.103300000000001</v>
      </c>
      <c r="I3667">
        <v>98.141900000000007</v>
      </c>
      <c r="J3667" t="s">
        <v>224</v>
      </c>
      <c r="K3667">
        <v>102760838.5930565</v>
      </c>
      <c r="L3667">
        <v>102808728.44979779</v>
      </c>
      <c r="M3667">
        <v>12056641</v>
      </c>
    </row>
    <row r="3668" spans="1:13" x14ac:dyDescent="0.25">
      <c r="A3668" t="s">
        <v>13</v>
      </c>
      <c r="B3668" t="s">
        <v>60</v>
      </c>
      <c r="C3668" t="s">
        <v>199</v>
      </c>
      <c r="D3668" t="s">
        <v>104</v>
      </c>
      <c r="E3668" t="s">
        <v>229</v>
      </c>
      <c r="F3668" t="s">
        <v>230</v>
      </c>
      <c r="G3668" t="s">
        <v>107</v>
      </c>
      <c r="H3668">
        <v>26.103300000000001</v>
      </c>
      <c r="I3668">
        <v>98.141900000000007</v>
      </c>
      <c r="J3668" t="s">
        <v>225</v>
      </c>
      <c r="K3668">
        <v>128397787.1395321</v>
      </c>
      <c r="L3668">
        <v>128436461.2839153</v>
      </c>
      <c r="M3668">
        <v>14871649</v>
      </c>
    </row>
    <row r="3669" spans="1:13" x14ac:dyDescent="0.25">
      <c r="A3669" t="s">
        <v>13</v>
      </c>
      <c r="B3669" t="s">
        <v>60</v>
      </c>
      <c r="C3669" t="s">
        <v>199</v>
      </c>
      <c r="D3669" t="s">
        <v>104</v>
      </c>
      <c r="E3669" t="s">
        <v>229</v>
      </c>
      <c r="F3669" t="s">
        <v>230</v>
      </c>
      <c r="G3669" t="s">
        <v>107</v>
      </c>
      <c r="H3669">
        <v>26.103300000000001</v>
      </c>
      <c r="I3669">
        <v>98.141900000000007</v>
      </c>
      <c r="J3669" t="s">
        <v>245</v>
      </c>
      <c r="K3669">
        <v>108619367.30545799</v>
      </c>
      <c r="L3669">
        <v>108698187.9887376</v>
      </c>
      <c r="M3669">
        <v>12596735</v>
      </c>
    </row>
    <row r="3670" spans="1:13" x14ac:dyDescent="0.25">
      <c r="A3670" t="s">
        <v>13</v>
      </c>
      <c r="B3670" t="s">
        <v>60</v>
      </c>
      <c r="C3670" t="s">
        <v>199</v>
      </c>
      <c r="D3670" t="s">
        <v>104</v>
      </c>
      <c r="E3670" t="s">
        <v>154</v>
      </c>
      <c r="F3670" t="s">
        <v>155</v>
      </c>
      <c r="G3670" t="s">
        <v>107</v>
      </c>
      <c r="H3670">
        <v>25.789097000000002</v>
      </c>
      <c r="I3670">
        <v>-80.204040000000006</v>
      </c>
      <c r="J3670" t="s">
        <v>223</v>
      </c>
      <c r="K3670">
        <v>605494845.2913661</v>
      </c>
      <c r="L3670">
        <v>605508277.66294086</v>
      </c>
      <c r="M3670">
        <v>70164073</v>
      </c>
    </row>
    <row r="3671" spans="1:13" x14ac:dyDescent="0.25">
      <c r="A3671" t="s">
        <v>13</v>
      </c>
      <c r="B3671" t="s">
        <v>60</v>
      </c>
      <c r="C3671" t="s">
        <v>199</v>
      </c>
      <c r="D3671" t="s">
        <v>104</v>
      </c>
      <c r="E3671" t="s">
        <v>154</v>
      </c>
      <c r="F3671" t="s">
        <v>155</v>
      </c>
      <c r="G3671" t="s">
        <v>107</v>
      </c>
      <c r="H3671">
        <v>25.789097000000002</v>
      </c>
      <c r="I3671">
        <v>-80.204040000000006</v>
      </c>
      <c r="J3671" t="s">
        <v>224</v>
      </c>
      <c r="K3671">
        <v>796429406.83722973</v>
      </c>
      <c r="L3671">
        <v>796537676.25290358</v>
      </c>
      <c r="M3671">
        <v>91952406</v>
      </c>
    </row>
    <row r="3672" spans="1:13" x14ac:dyDescent="0.25">
      <c r="A3672" t="s">
        <v>13</v>
      </c>
      <c r="B3672" t="s">
        <v>60</v>
      </c>
      <c r="C3672" t="s">
        <v>199</v>
      </c>
      <c r="D3672" t="s">
        <v>104</v>
      </c>
      <c r="E3672" t="s">
        <v>154</v>
      </c>
      <c r="F3672" t="s">
        <v>155</v>
      </c>
      <c r="G3672" t="s">
        <v>107</v>
      </c>
      <c r="H3672">
        <v>25.789097000000002</v>
      </c>
      <c r="I3672">
        <v>-80.204040000000006</v>
      </c>
      <c r="J3672" t="s">
        <v>225</v>
      </c>
      <c r="K3672">
        <v>745857182.39426935</v>
      </c>
      <c r="L3672">
        <v>746218458.25790095</v>
      </c>
      <c r="M3672">
        <v>86026466</v>
      </c>
    </row>
    <row r="3673" spans="1:13" x14ac:dyDescent="0.25">
      <c r="A3673" t="s">
        <v>13</v>
      </c>
      <c r="B3673" t="s">
        <v>60</v>
      </c>
      <c r="C3673" t="s">
        <v>199</v>
      </c>
      <c r="D3673" t="s">
        <v>104</v>
      </c>
      <c r="E3673" t="s">
        <v>154</v>
      </c>
      <c r="F3673" t="s">
        <v>155</v>
      </c>
      <c r="G3673" t="s">
        <v>107</v>
      </c>
      <c r="H3673">
        <v>25.789097000000002</v>
      </c>
      <c r="I3673">
        <v>-80.204040000000006</v>
      </c>
      <c r="J3673" t="s">
        <v>245</v>
      </c>
      <c r="K3673">
        <v>590797505.2806896</v>
      </c>
      <c r="L3673">
        <v>591005814.6312207</v>
      </c>
      <c r="M3673">
        <v>68151433</v>
      </c>
    </row>
    <row r="3674" spans="1:13" x14ac:dyDescent="0.25">
      <c r="A3674" t="s">
        <v>13</v>
      </c>
      <c r="B3674" t="s">
        <v>60</v>
      </c>
      <c r="C3674" t="s">
        <v>199</v>
      </c>
      <c r="D3674" t="s">
        <v>98</v>
      </c>
      <c r="E3674" t="s">
        <v>156</v>
      </c>
      <c r="F3674" t="s">
        <v>157</v>
      </c>
      <c r="G3674" t="s">
        <v>158</v>
      </c>
      <c r="H3674">
        <v>45.630099999999999</v>
      </c>
      <c r="I3674">
        <v>8.7255000000000003</v>
      </c>
      <c r="J3674" t="s">
        <v>223</v>
      </c>
      <c r="K3674">
        <v>328682027.34848881</v>
      </c>
      <c r="L3674">
        <v>328702041.01321101</v>
      </c>
      <c r="M3674">
        <v>38144479</v>
      </c>
    </row>
    <row r="3675" spans="1:13" x14ac:dyDescent="0.25">
      <c r="A3675" t="s">
        <v>13</v>
      </c>
      <c r="B3675" t="s">
        <v>60</v>
      </c>
      <c r="C3675" t="s">
        <v>199</v>
      </c>
      <c r="D3675" t="s">
        <v>98</v>
      </c>
      <c r="E3675" t="s">
        <v>156</v>
      </c>
      <c r="F3675" t="s">
        <v>157</v>
      </c>
      <c r="G3675" t="s">
        <v>158</v>
      </c>
      <c r="H3675">
        <v>45.630099999999999</v>
      </c>
      <c r="I3675">
        <v>8.7255000000000003</v>
      </c>
      <c r="J3675" t="s">
        <v>224</v>
      </c>
      <c r="K3675">
        <v>394331271.7799654</v>
      </c>
      <c r="L3675">
        <v>394427369.67211431</v>
      </c>
      <c r="M3675">
        <v>45612124</v>
      </c>
    </row>
    <row r="3676" spans="1:13" x14ac:dyDescent="0.25">
      <c r="A3676" t="s">
        <v>13</v>
      </c>
      <c r="B3676" t="s">
        <v>60</v>
      </c>
      <c r="C3676" t="s">
        <v>199</v>
      </c>
      <c r="D3676" t="s">
        <v>98</v>
      </c>
      <c r="E3676" t="s">
        <v>156</v>
      </c>
      <c r="F3676" t="s">
        <v>157</v>
      </c>
      <c r="G3676" t="s">
        <v>158</v>
      </c>
      <c r="H3676">
        <v>45.630099999999999</v>
      </c>
      <c r="I3676">
        <v>8.7255000000000003</v>
      </c>
      <c r="J3676" t="s">
        <v>225</v>
      </c>
      <c r="K3676">
        <v>382839553.61985928</v>
      </c>
      <c r="L3676">
        <v>382997314.51371258</v>
      </c>
      <c r="M3676">
        <v>44194798</v>
      </c>
    </row>
    <row r="3677" spans="1:13" x14ac:dyDescent="0.25">
      <c r="A3677" t="s">
        <v>13</v>
      </c>
      <c r="B3677" t="s">
        <v>60</v>
      </c>
      <c r="C3677" t="s">
        <v>199</v>
      </c>
      <c r="D3677" t="s">
        <v>98</v>
      </c>
      <c r="E3677" t="s">
        <v>156</v>
      </c>
      <c r="F3677" t="s">
        <v>157</v>
      </c>
      <c r="G3677" t="s">
        <v>158</v>
      </c>
      <c r="H3677">
        <v>45.630099999999999</v>
      </c>
      <c r="I3677">
        <v>8.7255000000000003</v>
      </c>
      <c r="J3677" t="s">
        <v>245</v>
      </c>
      <c r="K3677">
        <v>324257503.65239072</v>
      </c>
      <c r="L3677">
        <v>324423083.82263643</v>
      </c>
      <c r="M3677">
        <v>37462032</v>
      </c>
    </row>
    <row r="3678" spans="1:13" x14ac:dyDescent="0.25">
      <c r="A3678" t="s">
        <v>13</v>
      </c>
      <c r="B3678" t="s">
        <v>60</v>
      </c>
      <c r="C3678" t="s">
        <v>199</v>
      </c>
      <c r="D3678" t="s">
        <v>104</v>
      </c>
      <c r="E3678" t="s">
        <v>159</v>
      </c>
      <c r="F3678" t="s">
        <v>160</v>
      </c>
      <c r="G3678" t="s">
        <v>107</v>
      </c>
      <c r="H3678">
        <v>44.986656000000004</v>
      </c>
      <c r="I3678">
        <v>-93.258133000000001</v>
      </c>
      <c r="J3678" t="s">
        <v>223</v>
      </c>
      <c r="K3678">
        <v>51672988.568833239</v>
      </c>
      <c r="L3678">
        <v>51673686.826859273</v>
      </c>
      <c r="M3678">
        <v>6000521</v>
      </c>
    </row>
    <row r="3679" spans="1:13" x14ac:dyDescent="0.25">
      <c r="A3679" t="s">
        <v>13</v>
      </c>
      <c r="B3679" t="s">
        <v>60</v>
      </c>
      <c r="C3679" t="s">
        <v>199</v>
      </c>
      <c r="D3679" t="s">
        <v>104</v>
      </c>
      <c r="E3679" t="s">
        <v>159</v>
      </c>
      <c r="F3679" t="s">
        <v>160</v>
      </c>
      <c r="G3679" t="s">
        <v>107</v>
      </c>
      <c r="H3679">
        <v>44.986656000000004</v>
      </c>
      <c r="I3679">
        <v>-93.258133000000001</v>
      </c>
      <c r="J3679" t="s">
        <v>224</v>
      </c>
      <c r="K3679">
        <v>304198776.50875068</v>
      </c>
      <c r="L3679">
        <v>304291547.77865118</v>
      </c>
      <c r="M3679">
        <v>35205231</v>
      </c>
    </row>
    <row r="3680" spans="1:13" x14ac:dyDescent="0.25">
      <c r="A3680" t="s">
        <v>13</v>
      </c>
      <c r="B3680" t="s">
        <v>60</v>
      </c>
      <c r="C3680" t="s">
        <v>199</v>
      </c>
      <c r="D3680" t="s">
        <v>104</v>
      </c>
      <c r="E3680" t="s">
        <v>159</v>
      </c>
      <c r="F3680" t="s">
        <v>160</v>
      </c>
      <c r="G3680" t="s">
        <v>107</v>
      </c>
      <c r="H3680">
        <v>44.986656000000004</v>
      </c>
      <c r="I3680">
        <v>-93.258133000000001</v>
      </c>
      <c r="J3680" t="s">
        <v>225</v>
      </c>
      <c r="K3680">
        <v>264511746.22931799</v>
      </c>
      <c r="L3680">
        <v>264599065.42082819</v>
      </c>
      <c r="M3680">
        <v>30535818</v>
      </c>
    </row>
    <row r="3681" spans="1:13" x14ac:dyDescent="0.25">
      <c r="A3681" t="s">
        <v>13</v>
      </c>
      <c r="B3681" t="s">
        <v>60</v>
      </c>
      <c r="C3681" t="s">
        <v>199</v>
      </c>
      <c r="D3681" t="s">
        <v>104</v>
      </c>
      <c r="E3681" t="s">
        <v>159</v>
      </c>
      <c r="F3681" t="s">
        <v>160</v>
      </c>
      <c r="G3681" t="s">
        <v>107</v>
      </c>
      <c r="H3681">
        <v>44.986656000000004</v>
      </c>
      <c r="I3681">
        <v>-93.258133000000001</v>
      </c>
      <c r="J3681" t="s">
        <v>245</v>
      </c>
      <c r="K3681">
        <v>234224272.13187531</v>
      </c>
      <c r="L3681">
        <v>234304433.62792149</v>
      </c>
      <c r="M3681">
        <v>27060602</v>
      </c>
    </row>
    <row r="3682" spans="1:13" x14ac:dyDescent="0.25">
      <c r="A3682" t="s">
        <v>13</v>
      </c>
      <c r="B3682" t="s">
        <v>60</v>
      </c>
      <c r="C3682" t="s">
        <v>199</v>
      </c>
      <c r="D3682" t="s">
        <v>98</v>
      </c>
      <c r="E3682" t="s">
        <v>231</v>
      </c>
      <c r="F3682" t="s">
        <v>232</v>
      </c>
      <c r="G3682" t="s">
        <v>168</v>
      </c>
      <c r="H3682">
        <v>43.296950000000002</v>
      </c>
      <c r="I3682">
        <v>5.3810700000000002</v>
      </c>
      <c r="J3682" t="s">
        <v>223</v>
      </c>
      <c r="K3682">
        <v>0</v>
      </c>
      <c r="L3682">
        <v>0</v>
      </c>
      <c r="M3682">
        <v>0</v>
      </c>
    </row>
    <row r="3683" spans="1:13" x14ac:dyDescent="0.25">
      <c r="A3683" t="s">
        <v>13</v>
      </c>
      <c r="B3683" t="s">
        <v>60</v>
      </c>
      <c r="C3683" t="s">
        <v>199</v>
      </c>
      <c r="D3683" t="s">
        <v>98</v>
      </c>
      <c r="E3683" t="s">
        <v>231</v>
      </c>
      <c r="F3683" t="s">
        <v>232</v>
      </c>
      <c r="G3683" t="s">
        <v>168</v>
      </c>
      <c r="H3683">
        <v>43.296950000000002</v>
      </c>
      <c r="I3683">
        <v>5.3810700000000002</v>
      </c>
      <c r="J3683" t="s">
        <v>224</v>
      </c>
      <c r="K3683">
        <v>95.695134793097992</v>
      </c>
      <c r="L3683">
        <v>95.695134793097992</v>
      </c>
      <c r="M3683">
        <v>11</v>
      </c>
    </row>
    <row r="3684" spans="1:13" x14ac:dyDescent="0.25">
      <c r="A3684" t="s">
        <v>13</v>
      </c>
      <c r="B3684" t="s">
        <v>60</v>
      </c>
      <c r="C3684" t="s">
        <v>199</v>
      </c>
      <c r="D3684" t="s">
        <v>98</v>
      </c>
      <c r="E3684" t="s">
        <v>231</v>
      </c>
      <c r="F3684" t="s">
        <v>232</v>
      </c>
      <c r="G3684" t="s">
        <v>168</v>
      </c>
      <c r="H3684">
        <v>43.296950000000002</v>
      </c>
      <c r="I3684">
        <v>5.3810700000000002</v>
      </c>
      <c r="J3684" t="s">
        <v>225</v>
      </c>
      <c r="K3684">
        <v>2041.7690395903619</v>
      </c>
      <c r="L3684">
        <v>2041.7690395903619</v>
      </c>
      <c r="M3684">
        <v>252</v>
      </c>
    </row>
    <row r="3685" spans="1:13" x14ac:dyDescent="0.25">
      <c r="A3685" t="s">
        <v>13</v>
      </c>
      <c r="B3685" t="s">
        <v>60</v>
      </c>
      <c r="C3685" t="s">
        <v>199</v>
      </c>
      <c r="D3685" t="s">
        <v>98</v>
      </c>
      <c r="E3685" t="s">
        <v>231</v>
      </c>
      <c r="F3685" t="s">
        <v>232</v>
      </c>
      <c r="G3685" t="s">
        <v>168</v>
      </c>
      <c r="H3685">
        <v>43.296950000000002</v>
      </c>
      <c r="I3685">
        <v>5.3810700000000002</v>
      </c>
      <c r="J3685" t="s">
        <v>245</v>
      </c>
      <c r="K3685">
        <v>929.11464092502001</v>
      </c>
      <c r="L3685">
        <v>1063.3586227670701</v>
      </c>
      <c r="M3685">
        <v>181</v>
      </c>
    </row>
    <row r="3686" spans="1:13" x14ac:dyDescent="0.25">
      <c r="A3686" t="s">
        <v>13</v>
      </c>
      <c r="B3686" t="s">
        <v>60</v>
      </c>
      <c r="C3686" t="s">
        <v>199</v>
      </c>
      <c r="D3686" t="s">
        <v>104</v>
      </c>
      <c r="E3686" t="s">
        <v>161</v>
      </c>
      <c r="F3686" t="s">
        <v>162</v>
      </c>
      <c r="G3686" t="s">
        <v>107</v>
      </c>
      <c r="H3686">
        <v>40.705629999999999</v>
      </c>
      <c r="I3686">
        <v>-73.978003999999999</v>
      </c>
      <c r="J3686" t="s">
        <v>223</v>
      </c>
      <c r="K3686">
        <v>608649184.15924585</v>
      </c>
      <c r="L3686">
        <v>608656674.42728531</v>
      </c>
      <c r="M3686">
        <v>70691564</v>
      </c>
    </row>
    <row r="3687" spans="1:13" x14ac:dyDescent="0.25">
      <c r="A3687" t="s">
        <v>13</v>
      </c>
      <c r="B3687" t="s">
        <v>60</v>
      </c>
      <c r="C3687" t="s">
        <v>199</v>
      </c>
      <c r="D3687" t="s">
        <v>104</v>
      </c>
      <c r="E3687" t="s">
        <v>161</v>
      </c>
      <c r="F3687" t="s">
        <v>162</v>
      </c>
      <c r="G3687" t="s">
        <v>107</v>
      </c>
      <c r="H3687">
        <v>40.705629999999999</v>
      </c>
      <c r="I3687">
        <v>-73.978003999999999</v>
      </c>
      <c r="J3687" t="s">
        <v>224</v>
      </c>
      <c r="K3687">
        <v>737634260.50062191</v>
      </c>
      <c r="L3687">
        <v>737810096.41935301</v>
      </c>
      <c r="M3687">
        <v>85311082</v>
      </c>
    </row>
    <row r="3688" spans="1:13" x14ac:dyDescent="0.25">
      <c r="A3688" t="s">
        <v>13</v>
      </c>
      <c r="B3688" t="s">
        <v>60</v>
      </c>
      <c r="C3688" t="s">
        <v>199</v>
      </c>
      <c r="D3688" t="s">
        <v>104</v>
      </c>
      <c r="E3688" t="s">
        <v>161</v>
      </c>
      <c r="F3688" t="s">
        <v>162</v>
      </c>
      <c r="G3688" t="s">
        <v>107</v>
      </c>
      <c r="H3688">
        <v>40.705629999999999</v>
      </c>
      <c r="I3688">
        <v>-73.978003999999999</v>
      </c>
      <c r="J3688" t="s">
        <v>225</v>
      </c>
      <c r="K3688">
        <v>611329331.86523914</v>
      </c>
      <c r="L3688">
        <v>611604407.55435276</v>
      </c>
      <c r="M3688">
        <v>70552279</v>
      </c>
    </row>
    <row r="3689" spans="1:13" x14ac:dyDescent="0.25">
      <c r="A3689" t="s">
        <v>13</v>
      </c>
      <c r="B3689" t="s">
        <v>60</v>
      </c>
      <c r="C3689" t="s">
        <v>199</v>
      </c>
      <c r="D3689" t="s">
        <v>104</v>
      </c>
      <c r="E3689" t="s">
        <v>161</v>
      </c>
      <c r="F3689" t="s">
        <v>162</v>
      </c>
      <c r="G3689" t="s">
        <v>107</v>
      </c>
      <c r="H3689">
        <v>40.705629999999999</v>
      </c>
      <c r="I3689">
        <v>-73.978003999999999</v>
      </c>
      <c r="J3689" t="s">
        <v>245</v>
      </c>
      <c r="K3689">
        <v>532961417.98385239</v>
      </c>
      <c r="L3689">
        <v>533234837.55533642</v>
      </c>
      <c r="M3689">
        <v>61615558</v>
      </c>
    </row>
    <row r="3690" spans="1:13" x14ac:dyDescent="0.25">
      <c r="A3690" t="s">
        <v>13</v>
      </c>
      <c r="B3690" t="s">
        <v>60</v>
      </c>
      <c r="C3690" t="s">
        <v>199</v>
      </c>
      <c r="D3690" t="s">
        <v>136</v>
      </c>
      <c r="E3690" t="s">
        <v>163</v>
      </c>
      <c r="F3690" t="s">
        <v>164</v>
      </c>
      <c r="G3690" t="s">
        <v>165</v>
      </c>
      <c r="H3690">
        <v>34.67606</v>
      </c>
      <c r="I3690">
        <v>135.49619999999999</v>
      </c>
      <c r="J3690" t="s">
        <v>223</v>
      </c>
      <c r="K3690">
        <v>41675736.38996473</v>
      </c>
      <c r="L3690">
        <v>41686228.835881382</v>
      </c>
      <c r="M3690">
        <v>6583800</v>
      </c>
    </row>
    <row r="3691" spans="1:13" x14ac:dyDescent="0.25">
      <c r="A3691" t="s">
        <v>13</v>
      </c>
      <c r="B3691" t="s">
        <v>60</v>
      </c>
      <c r="C3691" t="s">
        <v>199</v>
      </c>
      <c r="D3691" t="s">
        <v>136</v>
      </c>
      <c r="E3691" t="s">
        <v>163</v>
      </c>
      <c r="F3691" t="s">
        <v>164</v>
      </c>
      <c r="G3691" t="s">
        <v>165</v>
      </c>
      <c r="H3691">
        <v>34.67606</v>
      </c>
      <c r="I3691">
        <v>135.49619999999999</v>
      </c>
      <c r="J3691" t="s">
        <v>224</v>
      </c>
      <c r="K3691">
        <v>51485352.302758902</v>
      </c>
      <c r="L3691">
        <v>51564668.16355928</v>
      </c>
      <c r="M3691">
        <v>7953583</v>
      </c>
    </row>
    <row r="3692" spans="1:13" x14ac:dyDescent="0.25">
      <c r="A3692" t="s">
        <v>13</v>
      </c>
      <c r="B3692" t="s">
        <v>60</v>
      </c>
      <c r="C3692" t="s">
        <v>199</v>
      </c>
      <c r="D3692" t="s">
        <v>136</v>
      </c>
      <c r="E3692" t="s">
        <v>163</v>
      </c>
      <c r="F3692" t="s">
        <v>164</v>
      </c>
      <c r="G3692" t="s">
        <v>165</v>
      </c>
      <c r="H3692">
        <v>34.67606</v>
      </c>
      <c r="I3692">
        <v>135.49619999999999</v>
      </c>
      <c r="J3692" t="s">
        <v>225</v>
      </c>
      <c r="K3692">
        <v>47065341.835250907</v>
      </c>
      <c r="L3692">
        <v>47088759.347153768</v>
      </c>
      <c r="M3692">
        <v>7181968</v>
      </c>
    </row>
    <row r="3693" spans="1:13" x14ac:dyDescent="0.25">
      <c r="A3693" t="s">
        <v>13</v>
      </c>
      <c r="B3693" t="s">
        <v>60</v>
      </c>
      <c r="C3693" t="s">
        <v>199</v>
      </c>
      <c r="D3693" t="s">
        <v>136</v>
      </c>
      <c r="E3693" t="s">
        <v>163</v>
      </c>
      <c r="F3693" t="s">
        <v>164</v>
      </c>
      <c r="G3693" t="s">
        <v>165</v>
      </c>
      <c r="H3693">
        <v>34.67606</v>
      </c>
      <c r="I3693">
        <v>135.49619999999999</v>
      </c>
      <c r="J3693" t="s">
        <v>245</v>
      </c>
      <c r="K3693">
        <v>44681971.828494377</v>
      </c>
      <c r="L3693">
        <v>44705684.366125777</v>
      </c>
      <c r="M3693">
        <v>7188673</v>
      </c>
    </row>
    <row r="3694" spans="1:13" x14ac:dyDescent="0.25">
      <c r="A3694" t="s">
        <v>13</v>
      </c>
      <c r="B3694" t="s">
        <v>60</v>
      </c>
      <c r="C3694" t="s">
        <v>199</v>
      </c>
      <c r="D3694" t="s">
        <v>98</v>
      </c>
      <c r="E3694" t="s">
        <v>166</v>
      </c>
      <c r="F3694" t="s">
        <v>167</v>
      </c>
      <c r="G3694" t="s">
        <v>168</v>
      </c>
      <c r="H3694">
        <v>48.928049999999999</v>
      </c>
      <c r="I3694">
        <v>2.35189</v>
      </c>
      <c r="J3694" t="s">
        <v>223</v>
      </c>
      <c r="K3694">
        <v>724514676.19500625</v>
      </c>
      <c r="L3694">
        <v>724550392.87962866</v>
      </c>
      <c r="M3694">
        <v>83885887</v>
      </c>
    </row>
    <row r="3695" spans="1:13" x14ac:dyDescent="0.25">
      <c r="A3695" t="s">
        <v>13</v>
      </c>
      <c r="B3695" t="s">
        <v>60</v>
      </c>
      <c r="C3695" t="s">
        <v>199</v>
      </c>
      <c r="D3695" t="s">
        <v>98</v>
      </c>
      <c r="E3695" t="s">
        <v>166</v>
      </c>
      <c r="F3695" t="s">
        <v>167</v>
      </c>
      <c r="G3695" t="s">
        <v>168</v>
      </c>
      <c r="H3695">
        <v>48.928049999999999</v>
      </c>
      <c r="I3695">
        <v>2.35189</v>
      </c>
      <c r="J3695" t="s">
        <v>224</v>
      </c>
      <c r="K3695">
        <v>723932735.9793117</v>
      </c>
      <c r="L3695">
        <v>724017041.69470835</v>
      </c>
      <c r="M3695">
        <v>83620668</v>
      </c>
    </row>
    <row r="3696" spans="1:13" x14ac:dyDescent="0.25">
      <c r="A3696" t="s">
        <v>13</v>
      </c>
      <c r="B3696" t="s">
        <v>60</v>
      </c>
      <c r="C3696" t="s">
        <v>199</v>
      </c>
      <c r="D3696" t="s">
        <v>98</v>
      </c>
      <c r="E3696" t="s">
        <v>166</v>
      </c>
      <c r="F3696" t="s">
        <v>167</v>
      </c>
      <c r="G3696" t="s">
        <v>168</v>
      </c>
      <c r="H3696">
        <v>48.928049999999999</v>
      </c>
      <c r="I3696">
        <v>2.35189</v>
      </c>
      <c r="J3696" t="s">
        <v>225</v>
      </c>
      <c r="K3696">
        <v>621937320.20621192</v>
      </c>
      <c r="L3696">
        <v>622059055.61740589</v>
      </c>
      <c r="M3696">
        <v>71709642</v>
      </c>
    </row>
    <row r="3697" spans="1:13" x14ac:dyDescent="0.25">
      <c r="A3697" t="s">
        <v>13</v>
      </c>
      <c r="B3697" t="s">
        <v>60</v>
      </c>
      <c r="C3697" t="s">
        <v>199</v>
      </c>
      <c r="D3697" t="s">
        <v>98</v>
      </c>
      <c r="E3697" t="s">
        <v>166</v>
      </c>
      <c r="F3697" t="s">
        <v>167</v>
      </c>
      <c r="G3697" t="s">
        <v>168</v>
      </c>
      <c r="H3697">
        <v>48.928049999999999</v>
      </c>
      <c r="I3697">
        <v>2.35189</v>
      </c>
      <c r="J3697" t="s">
        <v>245</v>
      </c>
      <c r="K3697">
        <v>490988205.24114949</v>
      </c>
      <c r="L3697">
        <v>491125643.07928151</v>
      </c>
      <c r="M3697">
        <v>56654007</v>
      </c>
    </row>
    <row r="3698" spans="1:13" x14ac:dyDescent="0.25">
      <c r="A3698" t="s">
        <v>13</v>
      </c>
      <c r="B3698" t="s">
        <v>60</v>
      </c>
      <c r="C3698" t="s">
        <v>199</v>
      </c>
      <c r="D3698" t="s">
        <v>104</v>
      </c>
      <c r="E3698" t="s">
        <v>238</v>
      </c>
      <c r="F3698" t="s">
        <v>239</v>
      </c>
      <c r="G3698" t="s">
        <v>107</v>
      </c>
      <c r="H3698">
        <v>33.448399999999999</v>
      </c>
      <c r="I3698">
        <v>-112.074</v>
      </c>
      <c r="J3698" t="s">
        <v>223</v>
      </c>
      <c r="K3698">
        <v>89069121.606761381</v>
      </c>
      <c r="L3698">
        <v>89070874.351084486</v>
      </c>
      <c r="M3698">
        <v>10429177</v>
      </c>
    </row>
    <row r="3699" spans="1:13" x14ac:dyDescent="0.25">
      <c r="A3699" t="s">
        <v>13</v>
      </c>
      <c r="B3699" t="s">
        <v>60</v>
      </c>
      <c r="C3699" t="s">
        <v>199</v>
      </c>
      <c r="D3699" t="s">
        <v>104</v>
      </c>
      <c r="E3699" t="s">
        <v>238</v>
      </c>
      <c r="F3699" t="s">
        <v>239</v>
      </c>
      <c r="G3699" t="s">
        <v>107</v>
      </c>
      <c r="H3699">
        <v>33.448399999999999</v>
      </c>
      <c r="I3699">
        <v>-112.074</v>
      </c>
      <c r="J3699" t="s">
        <v>224</v>
      </c>
      <c r="K3699">
        <v>62693265.135455683</v>
      </c>
      <c r="L3699">
        <v>62699161.56740129</v>
      </c>
      <c r="M3699">
        <v>7396332</v>
      </c>
    </row>
    <row r="3700" spans="1:13" x14ac:dyDescent="0.25">
      <c r="A3700" t="s">
        <v>13</v>
      </c>
      <c r="B3700" t="s">
        <v>60</v>
      </c>
      <c r="C3700" t="s">
        <v>199</v>
      </c>
      <c r="D3700" t="s">
        <v>104</v>
      </c>
      <c r="E3700" t="s">
        <v>238</v>
      </c>
      <c r="F3700" t="s">
        <v>239</v>
      </c>
      <c r="G3700" t="s">
        <v>107</v>
      </c>
      <c r="H3700">
        <v>33.448399999999999</v>
      </c>
      <c r="I3700">
        <v>-112.074</v>
      </c>
      <c r="J3700" t="s">
        <v>225</v>
      </c>
      <c r="K3700">
        <v>55093233.184927307</v>
      </c>
      <c r="L3700">
        <v>55098443.156949788</v>
      </c>
      <c r="M3700">
        <v>6425030</v>
      </c>
    </row>
    <row r="3701" spans="1:13" x14ac:dyDescent="0.25">
      <c r="A3701" t="s">
        <v>13</v>
      </c>
      <c r="B3701" t="s">
        <v>60</v>
      </c>
      <c r="C3701" t="s">
        <v>199</v>
      </c>
      <c r="D3701" t="s">
        <v>104</v>
      </c>
      <c r="E3701" t="s">
        <v>238</v>
      </c>
      <c r="F3701" t="s">
        <v>239</v>
      </c>
      <c r="G3701" t="s">
        <v>107</v>
      </c>
      <c r="H3701">
        <v>33.448399999999999</v>
      </c>
      <c r="I3701">
        <v>-112.074</v>
      </c>
      <c r="J3701" t="s">
        <v>245</v>
      </c>
      <c r="K3701">
        <v>170317907.56823191</v>
      </c>
      <c r="L3701">
        <v>170331887.7747848</v>
      </c>
      <c r="M3701">
        <v>19679025</v>
      </c>
    </row>
    <row r="3702" spans="1:13" x14ac:dyDescent="0.25">
      <c r="A3702" t="s">
        <v>13</v>
      </c>
      <c r="B3702" t="s">
        <v>60</v>
      </c>
      <c r="C3702" t="s">
        <v>199</v>
      </c>
      <c r="D3702" t="s">
        <v>108</v>
      </c>
      <c r="E3702" t="s">
        <v>169</v>
      </c>
      <c r="F3702" t="s">
        <v>170</v>
      </c>
      <c r="G3702" t="s">
        <v>171</v>
      </c>
      <c r="H3702">
        <v>-33.357990000000001</v>
      </c>
      <c r="I3702">
        <v>-70.676259999999999</v>
      </c>
      <c r="J3702" t="s">
        <v>223</v>
      </c>
      <c r="K3702">
        <v>308151565.89659321</v>
      </c>
      <c r="L3702">
        <v>308158234.12879068</v>
      </c>
      <c r="M3702">
        <v>36423962</v>
      </c>
    </row>
    <row r="3703" spans="1:13" x14ac:dyDescent="0.25">
      <c r="A3703" t="s">
        <v>13</v>
      </c>
      <c r="B3703" t="s">
        <v>60</v>
      </c>
      <c r="C3703" t="s">
        <v>199</v>
      </c>
      <c r="D3703" t="s">
        <v>108</v>
      </c>
      <c r="E3703" t="s">
        <v>169</v>
      </c>
      <c r="F3703" t="s">
        <v>170</v>
      </c>
      <c r="G3703" t="s">
        <v>171</v>
      </c>
      <c r="H3703">
        <v>-33.357990000000001</v>
      </c>
      <c r="I3703">
        <v>-70.676259999999999</v>
      </c>
      <c r="J3703" t="s">
        <v>224</v>
      </c>
      <c r="K3703">
        <v>365446650.69121802</v>
      </c>
      <c r="L3703">
        <v>365502292.72586238</v>
      </c>
      <c r="M3703">
        <v>43180870</v>
      </c>
    </row>
    <row r="3704" spans="1:13" x14ac:dyDescent="0.25">
      <c r="A3704" t="s">
        <v>13</v>
      </c>
      <c r="B3704" t="s">
        <v>60</v>
      </c>
      <c r="C3704" t="s">
        <v>199</v>
      </c>
      <c r="D3704" t="s">
        <v>108</v>
      </c>
      <c r="E3704" t="s">
        <v>169</v>
      </c>
      <c r="F3704" t="s">
        <v>170</v>
      </c>
      <c r="G3704" t="s">
        <v>171</v>
      </c>
      <c r="H3704">
        <v>-33.357990000000001</v>
      </c>
      <c r="I3704">
        <v>-70.676259999999999</v>
      </c>
      <c r="J3704" t="s">
        <v>225</v>
      </c>
      <c r="K3704">
        <v>324719958.27677858</v>
      </c>
      <c r="L3704">
        <v>324795873.5225001</v>
      </c>
      <c r="M3704">
        <v>38276542</v>
      </c>
    </row>
    <row r="3705" spans="1:13" x14ac:dyDescent="0.25">
      <c r="A3705" t="s">
        <v>13</v>
      </c>
      <c r="B3705" t="s">
        <v>60</v>
      </c>
      <c r="C3705" t="s">
        <v>199</v>
      </c>
      <c r="D3705" t="s">
        <v>108</v>
      </c>
      <c r="E3705" t="s">
        <v>169</v>
      </c>
      <c r="F3705" t="s">
        <v>170</v>
      </c>
      <c r="G3705" t="s">
        <v>171</v>
      </c>
      <c r="H3705">
        <v>-33.357990000000001</v>
      </c>
      <c r="I3705">
        <v>-70.676259999999999</v>
      </c>
      <c r="J3705" t="s">
        <v>245</v>
      </c>
      <c r="K3705">
        <v>179461134.76243871</v>
      </c>
      <c r="L3705">
        <v>179535714.73859289</v>
      </c>
      <c r="M3705">
        <v>21701553</v>
      </c>
    </row>
    <row r="3706" spans="1:13" x14ac:dyDescent="0.25">
      <c r="A3706" t="s">
        <v>13</v>
      </c>
      <c r="B3706" t="s">
        <v>60</v>
      </c>
      <c r="C3706" t="s">
        <v>199</v>
      </c>
      <c r="D3706" t="s">
        <v>104</v>
      </c>
      <c r="E3706" t="s">
        <v>240</v>
      </c>
      <c r="F3706" t="s">
        <v>241</v>
      </c>
      <c r="G3706" t="s">
        <v>107</v>
      </c>
      <c r="H3706">
        <v>32.715736</v>
      </c>
      <c r="I3706">
        <v>-117.16108699999999</v>
      </c>
      <c r="J3706" t="s">
        <v>223</v>
      </c>
      <c r="K3706">
        <v>6502925.8159473101</v>
      </c>
      <c r="L3706">
        <v>6502996.3423679359</v>
      </c>
      <c r="M3706">
        <v>748475</v>
      </c>
    </row>
    <row r="3707" spans="1:13" x14ac:dyDescent="0.25">
      <c r="A3707" t="s">
        <v>13</v>
      </c>
      <c r="B3707" t="s">
        <v>60</v>
      </c>
      <c r="C3707" t="s">
        <v>199</v>
      </c>
      <c r="D3707" t="s">
        <v>104</v>
      </c>
      <c r="E3707" t="s">
        <v>240</v>
      </c>
      <c r="F3707" t="s">
        <v>241</v>
      </c>
      <c r="G3707" t="s">
        <v>107</v>
      </c>
      <c r="H3707">
        <v>32.715736</v>
      </c>
      <c r="I3707">
        <v>-117.16108699999999</v>
      </c>
      <c r="J3707" t="s">
        <v>224</v>
      </c>
      <c r="K3707">
        <v>68161091.774464205</v>
      </c>
      <c r="L3707">
        <v>68164838.50520128</v>
      </c>
      <c r="M3707">
        <v>7934245</v>
      </c>
    </row>
    <row r="3708" spans="1:13" x14ac:dyDescent="0.25">
      <c r="A3708" t="s">
        <v>13</v>
      </c>
      <c r="B3708" t="s">
        <v>60</v>
      </c>
      <c r="C3708" t="s">
        <v>199</v>
      </c>
      <c r="D3708" t="s">
        <v>104</v>
      </c>
      <c r="E3708" t="s">
        <v>240</v>
      </c>
      <c r="F3708" t="s">
        <v>241</v>
      </c>
      <c r="G3708" t="s">
        <v>107</v>
      </c>
      <c r="H3708">
        <v>32.715736</v>
      </c>
      <c r="I3708">
        <v>-117.16108699999999</v>
      </c>
      <c r="J3708" t="s">
        <v>225</v>
      </c>
      <c r="K3708">
        <v>31464276.637825709</v>
      </c>
      <c r="L3708">
        <v>31466656.803416461</v>
      </c>
      <c r="M3708">
        <v>3670945</v>
      </c>
    </row>
    <row r="3709" spans="1:13" x14ac:dyDescent="0.25">
      <c r="A3709" t="s">
        <v>13</v>
      </c>
      <c r="B3709" t="s">
        <v>60</v>
      </c>
      <c r="C3709" t="s">
        <v>199</v>
      </c>
      <c r="D3709" t="s">
        <v>104</v>
      </c>
      <c r="E3709" t="s">
        <v>240</v>
      </c>
      <c r="F3709" t="s">
        <v>241</v>
      </c>
      <c r="G3709" t="s">
        <v>107</v>
      </c>
      <c r="H3709">
        <v>32.715736</v>
      </c>
      <c r="I3709">
        <v>-117.16108699999999</v>
      </c>
      <c r="J3709" t="s">
        <v>245</v>
      </c>
      <c r="K3709">
        <v>22968419.33625507</v>
      </c>
      <c r="L3709">
        <v>22970635.212404799</v>
      </c>
      <c r="M3709">
        <v>2696441</v>
      </c>
    </row>
    <row r="3710" spans="1:13" x14ac:dyDescent="0.25">
      <c r="A3710" t="s">
        <v>13</v>
      </c>
      <c r="B3710" t="s">
        <v>60</v>
      </c>
      <c r="C3710" t="s">
        <v>199</v>
      </c>
      <c r="D3710" t="s">
        <v>104</v>
      </c>
      <c r="E3710" t="s">
        <v>172</v>
      </c>
      <c r="F3710" t="s">
        <v>173</v>
      </c>
      <c r="G3710" t="s">
        <v>107</v>
      </c>
      <c r="H3710">
        <v>47.606209999999997</v>
      </c>
      <c r="I3710">
        <v>-122.33207</v>
      </c>
      <c r="J3710" t="s">
        <v>223</v>
      </c>
      <c r="K3710">
        <v>744514790.41250134</v>
      </c>
      <c r="L3710">
        <v>744528457.12959623</v>
      </c>
      <c r="M3710">
        <v>86226556</v>
      </c>
    </row>
    <row r="3711" spans="1:13" x14ac:dyDescent="0.25">
      <c r="A3711" t="s">
        <v>13</v>
      </c>
      <c r="B3711" t="s">
        <v>60</v>
      </c>
      <c r="C3711" t="s">
        <v>199</v>
      </c>
      <c r="D3711" t="s">
        <v>104</v>
      </c>
      <c r="E3711" t="s">
        <v>172</v>
      </c>
      <c r="F3711" t="s">
        <v>173</v>
      </c>
      <c r="G3711" t="s">
        <v>107</v>
      </c>
      <c r="H3711">
        <v>47.606209999999997</v>
      </c>
      <c r="I3711">
        <v>-122.33207</v>
      </c>
      <c r="J3711" t="s">
        <v>224</v>
      </c>
      <c r="K3711">
        <v>1032126021.8581769</v>
      </c>
      <c r="L3711">
        <v>1032232158.3568799</v>
      </c>
      <c r="M3711">
        <v>119127454</v>
      </c>
    </row>
    <row r="3712" spans="1:13" x14ac:dyDescent="0.25">
      <c r="A3712" t="s">
        <v>13</v>
      </c>
      <c r="B3712" t="s">
        <v>60</v>
      </c>
      <c r="C3712" t="s">
        <v>199</v>
      </c>
      <c r="D3712" t="s">
        <v>104</v>
      </c>
      <c r="E3712" t="s">
        <v>172</v>
      </c>
      <c r="F3712" t="s">
        <v>173</v>
      </c>
      <c r="G3712" t="s">
        <v>107</v>
      </c>
      <c r="H3712">
        <v>47.606209999999997</v>
      </c>
      <c r="I3712">
        <v>-122.33207</v>
      </c>
      <c r="J3712" t="s">
        <v>225</v>
      </c>
      <c r="K3712">
        <v>851969675.39452469</v>
      </c>
      <c r="L3712">
        <v>852093065.41033685</v>
      </c>
      <c r="M3712">
        <v>98200396</v>
      </c>
    </row>
    <row r="3713" spans="1:13" x14ac:dyDescent="0.25">
      <c r="A3713" t="s">
        <v>13</v>
      </c>
      <c r="B3713" t="s">
        <v>60</v>
      </c>
      <c r="C3713" t="s">
        <v>199</v>
      </c>
      <c r="D3713" t="s">
        <v>104</v>
      </c>
      <c r="E3713" t="s">
        <v>172</v>
      </c>
      <c r="F3713" t="s">
        <v>173</v>
      </c>
      <c r="G3713" t="s">
        <v>107</v>
      </c>
      <c r="H3713">
        <v>47.606209999999997</v>
      </c>
      <c r="I3713">
        <v>-122.33207</v>
      </c>
      <c r="J3713" t="s">
        <v>245</v>
      </c>
      <c r="K3713">
        <v>655902006.8914901</v>
      </c>
      <c r="L3713">
        <v>656019464.97198391</v>
      </c>
      <c r="M3713">
        <v>75641110</v>
      </c>
    </row>
    <row r="3714" spans="1:13" x14ac:dyDescent="0.25">
      <c r="A3714" t="s">
        <v>13</v>
      </c>
      <c r="B3714" t="s">
        <v>60</v>
      </c>
      <c r="C3714" t="s">
        <v>199</v>
      </c>
      <c r="D3714" t="s">
        <v>136</v>
      </c>
      <c r="E3714" t="s">
        <v>174</v>
      </c>
      <c r="F3714" t="s">
        <v>175</v>
      </c>
      <c r="G3714" t="s">
        <v>176</v>
      </c>
      <c r="H3714">
        <v>1.3520829999999999</v>
      </c>
      <c r="I3714">
        <v>103.81984</v>
      </c>
      <c r="J3714" t="s">
        <v>223</v>
      </c>
      <c r="K3714">
        <v>82548413.563051313</v>
      </c>
      <c r="L3714">
        <v>82566112.616977245</v>
      </c>
      <c r="M3714">
        <v>14820033</v>
      </c>
    </row>
    <row r="3715" spans="1:13" x14ac:dyDescent="0.25">
      <c r="A3715" t="s">
        <v>13</v>
      </c>
      <c r="B3715" t="s">
        <v>60</v>
      </c>
      <c r="C3715" t="s">
        <v>199</v>
      </c>
      <c r="D3715" t="s">
        <v>136</v>
      </c>
      <c r="E3715" t="s">
        <v>174</v>
      </c>
      <c r="F3715" t="s">
        <v>175</v>
      </c>
      <c r="G3715" t="s">
        <v>176</v>
      </c>
      <c r="H3715">
        <v>1.3520829999999999</v>
      </c>
      <c r="I3715">
        <v>103.81984</v>
      </c>
      <c r="J3715" t="s">
        <v>224</v>
      </c>
      <c r="K3715">
        <v>109611261.261737</v>
      </c>
      <c r="L3715">
        <v>109810928.3094631</v>
      </c>
      <c r="M3715">
        <v>18643803</v>
      </c>
    </row>
    <row r="3716" spans="1:13" x14ac:dyDescent="0.25">
      <c r="A3716" t="s">
        <v>13</v>
      </c>
      <c r="B3716" t="s">
        <v>60</v>
      </c>
      <c r="C3716" t="s">
        <v>199</v>
      </c>
      <c r="D3716" t="s">
        <v>136</v>
      </c>
      <c r="E3716" t="s">
        <v>174</v>
      </c>
      <c r="F3716" t="s">
        <v>175</v>
      </c>
      <c r="G3716" t="s">
        <v>176</v>
      </c>
      <c r="H3716">
        <v>1.3520829999999999</v>
      </c>
      <c r="I3716">
        <v>103.81984</v>
      </c>
      <c r="J3716" t="s">
        <v>225</v>
      </c>
      <c r="K3716">
        <v>119492368.90192281</v>
      </c>
      <c r="L3716">
        <v>119657323.15262149</v>
      </c>
      <c r="M3716">
        <v>19759614</v>
      </c>
    </row>
    <row r="3717" spans="1:13" x14ac:dyDescent="0.25">
      <c r="A3717" t="s">
        <v>13</v>
      </c>
      <c r="B3717" t="s">
        <v>60</v>
      </c>
      <c r="C3717" t="s">
        <v>199</v>
      </c>
      <c r="D3717" t="s">
        <v>136</v>
      </c>
      <c r="E3717" t="s">
        <v>174</v>
      </c>
      <c r="F3717" t="s">
        <v>175</v>
      </c>
      <c r="G3717" t="s">
        <v>176</v>
      </c>
      <c r="H3717">
        <v>1.3520829999999999</v>
      </c>
      <c r="I3717">
        <v>103.81984</v>
      </c>
      <c r="J3717" t="s">
        <v>245</v>
      </c>
      <c r="K3717">
        <v>137816101.5102869</v>
      </c>
      <c r="L3717">
        <v>138237186.15532169</v>
      </c>
      <c r="M3717">
        <v>23960655</v>
      </c>
    </row>
    <row r="3718" spans="1:13" x14ac:dyDescent="0.25">
      <c r="A3718" t="s">
        <v>13</v>
      </c>
      <c r="B3718" t="s">
        <v>60</v>
      </c>
      <c r="C3718" t="s">
        <v>199</v>
      </c>
      <c r="D3718" t="s">
        <v>104</v>
      </c>
      <c r="E3718" t="s">
        <v>177</v>
      </c>
      <c r="F3718" t="s">
        <v>178</v>
      </c>
      <c r="G3718" t="s">
        <v>107</v>
      </c>
      <c r="H3718">
        <v>37.339385999999998</v>
      </c>
      <c r="I3718">
        <v>-121.89496</v>
      </c>
      <c r="J3718" t="s">
        <v>223</v>
      </c>
      <c r="K3718">
        <v>336694372.7883752</v>
      </c>
      <c r="L3718">
        <v>336710078.67547518</v>
      </c>
      <c r="M3718">
        <v>39170614</v>
      </c>
    </row>
    <row r="3719" spans="1:13" x14ac:dyDescent="0.25">
      <c r="A3719" t="s">
        <v>13</v>
      </c>
      <c r="B3719" t="s">
        <v>60</v>
      </c>
      <c r="C3719" t="s">
        <v>199</v>
      </c>
      <c r="D3719" t="s">
        <v>104</v>
      </c>
      <c r="E3719" t="s">
        <v>177</v>
      </c>
      <c r="F3719" t="s">
        <v>178</v>
      </c>
      <c r="G3719" t="s">
        <v>107</v>
      </c>
      <c r="H3719">
        <v>37.339385999999998</v>
      </c>
      <c r="I3719">
        <v>-121.89496</v>
      </c>
      <c r="J3719" t="s">
        <v>224</v>
      </c>
      <c r="K3719">
        <v>388315707.53234619</v>
      </c>
      <c r="L3719">
        <v>388449108.07550699</v>
      </c>
      <c r="M3719">
        <v>45000106</v>
      </c>
    </row>
    <row r="3720" spans="1:13" x14ac:dyDescent="0.25">
      <c r="A3720" t="s">
        <v>13</v>
      </c>
      <c r="B3720" t="s">
        <v>60</v>
      </c>
      <c r="C3720" t="s">
        <v>199</v>
      </c>
      <c r="D3720" t="s">
        <v>104</v>
      </c>
      <c r="E3720" t="s">
        <v>177</v>
      </c>
      <c r="F3720" t="s">
        <v>178</v>
      </c>
      <c r="G3720" t="s">
        <v>107</v>
      </c>
      <c r="H3720">
        <v>37.339385999999998</v>
      </c>
      <c r="I3720">
        <v>-121.89496</v>
      </c>
      <c r="J3720" t="s">
        <v>225</v>
      </c>
      <c r="K3720">
        <v>372005858.20119733</v>
      </c>
      <c r="L3720">
        <v>372157896.82169741</v>
      </c>
      <c r="M3720">
        <v>42983883</v>
      </c>
    </row>
    <row r="3721" spans="1:13" x14ac:dyDescent="0.25">
      <c r="A3721" t="s">
        <v>13</v>
      </c>
      <c r="B3721" t="s">
        <v>60</v>
      </c>
      <c r="C3721" t="s">
        <v>199</v>
      </c>
      <c r="D3721" t="s">
        <v>104</v>
      </c>
      <c r="E3721" t="s">
        <v>177</v>
      </c>
      <c r="F3721" t="s">
        <v>178</v>
      </c>
      <c r="G3721" t="s">
        <v>107</v>
      </c>
      <c r="H3721">
        <v>37.339385999999998</v>
      </c>
      <c r="I3721">
        <v>-121.89496</v>
      </c>
      <c r="J3721" t="s">
        <v>245</v>
      </c>
      <c r="K3721">
        <v>321899716.993303</v>
      </c>
      <c r="L3721">
        <v>322050394.9411068</v>
      </c>
      <c r="M3721">
        <v>37224364</v>
      </c>
    </row>
    <row r="3722" spans="1:13" x14ac:dyDescent="0.25">
      <c r="A3722" t="s">
        <v>13</v>
      </c>
      <c r="B3722" t="s">
        <v>60</v>
      </c>
      <c r="C3722" t="s">
        <v>199</v>
      </c>
      <c r="D3722" t="s">
        <v>98</v>
      </c>
      <c r="E3722" t="s">
        <v>181</v>
      </c>
      <c r="F3722" t="s">
        <v>182</v>
      </c>
      <c r="G3722" t="s">
        <v>183</v>
      </c>
      <c r="H3722">
        <v>59.651943000000003</v>
      </c>
      <c r="I3722">
        <v>17.933056000000001</v>
      </c>
      <c r="J3722" t="s">
        <v>223</v>
      </c>
      <c r="K3722">
        <v>284605347.76981962</v>
      </c>
      <c r="L3722">
        <v>284622086.03673792</v>
      </c>
      <c r="M3722">
        <v>33238975</v>
      </c>
    </row>
    <row r="3723" spans="1:13" x14ac:dyDescent="0.25">
      <c r="A3723" t="s">
        <v>13</v>
      </c>
      <c r="B3723" t="s">
        <v>60</v>
      </c>
      <c r="C3723" t="s">
        <v>199</v>
      </c>
      <c r="D3723" t="s">
        <v>98</v>
      </c>
      <c r="E3723" t="s">
        <v>181</v>
      </c>
      <c r="F3723" t="s">
        <v>182</v>
      </c>
      <c r="G3723" t="s">
        <v>183</v>
      </c>
      <c r="H3723">
        <v>59.651943000000003</v>
      </c>
      <c r="I3723">
        <v>17.933056000000001</v>
      </c>
      <c r="J3723" t="s">
        <v>224</v>
      </c>
      <c r="K3723">
        <v>369924078.79985207</v>
      </c>
      <c r="L3723">
        <v>369999184.92594397</v>
      </c>
      <c r="M3723">
        <v>42914979</v>
      </c>
    </row>
    <row r="3724" spans="1:13" x14ac:dyDescent="0.25">
      <c r="A3724" t="s">
        <v>13</v>
      </c>
      <c r="B3724" t="s">
        <v>60</v>
      </c>
      <c r="C3724" t="s">
        <v>199</v>
      </c>
      <c r="D3724" t="s">
        <v>98</v>
      </c>
      <c r="E3724" t="s">
        <v>181</v>
      </c>
      <c r="F3724" t="s">
        <v>182</v>
      </c>
      <c r="G3724" t="s">
        <v>183</v>
      </c>
      <c r="H3724">
        <v>59.651943000000003</v>
      </c>
      <c r="I3724">
        <v>17.933056000000001</v>
      </c>
      <c r="J3724" t="s">
        <v>225</v>
      </c>
      <c r="K3724">
        <v>326717725.42655748</v>
      </c>
      <c r="L3724">
        <v>326839959.45031542</v>
      </c>
      <c r="M3724">
        <v>37753858</v>
      </c>
    </row>
    <row r="3725" spans="1:13" x14ac:dyDescent="0.25">
      <c r="A3725" t="s">
        <v>13</v>
      </c>
      <c r="B3725" t="s">
        <v>60</v>
      </c>
      <c r="C3725" t="s">
        <v>199</v>
      </c>
      <c r="D3725" t="s">
        <v>98</v>
      </c>
      <c r="E3725" t="s">
        <v>181</v>
      </c>
      <c r="F3725" t="s">
        <v>182</v>
      </c>
      <c r="G3725" t="s">
        <v>183</v>
      </c>
      <c r="H3725">
        <v>59.651943000000003</v>
      </c>
      <c r="I3725">
        <v>17.933056000000001</v>
      </c>
      <c r="J3725" t="s">
        <v>245</v>
      </c>
      <c r="K3725">
        <v>310486530.75970793</v>
      </c>
      <c r="L3725">
        <v>310617039.7984463</v>
      </c>
      <c r="M3725">
        <v>35887287</v>
      </c>
    </row>
    <row r="3726" spans="1:13" x14ac:dyDescent="0.25">
      <c r="A3726" t="s">
        <v>13</v>
      </c>
      <c r="B3726" t="s">
        <v>60</v>
      </c>
      <c r="C3726" t="s">
        <v>199</v>
      </c>
      <c r="D3726" t="s">
        <v>136</v>
      </c>
      <c r="E3726" t="s">
        <v>184</v>
      </c>
      <c r="F3726" t="s">
        <v>185</v>
      </c>
      <c r="G3726" t="s">
        <v>186</v>
      </c>
      <c r="H3726">
        <v>37.566499999999998</v>
      </c>
      <c r="I3726">
        <v>126.97799999999999</v>
      </c>
      <c r="J3726" t="s">
        <v>223</v>
      </c>
      <c r="K3726">
        <v>20834708.389817499</v>
      </c>
      <c r="L3726">
        <v>20836668.821324401</v>
      </c>
      <c r="M3726">
        <v>2557556</v>
      </c>
    </row>
    <row r="3727" spans="1:13" x14ac:dyDescent="0.25">
      <c r="A3727" t="s">
        <v>13</v>
      </c>
      <c r="B3727" t="s">
        <v>60</v>
      </c>
      <c r="C3727" t="s">
        <v>199</v>
      </c>
      <c r="D3727" t="s">
        <v>136</v>
      </c>
      <c r="E3727" t="s">
        <v>184</v>
      </c>
      <c r="F3727" t="s">
        <v>185</v>
      </c>
      <c r="G3727" t="s">
        <v>186</v>
      </c>
      <c r="H3727">
        <v>37.566499999999998</v>
      </c>
      <c r="I3727">
        <v>126.97799999999999</v>
      </c>
      <c r="J3727" t="s">
        <v>224</v>
      </c>
      <c r="K3727">
        <v>31603279.366280731</v>
      </c>
      <c r="L3727">
        <v>31609313.739706218</v>
      </c>
      <c r="M3727">
        <v>3766302</v>
      </c>
    </row>
    <row r="3728" spans="1:13" x14ac:dyDescent="0.25">
      <c r="A3728" t="s">
        <v>13</v>
      </c>
      <c r="B3728" t="s">
        <v>60</v>
      </c>
      <c r="C3728" t="s">
        <v>199</v>
      </c>
      <c r="D3728" t="s">
        <v>136</v>
      </c>
      <c r="E3728" t="s">
        <v>184</v>
      </c>
      <c r="F3728" t="s">
        <v>185</v>
      </c>
      <c r="G3728" t="s">
        <v>186</v>
      </c>
      <c r="H3728">
        <v>37.566499999999998</v>
      </c>
      <c r="I3728">
        <v>126.97799999999999</v>
      </c>
      <c r="J3728" t="s">
        <v>225</v>
      </c>
      <c r="K3728">
        <v>25685420.474669509</v>
      </c>
      <c r="L3728">
        <v>25691344.40853329</v>
      </c>
      <c r="M3728">
        <v>3031728</v>
      </c>
    </row>
    <row r="3729" spans="1:13" x14ac:dyDescent="0.25">
      <c r="A3729" t="s">
        <v>13</v>
      </c>
      <c r="B3729" t="s">
        <v>60</v>
      </c>
      <c r="C3729" t="s">
        <v>199</v>
      </c>
      <c r="D3729" t="s">
        <v>136</v>
      </c>
      <c r="E3729" t="s">
        <v>184</v>
      </c>
      <c r="F3729" t="s">
        <v>185</v>
      </c>
      <c r="G3729" t="s">
        <v>186</v>
      </c>
      <c r="H3729">
        <v>37.566499999999998</v>
      </c>
      <c r="I3729">
        <v>126.97799999999999</v>
      </c>
      <c r="J3729" t="s">
        <v>245</v>
      </c>
      <c r="K3729">
        <v>10499489.675769821</v>
      </c>
      <c r="L3729">
        <v>10504373.884821869</v>
      </c>
      <c r="M3729">
        <v>1242974</v>
      </c>
    </row>
    <row r="3730" spans="1:13" x14ac:dyDescent="0.25">
      <c r="A3730" t="s">
        <v>13</v>
      </c>
      <c r="B3730" t="s">
        <v>60</v>
      </c>
      <c r="C3730" t="s">
        <v>199</v>
      </c>
      <c r="D3730" t="s">
        <v>108</v>
      </c>
      <c r="E3730" t="s">
        <v>187</v>
      </c>
      <c r="F3730" t="s">
        <v>188</v>
      </c>
      <c r="G3730" t="s">
        <v>135</v>
      </c>
      <c r="H3730">
        <v>-23.566147000000001</v>
      </c>
      <c r="I3730">
        <v>-46.64188</v>
      </c>
      <c r="J3730" t="s">
        <v>223</v>
      </c>
      <c r="K3730">
        <v>121473951.6770283</v>
      </c>
      <c r="L3730">
        <v>121480617.1207622</v>
      </c>
      <c r="M3730">
        <v>17602182</v>
      </c>
    </row>
    <row r="3731" spans="1:13" x14ac:dyDescent="0.25">
      <c r="A3731" t="s">
        <v>13</v>
      </c>
      <c r="B3731" t="s">
        <v>60</v>
      </c>
      <c r="C3731" t="s">
        <v>199</v>
      </c>
      <c r="D3731" t="s">
        <v>108</v>
      </c>
      <c r="E3731" t="s">
        <v>187</v>
      </c>
      <c r="F3731" t="s">
        <v>188</v>
      </c>
      <c r="G3731" t="s">
        <v>135</v>
      </c>
      <c r="H3731">
        <v>-23.566147000000001</v>
      </c>
      <c r="I3731">
        <v>-46.64188</v>
      </c>
      <c r="J3731" t="s">
        <v>224</v>
      </c>
      <c r="K3731">
        <v>179077124.06422281</v>
      </c>
      <c r="L3731">
        <v>179163638.67726931</v>
      </c>
      <c r="M3731">
        <v>25288171</v>
      </c>
    </row>
    <row r="3732" spans="1:13" x14ac:dyDescent="0.25">
      <c r="A3732" t="s">
        <v>13</v>
      </c>
      <c r="B3732" t="s">
        <v>60</v>
      </c>
      <c r="C3732" t="s">
        <v>199</v>
      </c>
      <c r="D3732" t="s">
        <v>108</v>
      </c>
      <c r="E3732" t="s">
        <v>187</v>
      </c>
      <c r="F3732" t="s">
        <v>188</v>
      </c>
      <c r="G3732" t="s">
        <v>135</v>
      </c>
      <c r="H3732">
        <v>-23.566147000000001</v>
      </c>
      <c r="I3732">
        <v>-46.64188</v>
      </c>
      <c r="J3732" t="s">
        <v>225</v>
      </c>
      <c r="K3732">
        <v>152938182.93613201</v>
      </c>
      <c r="L3732">
        <v>153045736.19880369</v>
      </c>
      <c r="M3732">
        <v>21703988</v>
      </c>
    </row>
    <row r="3733" spans="1:13" x14ac:dyDescent="0.25">
      <c r="A3733" t="s">
        <v>13</v>
      </c>
      <c r="B3733" t="s">
        <v>60</v>
      </c>
      <c r="C3733" t="s">
        <v>199</v>
      </c>
      <c r="D3733" t="s">
        <v>108</v>
      </c>
      <c r="E3733" t="s">
        <v>187</v>
      </c>
      <c r="F3733" t="s">
        <v>188</v>
      </c>
      <c r="G3733" t="s">
        <v>135</v>
      </c>
      <c r="H3733">
        <v>-23.566147000000001</v>
      </c>
      <c r="I3733">
        <v>-46.64188</v>
      </c>
      <c r="J3733" t="s">
        <v>245</v>
      </c>
      <c r="K3733">
        <v>129028644.4446522</v>
      </c>
      <c r="L3733">
        <v>129271608.0773295</v>
      </c>
      <c r="M3733">
        <v>19495506</v>
      </c>
    </row>
    <row r="3734" spans="1:13" x14ac:dyDescent="0.25">
      <c r="A3734" t="s">
        <v>13</v>
      </c>
      <c r="B3734" t="s">
        <v>60</v>
      </c>
      <c r="C3734" t="s">
        <v>199</v>
      </c>
      <c r="D3734" t="s">
        <v>104</v>
      </c>
      <c r="E3734" t="s">
        <v>179</v>
      </c>
      <c r="F3734" t="s">
        <v>180</v>
      </c>
      <c r="G3734" t="s">
        <v>107</v>
      </c>
      <c r="H3734">
        <v>38.627003000000002</v>
      </c>
      <c r="I3734">
        <v>-90.199404000000001</v>
      </c>
      <c r="J3734" t="s">
        <v>223</v>
      </c>
      <c r="K3734">
        <v>126992604.835004</v>
      </c>
      <c r="L3734">
        <v>126994450.91590559</v>
      </c>
      <c r="M3734">
        <v>14859455</v>
      </c>
    </row>
    <row r="3735" spans="1:13" x14ac:dyDescent="0.25">
      <c r="A3735" t="s">
        <v>13</v>
      </c>
      <c r="B3735" t="s">
        <v>60</v>
      </c>
      <c r="C3735" t="s">
        <v>199</v>
      </c>
      <c r="D3735" t="s">
        <v>104</v>
      </c>
      <c r="E3735" t="s">
        <v>179</v>
      </c>
      <c r="F3735" t="s">
        <v>180</v>
      </c>
      <c r="G3735" t="s">
        <v>107</v>
      </c>
      <c r="H3735">
        <v>38.627003000000002</v>
      </c>
      <c r="I3735">
        <v>-90.199404000000001</v>
      </c>
      <c r="J3735" t="s">
        <v>224</v>
      </c>
      <c r="K3735">
        <v>182314048.34210381</v>
      </c>
      <c r="L3735">
        <v>182334183.78107199</v>
      </c>
      <c r="M3735">
        <v>21131031</v>
      </c>
    </row>
    <row r="3736" spans="1:13" x14ac:dyDescent="0.25">
      <c r="A3736" t="s">
        <v>13</v>
      </c>
      <c r="B3736" t="s">
        <v>60</v>
      </c>
      <c r="C3736" t="s">
        <v>199</v>
      </c>
      <c r="D3736" t="s">
        <v>104</v>
      </c>
      <c r="E3736" t="s">
        <v>179</v>
      </c>
      <c r="F3736" t="s">
        <v>180</v>
      </c>
      <c r="G3736" t="s">
        <v>107</v>
      </c>
      <c r="H3736">
        <v>38.627003000000002</v>
      </c>
      <c r="I3736">
        <v>-90.199404000000001</v>
      </c>
      <c r="J3736" t="s">
        <v>225</v>
      </c>
      <c r="K3736">
        <v>160052814.08208311</v>
      </c>
      <c r="L3736">
        <v>160074482.35150239</v>
      </c>
      <c r="M3736">
        <v>18482515</v>
      </c>
    </row>
    <row r="3737" spans="1:13" x14ac:dyDescent="0.25">
      <c r="A3737" t="s">
        <v>13</v>
      </c>
      <c r="B3737" t="s">
        <v>60</v>
      </c>
      <c r="C3737" t="s">
        <v>199</v>
      </c>
      <c r="D3737" t="s">
        <v>104</v>
      </c>
      <c r="E3737" t="s">
        <v>179</v>
      </c>
      <c r="F3737" t="s">
        <v>180</v>
      </c>
      <c r="G3737" t="s">
        <v>107</v>
      </c>
      <c r="H3737">
        <v>38.627003000000002</v>
      </c>
      <c r="I3737">
        <v>-90.199404000000001</v>
      </c>
      <c r="J3737" t="s">
        <v>245</v>
      </c>
      <c r="K3737">
        <v>149767072.76002231</v>
      </c>
      <c r="L3737">
        <v>149785585.45066509</v>
      </c>
      <c r="M3737">
        <v>17307322</v>
      </c>
    </row>
    <row r="3738" spans="1:13" x14ac:dyDescent="0.25">
      <c r="A3738" t="s">
        <v>13</v>
      </c>
      <c r="B3738" t="s">
        <v>60</v>
      </c>
      <c r="C3738" t="s">
        <v>199</v>
      </c>
      <c r="D3738" t="s">
        <v>136</v>
      </c>
      <c r="E3738" t="s">
        <v>189</v>
      </c>
      <c r="F3738" t="s">
        <v>190</v>
      </c>
      <c r="G3738" t="s">
        <v>153</v>
      </c>
      <c r="H3738">
        <v>-33.918503000000001</v>
      </c>
      <c r="I3738">
        <v>151.18892</v>
      </c>
      <c r="J3738" t="s">
        <v>223</v>
      </c>
      <c r="K3738">
        <v>329663547.85796082</v>
      </c>
      <c r="L3738">
        <v>329700318.76426631</v>
      </c>
      <c r="M3738">
        <v>40796066</v>
      </c>
    </row>
    <row r="3739" spans="1:13" x14ac:dyDescent="0.25">
      <c r="A3739" t="s">
        <v>13</v>
      </c>
      <c r="B3739" t="s">
        <v>60</v>
      </c>
      <c r="C3739" t="s">
        <v>199</v>
      </c>
      <c r="D3739" t="s">
        <v>136</v>
      </c>
      <c r="E3739" t="s">
        <v>189</v>
      </c>
      <c r="F3739" t="s">
        <v>190</v>
      </c>
      <c r="G3739" t="s">
        <v>153</v>
      </c>
      <c r="H3739">
        <v>-33.918503000000001</v>
      </c>
      <c r="I3739">
        <v>151.18892</v>
      </c>
      <c r="J3739" t="s">
        <v>224</v>
      </c>
      <c r="K3739">
        <v>422654301.37442708</v>
      </c>
      <c r="L3739">
        <v>422710807.31117529</v>
      </c>
      <c r="M3739">
        <v>51778605</v>
      </c>
    </row>
    <row r="3740" spans="1:13" x14ac:dyDescent="0.25">
      <c r="A3740" t="s">
        <v>13</v>
      </c>
      <c r="B3740" t="s">
        <v>60</v>
      </c>
      <c r="C3740" t="s">
        <v>199</v>
      </c>
      <c r="D3740" t="s">
        <v>136</v>
      </c>
      <c r="E3740" t="s">
        <v>189</v>
      </c>
      <c r="F3740" t="s">
        <v>190</v>
      </c>
      <c r="G3740" t="s">
        <v>153</v>
      </c>
      <c r="H3740">
        <v>-33.918503000000001</v>
      </c>
      <c r="I3740">
        <v>151.18892</v>
      </c>
      <c r="J3740" t="s">
        <v>225</v>
      </c>
      <c r="K3740">
        <v>478607662.34183657</v>
      </c>
      <c r="L3740">
        <v>478812220.71757448</v>
      </c>
      <c r="M3740">
        <v>58227708</v>
      </c>
    </row>
    <row r="3741" spans="1:13" x14ac:dyDescent="0.25">
      <c r="A3741" t="s">
        <v>13</v>
      </c>
      <c r="B3741" t="s">
        <v>60</v>
      </c>
      <c r="C3741" t="s">
        <v>199</v>
      </c>
      <c r="D3741" t="s">
        <v>136</v>
      </c>
      <c r="E3741" t="s">
        <v>189</v>
      </c>
      <c r="F3741" t="s">
        <v>190</v>
      </c>
      <c r="G3741" t="s">
        <v>153</v>
      </c>
      <c r="H3741">
        <v>-33.918503000000001</v>
      </c>
      <c r="I3741">
        <v>151.18892</v>
      </c>
      <c r="J3741" t="s">
        <v>245</v>
      </c>
      <c r="K3741">
        <v>505133066.7055034</v>
      </c>
      <c r="L3741">
        <v>505399402.92165512</v>
      </c>
      <c r="M3741">
        <v>62012368</v>
      </c>
    </row>
    <row r="3742" spans="1:13" x14ac:dyDescent="0.25">
      <c r="A3742" t="s">
        <v>13</v>
      </c>
      <c r="B3742" t="s">
        <v>60</v>
      </c>
      <c r="C3742" t="s">
        <v>199</v>
      </c>
      <c r="D3742" t="s">
        <v>136</v>
      </c>
      <c r="E3742" t="s">
        <v>191</v>
      </c>
      <c r="F3742" t="s">
        <v>192</v>
      </c>
      <c r="G3742" t="s">
        <v>165</v>
      </c>
      <c r="H3742">
        <v>35.689487</v>
      </c>
      <c r="I3742">
        <v>139.69171</v>
      </c>
      <c r="J3742" t="s">
        <v>223</v>
      </c>
      <c r="K3742">
        <v>56589904.075081177</v>
      </c>
      <c r="L3742">
        <v>56597768.98700203</v>
      </c>
      <c r="M3742">
        <v>10070133</v>
      </c>
    </row>
    <row r="3743" spans="1:13" x14ac:dyDescent="0.25">
      <c r="A3743" t="s">
        <v>13</v>
      </c>
      <c r="B3743" t="s">
        <v>60</v>
      </c>
      <c r="C3743" t="s">
        <v>199</v>
      </c>
      <c r="D3743" t="s">
        <v>136</v>
      </c>
      <c r="E3743" t="s">
        <v>191</v>
      </c>
      <c r="F3743" t="s">
        <v>192</v>
      </c>
      <c r="G3743" t="s">
        <v>165</v>
      </c>
      <c r="H3743">
        <v>35.689487</v>
      </c>
      <c r="I3743">
        <v>139.69171</v>
      </c>
      <c r="J3743" t="s">
        <v>224</v>
      </c>
      <c r="K3743">
        <v>73406128.161151513</v>
      </c>
      <c r="L3743">
        <v>73451217.495814011</v>
      </c>
      <c r="M3743">
        <v>12372242</v>
      </c>
    </row>
    <row r="3744" spans="1:13" x14ac:dyDescent="0.25">
      <c r="A3744" t="s">
        <v>13</v>
      </c>
      <c r="B3744" t="s">
        <v>60</v>
      </c>
      <c r="C3744" t="s">
        <v>199</v>
      </c>
      <c r="D3744" t="s">
        <v>136</v>
      </c>
      <c r="E3744" t="s">
        <v>191</v>
      </c>
      <c r="F3744" t="s">
        <v>192</v>
      </c>
      <c r="G3744" t="s">
        <v>165</v>
      </c>
      <c r="H3744">
        <v>35.689487</v>
      </c>
      <c r="I3744">
        <v>139.69171</v>
      </c>
      <c r="J3744" t="s">
        <v>225</v>
      </c>
      <c r="K3744">
        <v>65486673.320589617</v>
      </c>
      <c r="L3744">
        <v>65520318.095785446</v>
      </c>
      <c r="M3744">
        <v>11216416</v>
      </c>
    </row>
    <row r="3745" spans="1:13" x14ac:dyDescent="0.25">
      <c r="A3745" t="s">
        <v>13</v>
      </c>
      <c r="B3745" t="s">
        <v>60</v>
      </c>
      <c r="C3745" t="s">
        <v>199</v>
      </c>
      <c r="D3745" t="s">
        <v>136</v>
      </c>
      <c r="E3745" t="s">
        <v>191</v>
      </c>
      <c r="F3745" t="s">
        <v>192</v>
      </c>
      <c r="G3745" t="s">
        <v>165</v>
      </c>
      <c r="H3745">
        <v>35.689487</v>
      </c>
      <c r="I3745">
        <v>139.69171</v>
      </c>
      <c r="J3745" t="s">
        <v>245</v>
      </c>
      <c r="K3745">
        <v>63031415.777167663</v>
      </c>
      <c r="L3745">
        <v>63092911.95324225</v>
      </c>
      <c r="M3745">
        <v>11416609</v>
      </c>
    </row>
    <row r="3746" spans="1:13" x14ac:dyDescent="0.25">
      <c r="A3746" t="s">
        <v>13</v>
      </c>
      <c r="B3746" t="s">
        <v>60</v>
      </c>
      <c r="C3746" t="s">
        <v>199</v>
      </c>
      <c r="D3746" t="s">
        <v>104</v>
      </c>
      <c r="E3746" t="s">
        <v>193</v>
      </c>
      <c r="F3746" t="s">
        <v>194</v>
      </c>
      <c r="G3746" t="s">
        <v>195</v>
      </c>
      <c r="H3746">
        <v>43.677753000000003</v>
      </c>
      <c r="I3746">
        <v>-79.630840000000006</v>
      </c>
      <c r="J3746" t="s">
        <v>223</v>
      </c>
      <c r="K3746">
        <v>338501988.79036748</v>
      </c>
      <c r="L3746">
        <v>338507841.442581</v>
      </c>
      <c r="M3746">
        <v>39206877</v>
      </c>
    </row>
    <row r="3747" spans="1:13" x14ac:dyDescent="0.25">
      <c r="A3747" t="s">
        <v>13</v>
      </c>
      <c r="B3747" t="s">
        <v>60</v>
      </c>
      <c r="C3747" t="s">
        <v>199</v>
      </c>
      <c r="D3747" t="s">
        <v>104</v>
      </c>
      <c r="E3747" t="s">
        <v>193</v>
      </c>
      <c r="F3747" t="s">
        <v>194</v>
      </c>
      <c r="G3747" t="s">
        <v>195</v>
      </c>
      <c r="H3747">
        <v>43.677753000000003</v>
      </c>
      <c r="I3747">
        <v>-79.630840000000006</v>
      </c>
      <c r="J3747" t="s">
        <v>224</v>
      </c>
      <c r="K3747">
        <v>306411367.92057592</v>
      </c>
      <c r="L3747">
        <v>306452945.07470381</v>
      </c>
      <c r="M3747">
        <v>35469928</v>
      </c>
    </row>
    <row r="3748" spans="1:13" x14ac:dyDescent="0.25">
      <c r="A3748" t="s">
        <v>13</v>
      </c>
      <c r="B3748" t="s">
        <v>60</v>
      </c>
      <c r="C3748" t="s">
        <v>199</v>
      </c>
      <c r="D3748" t="s">
        <v>104</v>
      </c>
      <c r="E3748" t="s">
        <v>193</v>
      </c>
      <c r="F3748" t="s">
        <v>194</v>
      </c>
      <c r="G3748" t="s">
        <v>195</v>
      </c>
      <c r="H3748">
        <v>43.677753000000003</v>
      </c>
      <c r="I3748">
        <v>-79.630840000000006</v>
      </c>
      <c r="J3748" t="s">
        <v>225</v>
      </c>
      <c r="K3748">
        <v>319428031.8931368</v>
      </c>
      <c r="L3748">
        <v>319494584.50783682</v>
      </c>
      <c r="M3748">
        <v>36877192</v>
      </c>
    </row>
    <row r="3749" spans="1:13" x14ac:dyDescent="0.25">
      <c r="A3749" t="s">
        <v>13</v>
      </c>
      <c r="B3749" t="s">
        <v>60</v>
      </c>
      <c r="C3749" t="s">
        <v>199</v>
      </c>
      <c r="D3749" t="s">
        <v>104</v>
      </c>
      <c r="E3749" t="s">
        <v>193</v>
      </c>
      <c r="F3749" t="s">
        <v>194</v>
      </c>
      <c r="G3749" t="s">
        <v>195</v>
      </c>
      <c r="H3749">
        <v>43.677753000000003</v>
      </c>
      <c r="I3749">
        <v>-79.630840000000006</v>
      </c>
      <c r="J3749" t="s">
        <v>245</v>
      </c>
      <c r="K3749">
        <v>241598488.5675571</v>
      </c>
      <c r="L3749">
        <v>241651280.44361189</v>
      </c>
      <c r="M3749">
        <v>27918225</v>
      </c>
    </row>
    <row r="3750" spans="1:13" x14ac:dyDescent="0.25">
      <c r="A3750" t="s">
        <v>13</v>
      </c>
      <c r="B3750" t="s">
        <v>60</v>
      </c>
      <c r="C3750" t="s">
        <v>199</v>
      </c>
      <c r="D3750" t="s">
        <v>98</v>
      </c>
      <c r="E3750" t="s">
        <v>233</v>
      </c>
      <c r="F3750" t="s">
        <v>234</v>
      </c>
      <c r="G3750" t="s">
        <v>235</v>
      </c>
      <c r="H3750">
        <v>48.268999999999998</v>
      </c>
      <c r="I3750">
        <v>-16.41047</v>
      </c>
      <c r="J3750" t="s">
        <v>223</v>
      </c>
      <c r="K3750">
        <v>7732671.5804784372</v>
      </c>
      <c r="L3750">
        <v>7732830.1612627981</v>
      </c>
      <c r="M3750">
        <v>917167</v>
      </c>
    </row>
    <row r="3751" spans="1:13" x14ac:dyDescent="0.25">
      <c r="A3751" t="s">
        <v>13</v>
      </c>
      <c r="B3751" t="s">
        <v>60</v>
      </c>
      <c r="C3751" t="s">
        <v>199</v>
      </c>
      <c r="D3751" t="s">
        <v>98</v>
      </c>
      <c r="E3751" t="s">
        <v>233</v>
      </c>
      <c r="F3751" t="s">
        <v>234</v>
      </c>
      <c r="G3751" t="s">
        <v>235</v>
      </c>
      <c r="H3751">
        <v>48.268999999999998</v>
      </c>
      <c r="I3751">
        <v>-16.41047</v>
      </c>
      <c r="J3751" t="s">
        <v>224</v>
      </c>
      <c r="K3751">
        <v>64417585.622417673</v>
      </c>
      <c r="L3751">
        <v>64441554.367981002</v>
      </c>
      <c r="M3751">
        <v>7523735</v>
      </c>
    </row>
    <row r="3752" spans="1:13" x14ac:dyDescent="0.25">
      <c r="A3752" t="s">
        <v>13</v>
      </c>
      <c r="B3752" t="s">
        <v>60</v>
      </c>
      <c r="C3752" t="s">
        <v>199</v>
      </c>
      <c r="D3752" t="s">
        <v>98</v>
      </c>
      <c r="E3752" t="s">
        <v>233</v>
      </c>
      <c r="F3752" t="s">
        <v>234</v>
      </c>
      <c r="G3752" t="s">
        <v>235</v>
      </c>
      <c r="H3752">
        <v>48.268999999999998</v>
      </c>
      <c r="I3752">
        <v>-16.41047</v>
      </c>
      <c r="J3752" t="s">
        <v>225</v>
      </c>
      <c r="K3752">
        <v>79638152.489154071</v>
      </c>
      <c r="L3752">
        <v>79683592.70528096</v>
      </c>
      <c r="M3752">
        <v>9233574</v>
      </c>
    </row>
    <row r="3753" spans="1:13" x14ac:dyDescent="0.25">
      <c r="A3753" t="s">
        <v>13</v>
      </c>
      <c r="B3753" t="s">
        <v>60</v>
      </c>
      <c r="C3753" t="s">
        <v>199</v>
      </c>
      <c r="D3753" t="s">
        <v>98</v>
      </c>
      <c r="E3753" t="s">
        <v>233</v>
      </c>
      <c r="F3753" t="s">
        <v>234</v>
      </c>
      <c r="G3753" t="s">
        <v>235</v>
      </c>
      <c r="H3753">
        <v>48.268999999999998</v>
      </c>
      <c r="I3753">
        <v>-16.41047</v>
      </c>
      <c r="J3753" t="s">
        <v>245</v>
      </c>
      <c r="K3753">
        <v>125001297.1526951</v>
      </c>
      <c r="L3753">
        <v>125077984.85130081</v>
      </c>
      <c r="M3753">
        <v>14472310</v>
      </c>
    </row>
    <row r="3754" spans="1:13" x14ac:dyDescent="0.25">
      <c r="A3754" t="s">
        <v>13</v>
      </c>
      <c r="B3754" t="s">
        <v>60</v>
      </c>
      <c r="C3754" t="s">
        <v>199</v>
      </c>
      <c r="D3754" t="s">
        <v>98</v>
      </c>
      <c r="E3754" t="s">
        <v>196</v>
      </c>
      <c r="F3754" t="s">
        <v>197</v>
      </c>
      <c r="G3754" t="s">
        <v>198</v>
      </c>
      <c r="H3754">
        <v>52.167236000000003</v>
      </c>
      <c r="I3754">
        <v>20.967891999999999</v>
      </c>
      <c r="J3754" t="s">
        <v>223</v>
      </c>
      <c r="K3754">
        <v>490473443.74324727</v>
      </c>
      <c r="L3754">
        <v>490520952.95567173</v>
      </c>
      <c r="M3754">
        <v>56716213</v>
      </c>
    </row>
    <row r="3755" spans="1:13" x14ac:dyDescent="0.25">
      <c r="A3755" t="s">
        <v>13</v>
      </c>
      <c r="B3755" t="s">
        <v>60</v>
      </c>
      <c r="C3755" t="s">
        <v>199</v>
      </c>
      <c r="D3755" t="s">
        <v>98</v>
      </c>
      <c r="E3755" t="s">
        <v>196</v>
      </c>
      <c r="F3755" t="s">
        <v>197</v>
      </c>
      <c r="G3755" t="s">
        <v>198</v>
      </c>
      <c r="H3755">
        <v>52.167236000000003</v>
      </c>
      <c r="I3755">
        <v>20.967891999999999</v>
      </c>
      <c r="J3755" t="s">
        <v>224</v>
      </c>
      <c r="K3755">
        <v>556723480.98977768</v>
      </c>
      <c r="L3755">
        <v>556793506.42282808</v>
      </c>
      <c r="M3755">
        <v>64256445</v>
      </c>
    </row>
    <row r="3756" spans="1:13" x14ac:dyDescent="0.25">
      <c r="A3756" t="s">
        <v>13</v>
      </c>
      <c r="B3756" t="s">
        <v>60</v>
      </c>
      <c r="C3756" t="s">
        <v>199</v>
      </c>
      <c r="D3756" t="s">
        <v>98</v>
      </c>
      <c r="E3756" t="s">
        <v>196</v>
      </c>
      <c r="F3756" t="s">
        <v>197</v>
      </c>
      <c r="G3756" t="s">
        <v>198</v>
      </c>
      <c r="H3756">
        <v>52.167236000000003</v>
      </c>
      <c r="I3756">
        <v>20.967891999999999</v>
      </c>
      <c r="J3756" t="s">
        <v>225</v>
      </c>
      <c r="K3756">
        <v>553102438.8977555</v>
      </c>
      <c r="L3756">
        <v>553170457.45050502</v>
      </c>
      <c r="M3756">
        <v>63728987</v>
      </c>
    </row>
    <row r="3757" spans="1:13" x14ac:dyDescent="0.25">
      <c r="A3757" t="s">
        <v>13</v>
      </c>
      <c r="B3757" t="s">
        <v>60</v>
      </c>
      <c r="C3757" t="s">
        <v>199</v>
      </c>
      <c r="D3757" t="s">
        <v>98</v>
      </c>
      <c r="E3757" t="s">
        <v>196</v>
      </c>
      <c r="F3757" t="s">
        <v>197</v>
      </c>
      <c r="G3757" t="s">
        <v>198</v>
      </c>
      <c r="H3757">
        <v>52.167236000000003</v>
      </c>
      <c r="I3757">
        <v>20.967891999999999</v>
      </c>
      <c r="J3757" t="s">
        <v>245</v>
      </c>
      <c r="K3757">
        <v>409556375.69137818</v>
      </c>
      <c r="L3757">
        <v>409663790.9323498</v>
      </c>
      <c r="M3757">
        <v>47233829</v>
      </c>
    </row>
    <row r="3758" spans="1:13" x14ac:dyDescent="0.25">
      <c r="A3758" t="s">
        <v>13</v>
      </c>
      <c r="B3758" t="s">
        <v>60</v>
      </c>
      <c r="C3758" t="s">
        <v>200</v>
      </c>
      <c r="D3758" t="s">
        <v>98</v>
      </c>
      <c r="E3758" t="s">
        <v>99</v>
      </c>
      <c r="F3758" t="s">
        <v>100</v>
      </c>
      <c r="G3758" t="s">
        <v>101</v>
      </c>
      <c r="H3758">
        <v>52.370215999999999</v>
      </c>
      <c r="I3758">
        <v>4.895168</v>
      </c>
      <c r="J3758" t="s">
        <v>223</v>
      </c>
      <c r="K3758">
        <v>108.437644685748</v>
      </c>
      <c r="L3758">
        <v>100.683321587262</v>
      </c>
      <c r="M3758">
        <v>101743</v>
      </c>
    </row>
    <row r="3759" spans="1:13" x14ac:dyDescent="0.25">
      <c r="A3759" t="s">
        <v>13</v>
      </c>
      <c r="B3759" t="s">
        <v>60</v>
      </c>
      <c r="C3759" t="s">
        <v>200</v>
      </c>
      <c r="D3759" t="s">
        <v>98</v>
      </c>
      <c r="E3759" t="s">
        <v>99</v>
      </c>
      <c r="F3759" t="s">
        <v>100</v>
      </c>
      <c r="G3759" t="s">
        <v>101</v>
      </c>
      <c r="H3759">
        <v>52.370215999999999</v>
      </c>
      <c r="I3759">
        <v>4.895168</v>
      </c>
      <c r="J3759" t="s">
        <v>224</v>
      </c>
      <c r="K3759">
        <v>11092.263392646209</v>
      </c>
      <c r="L3759">
        <v>11074.832933479</v>
      </c>
      <c r="M3759">
        <v>214763</v>
      </c>
    </row>
    <row r="3760" spans="1:13" x14ac:dyDescent="0.25">
      <c r="A3760" t="s">
        <v>13</v>
      </c>
      <c r="B3760" t="s">
        <v>60</v>
      </c>
      <c r="C3760" t="s">
        <v>200</v>
      </c>
      <c r="D3760" t="s">
        <v>98</v>
      </c>
      <c r="E3760" t="s">
        <v>99</v>
      </c>
      <c r="F3760" t="s">
        <v>100</v>
      </c>
      <c r="G3760" t="s">
        <v>101</v>
      </c>
      <c r="H3760">
        <v>52.370215999999999</v>
      </c>
      <c r="I3760">
        <v>4.895168</v>
      </c>
      <c r="J3760" t="s">
        <v>225</v>
      </c>
      <c r="K3760">
        <v>4664.9143913822272</v>
      </c>
      <c r="L3760">
        <v>4660.7541259145764</v>
      </c>
      <c r="M3760">
        <v>57106</v>
      </c>
    </row>
    <row r="3761" spans="1:13" x14ac:dyDescent="0.25">
      <c r="A3761" t="s">
        <v>13</v>
      </c>
      <c r="B3761" t="s">
        <v>60</v>
      </c>
      <c r="C3761" t="s">
        <v>200</v>
      </c>
      <c r="D3761" t="s">
        <v>98</v>
      </c>
      <c r="E3761" t="s">
        <v>99</v>
      </c>
      <c r="F3761" t="s">
        <v>100</v>
      </c>
      <c r="G3761" t="s">
        <v>101</v>
      </c>
      <c r="H3761">
        <v>52.370215999999999</v>
      </c>
      <c r="I3761">
        <v>4.895168</v>
      </c>
      <c r="J3761" t="s">
        <v>245</v>
      </c>
      <c r="K3761">
        <v>3389.5275799445822</v>
      </c>
      <c r="L3761">
        <v>3373.3668893946419</v>
      </c>
      <c r="M3761">
        <v>204463</v>
      </c>
    </row>
    <row r="3762" spans="1:13" x14ac:dyDescent="0.25">
      <c r="A3762" t="s">
        <v>13</v>
      </c>
      <c r="B3762" t="s">
        <v>60</v>
      </c>
      <c r="C3762" t="s">
        <v>200</v>
      </c>
      <c r="D3762" t="s">
        <v>104</v>
      </c>
      <c r="E3762" t="s">
        <v>105</v>
      </c>
      <c r="F3762" t="s">
        <v>106</v>
      </c>
      <c r="G3762" t="s">
        <v>107</v>
      </c>
      <c r="H3762">
        <v>33.748997000000003</v>
      </c>
      <c r="I3762">
        <v>-84.387985</v>
      </c>
      <c r="J3762" t="s">
        <v>223</v>
      </c>
      <c r="K3762">
        <v>18792.005075227589</v>
      </c>
      <c r="L3762">
        <v>18792.001903087421</v>
      </c>
      <c r="M3762">
        <v>3177</v>
      </c>
    </row>
    <row r="3763" spans="1:13" x14ac:dyDescent="0.25">
      <c r="A3763" t="s">
        <v>13</v>
      </c>
      <c r="B3763" t="s">
        <v>60</v>
      </c>
      <c r="C3763" t="s">
        <v>200</v>
      </c>
      <c r="D3763" t="s">
        <v>104</v>
      </c>
      <c r="E3763" t="s">
        <v>105</v>
      </c>
      <c r="F3763" t="s">
        <v>106</v>
      </c>
      <c r="G3763" t="s">
        <v>107</v>
      </c>
      <c r="H3763">
        <v>33.748997000000003</v>
      </c>
      <c r="I3763">
        <v>-84.387985</v>
      </c>
      <c r="J3763" t="s">
        <v>224</v>
      </c>
      <c r="K3763">
        <v>15335.088043377389</v>
      </c>
      <c r="L3763">
        <v>15335.075214823581</v>
      </c>
      <c r="M3763">
        <v>3384</v>
      </c>
    </row>
    <row r="3764" spans="1:13" x14ac:dyDescent="0.25">
      <c r="A3764" t="s">
        <v>13</v>
      </c>
      <c r="B3764" t="s">
        <v>60</v>
      </c>
      <c r="C3764" t="s">
        <v>200</v>
      </c>
      <c r="D3764" t="s">
        <v>104</v>
      </c>
      <c r="E3764" t="s">
        <v>105</v>
      </c>
      <c r="F3764" t="s">
        <v>106</v>
      </c>
      <c r="G3764" t="s">
        <v>107</v>
      </c>
      <c r="H3764">
        <v>33.748997000000003</v>
      </c>
      <c r="I3764">
        <v>-84.387985</v>
      </c>
      <c r="J3764" t="s">
        <v>225</v>
      </c>
      <c r="K3764">
        <v>10882.66247192091</v>
      </c>
      <c r="L3764">
        <v>10882.66247192091</v>
      </c>
      <c r="M3764">
        <v>1420</v>
      </c>
    </row>
    <row r="3765" spans="1:13" x14ac:dyDescent="0.25">
      <c r="A3765" t="s">
        <v>13</v>
      </c>
      <c r="B3765" t="s">
        <v>60</v>
      </c>
      <c r="C3765" t="s">
        <v>200</v>
      </c>
      <c r="D3765" t="s">
        <v>104</v>
      </c>
      <c r="E3765" t="s">
        <v>105</v>
      </c>
      <c r="F3765" t="s">
        <v>106</v>
      </c>
      <c r="G3765" t="s">
        <v>107</v>
      </c>
      <c r="H3765">
        <v>33.748997000000003</v>
      </c>
      <c r="I3765">
        <v>-84.387985</v>
      </c>
      <c r="J3765" t="s">
        <v>245</v>
      </c>
      <c r="K3765">
        <v>5281.1377055660514</v>
      </c>
      <c r="L3765">
        <v>5281.1377055660514</v>
      </c>
      <c r="M3765">
        <v>810</v>
      </c>
    </row>
    <row r="3766" spans="1:13" x14ac:dyDescent="0.25">
      <c r="A3766" t="s">
        <v>13</v>
      </c>
      <c r="B3766" t="s">
        <v>60</v>
      </c>
      <c r="C3766" t="s">
        <v>200</v>
      </c>
      <c r="D3766" t="s">
        <v>108</v>
      </c>
      <c r="E3766" t="s">
        <v>109</v>
      </c>
      <c r="F3766" t="s">
        <v>110</v>
      </c>
      <c r="G3766" t="s">
        <v>111</v>
      </c>
      <c r="H3766">
        <v>4.6713839999999998</v>
      </c>
      <c r="I3766">
        <v>-74.156030000000001</v>
      </c>
      <c r="J3766" t="s">
        <v>223</v>
      </c>
      <c r="K3766">
        <v>36.915598246896003</v>
      </c>
      <c r="L3766">
        <v>36.911983313699999</v>
      </c>
      <c r="M3766">
        <v>105</v>
      </c>
    </row>
    <row r="3767" spans="1:13" x14ac:dyDescent="0.25">
      <c r="A3767" t="s">
        <v>13</v>
      </c>
      <c r="B3767" t="s">
        <v>60</v>
      </c>
      <c r="C3767" t="s">
        <v>200</v>
      </c>
      <c r="D3767" t="s">
        <v>108</v>
      </c>
      <c r="E3767" t="s">
        <v>109</v>
      </c>
      <c r="F3767" t="s">
        <v>110</v>
      </c>
      <c r="G3767" t="s">
        <v>111</v>
      </c>
      <c r="H3767">
        <v>4.6713839999999998</v>
      </c>
      <c r="I3767">
        <v>-74.156030000000001</v>
      </c>
      <c r="J3767" t="s">
        <v>224</v>
      </c>
      <c r="K3767">
        <v>363.95980635579002</v>
      </c>
      <c r="L3767">
        <v>363.95808495902997</v>
      </c>
      <c r="M3767">
        <v>117</v>
      </c>
    </row>
    <row r="3768" spans="1:13" x14ac:dyDescent="0.25">
      <c r="A3768" t="s">
        <v>13</v>
      </c>
      <c r="B3768" t="s">
        <v>60</v>
      </c>
      <c r="C3768" t="s">
        <v>200</v>
      </c>
      <c r="D3768" t="s">
        <v>108</v>
      </c>
      <c r="E3768" t="s">
        <v>109</v>
      </c>
      <c r="F3768" t="s">
        <v>110</v>
      </c>
      <c r="G3768" t="s">
        <v>111</v>
      </c>
      <c r="H3768">
        <v>4.6713839999999998</v>
      </c>
      <c r="I3768">
        <v>-74.156030000000001</v>
      </c>
      <c r="J3768" t="s">
        <v>225</v>
      </c>
      <c r="K3768">
        <v>85.851836581163994</v>
      </c>
      <c r="L3768">
        <v>85.850975882783999</v>
      </c>
      <c r="M3768">
        <v>66</v>
      </c>
    </row>
    <row r="3769" spans="1:13" x14ac:dyDescent="0.25">
      <c r="A3769" t="s">
        <v>13</v>
      </c>
      <c r="B3769" t="s">
        <v>60</v>
      </c>
      <c r="C3769" t="s">
        <v>200</v>
      </c>
      <c r="D3769" t="s">
        <v>108</v>
      </c>
      <c r="E3769" t="s">
        <v>109</v>
      </c>
      <c r="F3769" t="s">
        <v>110</v>
      </c>
      <c r="G3769" t="s">
        <v>111</v>
      </c>
      <c r="H3769">
        <v>4.6713839999999998</v>
      </c>
      <c r="I3769">
        <v>-74.156030000000001</v>
      </c>
      <c r="J3769" t="s">
        <v>245</v>
      </c>
      <c r="K3769">
        <v>22.545707855964</v>
      </c>
      <c r="L3769">
        <v>22.545191436936001</v>
      </c>
      <c r="M3769">
        <v>55</v>
      </c>
    </row>
    <row r="3770" spans="1:13" x14ac:dyDescent="0.25">
      <c r="A3770" t="s">
        <v>13</v>
      </c>
      <c r="B3770" t="s">
        <v>60</v>
      </c>
      <c r="C3770" t="s">
        <v>200</v>
      </c>
      <c r="D3770" t="s">
        <v>104</v>
      </c>
      <c r="E3770" t="s">
        <v>112</v>
      </c>
      <c r="F3770" t="s">
        <v>113</v>
      </c>
      <c r="G3770" t="s">
        <v>107</v>
      </c>
      <c r="H3770">
        <v>42.360100000000003</v>
      </c>
      <c r="I3770">
        <v>-71.058899999999994</v>
      </c>
      <c r="J3770" t="s">
        <v>223</v>
      </c>
      <c r="K3770">
        <v>7.9723483680000009E-3</v>
      </c>
      <c r="L3770">
        <v>6.0020749679999992E-3</v>
      </c>
      <c r="M3770">
        <v>24</v>
      </c>
    </row>
    <row r="3771" spans="1:13" x14ac:dyDescent="0.25">
      <c r="A3771" t="s">
        <v>13</v>
      </c>
      <c r="B3771" t="s">
        <v>60</v>
      </c>
      <c r="C3771" t="s">
        <v>200</v>
      </c>
      <c r="D3771" t="s">
        <v>104</v>
      </c>
      <c r="E3771" t="s">
        <v>112</v>
      </c>
      <c r="F3771" t="s">
        <v>113</v>
      </c>
      <c r="G3771" t="s">
        <v>107</v>
      </c>
      <c r="H3771">
        <v>42.360100000000003</v>
      </c>
      <c r="I3771">
        <v>-71.058899999999994</v>
      </c>
      <c r="J3771" t="s">
        <v>224</v>
      </c>
      <c r="K3771">
        <v>2.5717252800000001E-3</v>
      </c>
      <c r="L3771">
        <v>1.9578295679999998E-3</v>
      </c>
      <c r="M3771">
        <v>8</v>
      </c>
    </row>
    <row r="3772" spans="1:13" x14ac:dyDescent="0.25">
      <c r="A3772" t="s">
        <v>13</v>
      </c>
      <c r="B3772" t="s">
        <v>60</v>
      </c>
      <c r="C3772" t="s">
        <v>200</v>
      </c>
      <c r="D3772" t="s">
        <v>104</v>
      </c>
      <c r="E3772" t="s">
        <v>112</v>
      </c>
      <c r="F3772" t="s">
        <v>113</v>
      </c>
      <c r="G3772" t="s">
        <v>107</v>
      </c>
      <c r="H3772">
        <v>42.360100000000003</v>
      </c>
      <c r="I3772">
        <v>-71.058899999999994</v>
      </c>
      <c r="J3772" t="s">
        <v>225</v>
      </c>
      <c r="K3772">
        <v>7.9723483680000009E-3</v>
      </c>
      <c r="L3772">
        <v>6.0020749679999992E-3</v>
      </c>
      <c r="M3772">
        <v>24</v>
      </c>
    </row>
    <row r="3773" spans="1:13" x14ac:dyDescent="0.25">
      <c r="A3773" t="s">
        <v>13</v>
      </c>
      <c r="B3773" t="s">
        <v>60</v>
      </c>
      <c r="C3773" t="s">
        <v>200</v>
      </c>
      <c r="D3773" t="s">
        <v>104</v>
      </c>
      <c r="E3773" t="s">
        <v>112</v>
      </c>
      <c r="F3773" t="s">
        <v>113</v>
      </c>
      <c r="G3773" t="s">
        <v>107</v>
      </c>
      <c r="H3773">
        <v>42.360100000000003</v>
      </c>
      <c r="I3773">
        <v>-71.058899999999994</v>
      </c>
      <c r="J3773" t="s">
        <v>245</v>
      </c>
      <c r="K3773">
        <v>3.8575879199999998E-3</v>
      </c>
      <c r="L3773">
        <v>2.9367443520000001E-3</v>
      </c>
      <c r="M3773">
        <v>12</v>
      </c>
    </row>
    <row r="3774" spans="1:13" x14ac:dyDescent="0.25">
      <c r="A3774" t="s">
        <v>13</v>
      </c>
      <c r="B3774" t="s">
        <v>60</v>
      </c>
      <c r="C3774" t="s">
        <v>200</v>
      </c>
      <c r="D3774" t="s">
        <v>104</v>
      </c>
      <c r="E3774" t="s">
        <v>114</v>
      </c>
      <c r="F3774" t="s">
        <v>115</v>
      </c>
      <c r="G3774" t="s">
        <v>107</v>
      </c>
      <c r="H3774">
        <v>41.878112999999999</v>
      </c>
      <c r="I3774">
        <v>-87.629800000000003</v>
      </c>
      <c r="J3774" t="s">
        <v>223</v>
      </c>
      <c r="K3774">
        <v>140024.32643103739</v>
      </c>
      <c r="L3774">
        <v>140018.38957315599</v>
      </c>
      <c r="M3774">
        <v>121233</v>
      </c>
    </row>
    <row r="3775" spans="1:13" x14ac:dyDescent="0.25">
      <c r="A3775" t="s">
        <v>13</v>
      </c>
      <c r="B3775" t="s">
        <v>60</v>
      </c>
      <c r="C3775" t="s">
        <v>200</v>
      </c>
      <c r="D3775" t="s">
        <v>104</v>
      </c>
      <c r="E3775" t="s">
        <v>114</v>
      </c>
      <c r="F3775" t="s">
        <v>115</v>
      </c>
      <c r="G3775" t="s">
        <v>107</v>
      </c>
      <c r="H3775">
        <v>41.878112999999999</v>
      </c>
      <c r="I3775">
        <v>-87.629800000000003</v>
      </c>
      <c r="J3775" t="s">
        <v>224</v>
      </c>
      <c r="K3775">
        <v>286524.31320561358</v>
      </c>
      <c r="L3775">
        <v>286509.13125978201</v>
      </c>
      <c r="M3775">
        <v>228015</v>
      </c>
    </row>
    <row r="3776" spans="1:13" x14ac:dyDescent="0.25">
      <c r="A3776" t="s">
        <v>13</v>
      </c>
      <c r="B3776" t="s">
        <v>60</v>
      </c>
      <c r="C3776" t="s">
        <v>200</v>
      </c>
      <c r="D3776" t="s">
        <v>104</v>
      </c>
      <c r="E3776" t="s">
        <v>114</v>
      </c>
      <c r="F3776" t="s">
        <v>115</v>
      </c>
      <c r="G3776" t="s">
        <v>107</v>
      </c>
      <c r="H3776">
        <v>41.878112999999999</v>
      </c>
      <c r="I3776">
        <v>-87.629800000000003</v>
      </c>
      <c r="J3776" t="s">
        <v>225</v>
      </c>
      <c r="K3776">
        <v>105993.5388078523</v>
      </c>
      <c r="L3776">
        <v>105978.5926964877</v>
      </c>
      <c r="M3776">
        <v>200351</v>
      </c>
    </row>
    <row r="3777" spans="1:13" x14ac:dyDescent="0.25">
      <c r="A3777" t="s">
        <v>13</v>
      </c>
      <c r="B3777" t="s">
        <v>60</v>
      </c>
      <c r="C3777" t="s">
        <v>200</v>
      </c>
      <c r="D3777" t="s">
        <v>104</v>
      </c>
      <c r="E3777" t="s">
        <v>114</v>
      </c>
      <c r="F3777" t="s">
        <v>115</v>
      </c>
      <c r="G3777" t="s">
        <v>107</v>
      </c>
      <c r="H3777">
        <v>41.878112999999999</v>
      </c>
      <c r="I3777">
        <v>-87.629800000000003</v>
      </c>
      <c r="J3777" t="s">
        <v>245</v>
      </c>
      <c r="K3777">
        <v>39581.946820515674</v>
      </c>
      <c r="L3777">
        <v>39574.972676945232</v>
      </c>
      <c r="M3777">
        <v>107672</v>
      </c>
    </row>
    <row r="3778" spans="1:13" x14ac:dyDescent="0.25">
      <c r="A3778" t="s">
        <v>13</v>
      </c>
      <c r="B3778" t="s">
        <v>60</v>
      </c>
      <c r="C3778" t="s">
        <v>200</v>
      </c>
      <c r="D3778" t="s">
        <v>104</v>
      </c>
      <c r="E3778" t="s">
        <v>116</v>
      </c>
      <c r="F3778" t="s">
        <v>117</v>
      </c>
      <c r="G3778" t="s">
        <v>107</v>
      </c>
      <c r="H3778">
        <v>32.780140000000003</v>
      </c>
      <c r="I3778">
        <v>-96.800449999999998</v>
      </c>
      <c r="J3778" t="s">
        <v>223</v>
      </c>
      <c r="K3778">
        <v>1.8189771426E-2</v>
      </c>
      <c r="L3778">
        <v>1.4869342254000001E-2</v>
      </c>
      <c r="M3778">
        <v>49</v>
      </c>
    </row>
    <row r="3779" spans="1:13" x14ac:dyDescent="0.25">
      <c r="A3779" t="s">
        <v>13</v>
      </c>
      <c r="B3779" t="s">
        <v>60</v>
      </c>
      <c r="C3779" t="s">
        <v>200</v>
      </c>
      <c r="D3779" t="s">
        <v>104</v>
      </c>
      <c r="E3779" t="s">
        <v>116</v>
      </c>
      <c r="F3779" t="s">
        <v>117</v>
      </c>
      <c r="G3779" t="s">
        <v>107</v>
      </c>
      <c r="H3779">
        <v>32.780140000000003</v>
      </c>
      <c r="I3779">
        <v>-96.800449999999998</v>
      </c>
      <c r="J3779" t="s">
        <v>224</v>
      </c>
      <c r="K3779">
        <v>2.4447981936E-2</v>
      </c>
      <c r="L3779">
        <v>1.8159698831999999E-2</v>
      </c>
      <c r="M3779">
        <v>75</v>
      </c>
    </row>
    <row r="3780" spans="1:13" x14ac:dyDescent="0.25">
      <c r="A3780" t="s">
        <v>13</v>
      </c>
      <c r="B3780" t="s">
        <v>60</v>
      </c>
      <c r="C3780" t="s">
        <v>200</v>
      </c>
      <c r="D3780" t="s">
        <v>104</v>
      </c>
      <c r="E3780" t="s">
        <v>116</v>
      </c>
      <c r="F3780" t="s">
        <v>117</v>
      </c>
      <c r="G3780" t="s">
        <v>107</v>
      </c>
      <c r="H3780">
        <v>32.780140000000003</v>
      </c>
      <c r="I3780">
        <v>-96.800449999999998</v>
      </c>
      <c r="J3780" t="s">
        <v>225</v>
      </c>
      <c r="K3780">
        <v>10.820492636159999</v>
      </c>
      <c r="L3780">
        <v>11.403214475027999</v>
      </c>
      <c r="M3780">
        <v>80</v>
      </c>
    </row>
    <row r="3781" spans="1:13" x14ac:dyDescent="0.25">
      <c r="A3781" t="s">
        <v>13</v>
      </c>
      <c r="B3781" t="s">
        <v>60</v>
      </c>
      <c r="C3781" t="s">
        <v>200</v>
      </c>
      <c r="D3781" t="s">
        <v>104</v>
      </c>
      <c r="E3781" t="s">
        <v>116</v>
      </c>
      <c r="F3781" t="s">
        <v>117</v>
      </c>
      <c r="G3781" t="s">
        <v>107</v>
      </c>
      <c r="H3781">
        <v>32.780140000000003</v>
      </c>
      <c r="I3781">
        <v>-96.800449999999998</v>
      </c>
      <c r="J3781" t="s">
        <v>245</v>
      </c>
      <c r="K3781">
        <v>0.87141977825399997</v>
      </c>
      <c r="L3781">
        <v>0.635410060542</v>
      </c>
      <c r="M3781">
        <v>3060</v>
      </c>
    </row>
    <row r="3782" spans="1:13" x14ac:dyDescent="0.25">
      <c r="A3782" t="s">
        <v>13</v>
      </c>
      <c r="B3782" t="s">
        <v>60</v>
      </c>
      <c r="C3782" t="s">
        <v>200</v>
      </c>
      <c r="D3782" t="s">
        <v>104</v>
      </c>
      <c r="E3782" t="s">
        <v>120</v>
      </c>
      <c r="F3782" t="s">
        <v>121</v>
      </c>
      <c r="G3782" t="s">
        <v>107</v>
      </c>
      <c r="H3782">
        <v>37.431572000000003</v>
      </c>
      <c r="I3782">
        <v>-78.656890000000004</v>
      </c>
      <c r="J3782" t="s">
        <v>223</v>
      </c>
      <c r="K3782">
        <v>1.17179418E-3</v>
      </c>
      <c r="L3782">
        <v>1.17179418E-3</v>
      </c>
      <c r="M3782">
        <v>2</v>
      </c>
    </row>
    <row r="3783" spans="1:13" x14ac:dyDescent="0.25">
      <c r="A3783" t="s">
        <v>13</v>
      </c>
      <c r="B3783" t="s">
        <v>60</v>
      </c>
      <c r="C3783" t="s">
        <v>200</v>
      </c>
      <c r="D3783" t="s">
        <v>104</v>
      </c>
      <c r="E3783" t="s">
        <v>120</v>
      </c>
      <c r="F3783" t="s">
        <v>121</v>
      </c>
      <c r="G3783" t="s">
        <v>107</v>
      </c>
      <c r="H3783">
        <v>37.431572000000003</v>
      </c>
      <c r="I3783">
        <v>-78.656890000000004</v>
      </c>
      <c r="J3783" t="s">
        <v>224</v>
      </c>
      <c r="K3783">
        <v>7.2900115799999993E-3</v>
      </c>
      <c r="L3783">
        <v>7.2900115799999993E-3</v>
      </c>
      <c r="M3783">
        <v>5</v>
      </c>
    </row>
    <row r="3784" spans="1:13" x14ac:dyDescent="0.25">
      <c r="A3784" t="s">
        <v>13</v>
      </c>
      <c r="B3784" t="s">
        <v>60</v>
      </c>
      <c r="C3784" t="s">
        <v>200</v>
      </c>
      <c r="D3784" t="s">
        <v>104</v>
      </c>
      <c r="E3784" t="s">
        <v>120</v>
      </c>
      <c r="F3784" t="s">
        <v>121</v>
      </c>
      <c r="G3784" t="s">
        <v>107</v>
      </c>
      <c r="H3784">
        <v>37.431572000000003</v>
      </c>
      <c r="I3784">
        <v>-78.656890000000004</v>
      </c>
      <c r="J3784" t="s">
        <v>225</v>
      </c>
      <c r="K3784">
        <v>0</v>
      </c>
      <c r="L3784">
        <v>0</v>
      </c>
      <c r="M3784">
        <v>0</v>
      </c>
    </row>
    <row r="3785" spans="1:13" x14ac:dyDescent="0.25">
      <c r="A3785" t="s">
        <v>13</v>
      </c>
      <c r="B3785" t="s">
        <v>60</v>
      </c>
      <c r="C3785" t="s">
        <v>200</v>
      </c>
      <c r="D3785" t="s">
        <v>104</v>
      </c>
      <c r="E3785" t="s">
        <v>120</v>
      </c>
      <c r="F3785" t="s">
        <v>121</v>
      </c>
      <c r="G3785" t="s">
        <v>107</v>
      </c>
      <c r="H3785">
        <v>37.431572000000003</v>
      </c>
      <c r="I3785">
        <v>-78.656890000000004</v>
      </c>
      <c r="J3785" t="s">
        <v>245</v>
      </c>
      <c r="K3785">
        <v>0</v>
      </c>
      <c r="L3785">
        <v>0</v>
      </c>
      <c r="M3785">
        <v>0</v>
      </c>
    </row>
    <row r="3786" spans="1:13" x14ac:dyDescent="0.25">
      <c r="A3786" t="s">
        <v>13</v>
      </c>
      <c r="B3786" t="s">
        <v>60</v>
      </c>
      <c r="C3786" t="s">
        <v>200</v>
      </c>
      <c r="D3786" t="s">
        <v>104</v>
      </c>
      <c r="E3786" t="s">
        <v>122</v>
      </c>
      <c r="F3786" t="s">
        <v>123</v>
      </c>
      <c r="G3786" t="s">
        <v>107</v>
      </c>
      <c r="H3786">
        <v>39.856102</v>
      </c>
      <c r="I3786">
        <v>-104.675934</v>
      </c>
      <c r="J3786" t="s">
        <v>223</v>
      </c>
      <c r="K3786">
        <v>2.5561704900000002E-3</v>
      </c>
      <c r="L3786">
        <v>2.5561704900000002E-3</v>
      </c>
      <c r="M3786">
        <v>3</v>
      </c>
    </row>
    <row r="3787" spans="1:13" x14ac:dyDescent="0.25">
      <c r="A3787" t="s">
        <v>13</v>
      </c>
      <c r="B3787" t="s">
        <v>60</v>
      </c>
      <c r="C3787" t="s">
        <v>200</v>
      </c>
      <c r="D3787" t="s">
        <v>104</v>
      </c>
      <c r="E3787" t="s">
        <v>122</v>
      </c>
      <c r="F3787" t="s">
        <v>123</v>
      </c>
      <c r="G3787" t="s">
        <v>107</v>
      </c>
      <c r="H3787">
        <v>39.856102</v>
      </c>
      <c r="I3787">
        <v>-104.675934</v>
      </c>
      <c r="J3787" t="s">
        <v>224</v>
      </c>
      <c r="K3787">
        <v>5.858970899999999E-4</v>
      </c>
      <c r="L3787">
        <v>5.858970899999999E-4</v>
      </c>
      <c r="M3787">
        <v>1</v>
      </c>
    </row>
    <row r="3788" spans="1:13" x14ac:dyDescent="0.25">
      <c r="A3788" t="s">
        <v>13</v>
      </c>
      <c r="B3788" t="s">
        <v>60</v>
      </c>
      <c r="C3788" t="s">
        <v>200</v>
      </c>
      <c r="D3788" t="s">
        <v>104</v>
      </c>
      <c r="E3788" t="s">
        <v>122</v>
      </c>
      <c r="F3788" t="s">
        <v>123</v>
      </c>
      <c r="G3788" t="s">
        <v>107</v>
      </c>
      <c r="H3788">
        <v>39.856102</v>
      </c>
      <c r="I3788">
        <v>-104.675934</v>
      </c>
      <c r="J3788" t="s">
        <v>225</v>
      </c>
      <c r="K3788">
        <v>0</v>
      </c>
      <c r="L3788">
        <v>0</v>
      </c>
      <c r="M3788">
        <v>0</v>
      </c>
    </row>
    <row r="3789" spans="1:13" x14ac:dyDescent="0.25">
      <c r="A3789" t="s">
        <v>13</v>
      </c>
      <c r="B3789" t="s">
        <v>60</v>
      </c>
      <c r="C3789" t="s">
        <v>200</v>
      </c>
      <c r="D3789" t="s">
        <v>104</v>
      </c>
      <c r="E3789" t="s">
        <v>122</v>
      </c>
      <c r="F3789" t="s">
        <v>123</v>
      </c>
      <c r="G3789" t="s">
        <v>107</v>
      </c>
      <c r="H3789">
        <v>39.856102</v>
      </c>
      <c r="I3789">
        <v>-104.675934</v>
      </c>
      <c r="J3789" t="s">
        <v>245</v>
      </c>
      <c r="K3789">
        <v>0</v>
      </c>
      <c r="L3789">
        <v>0</v>
      </c>
      <c r="M3789">
        <v>0</v>
      </c>
    </row>
    <row r="3790" spans="1:13" x14ac:dyDescent="0.25">
      <c r="A3790" t="s">
        <v>13</v>
      </c>
      <c r="B3790" t="s">
        <v>60</v>
      </c>
      <c r="C3790" t="s">
        <v>200</v>
      </c>
      <c r="D3790" t="s">
        <v>108</v>
      </c>
      <c r="E3790" t="s">
        <v>127</v>
      </c>
      <c r="F3790" t="s">
        <v>128</v>
      </c>
      <c r="G3790" t="s">
        <v>129</v>
      </c>
      <c r="H3790">
        <v>-34.590249999999997</v>
      </c>
      <c r="I3790">
        <v>-58.467162999999999</v>
      </c>
      <c r="J3790" t="s">
        <v>223</v>
      </c>
      <c r="K3790">
        <v>91.150344546785988</v>
      </c>
      <c r="L3790">
        <v>91.141049004281996</v>
      </c>
      <c r="M3790">
        <v>336</v>
      </c>
    </row>
    <row r="3791" spans="1:13" x14ac:dyDescent="0.25">
      <c r="A3791" t="s">
        <v>13</v>
      </c>
      <c r="B3791" t="s">
        <v>60</v>
      </c>
      <c r="C3791" t="s">
        <v>200</v>
      </c>
      <c r="D3791" t="s">
        <v>108</v>
      </c>
      <c r="E3791" t="s">
        <v>127</v>
      </c>
      <c r="F3791" t="s">
        <v>128</v>
      </c>
      <c r="G3791" t="s">
        <v>129</v>
      </c>
      <c r="H3791">
        <v>-34.590249999999997</v>
      </c>
      <c r="I3791">
        <v>-58.467162999999999</v>
      </c>
      <c r="J3791" t="s">
        <v>224</v>
      </c>
      <c r="K3791">
        <v>668.17304005600795</v>
      </c>
      <c r="L3791">
        <v>668.16873656410792</v>
      </c>
      <c r="M3791">
        <v>397</v>
      </c>
    </row>
    <row r="3792" spans="1:13" x14ac:dyDescent="0.25">
      <c r="A3792" t="s">
        <v>13</v>
      </c>
      <c r="B3792" t="s">
        <v>60</v>
      </c>
      <c r="C3792" t="s">
        <v>200</v>
      </c>
      <c r="D3792" t="s">
        <v>108</v>
      </c>
      <c r="E3792" t="s">
        <v>127</v>
      </c>
      <c r="F3792" t="s">
        <v>128</v>
      </c>
      <c r="G3792" t="s">
        <v>129</v>
      </c>
      <c r="H3792">
        <v>-34.590249999999997</v>
      </c>
      <c r="I3792">
        <v>-58.467162999999999</v>
      </c>
      <c r="J3792" t="s">
        <v>225</v>
      </c>
      <c r="K3792">
        <v>445.84627172910001</v>
      </c>
      <c r="L3792">
        <v>445.84300107525598</v>
      </c>
      <c r="M3792">
        <v>317</v>
      </c>
    </row>
    <row r="3793" spans="1:13" x14ac:dyDescent="0.25">
      <c r="A3793" t="s">
        <v>13</v>
      </c>
      <c r="B3793" t="s">
        <v>60</v>
      </c>
      <c r="C3793" t="s">
        <v>200</v>
      </c>
      <c r="D3793" t="s">
        <v>108</v>
      </c>
      <c r="E3793" t="s">
        <v>127</v>
      </c>
      <c r="F3793" t="s">
        <v>128</v>
      </c>
      <c r="G3793" t="s">
        <v>129</v>
      </c>
      <c r="H3793">
        <v>-34.590249999999997</v>
      </c>
      <c r="I3793">
        <v>-58.467162999999999</v>
      </c>
      <c r="J3793" t="s">
        <v>245</v>
      </c>
      <c r="K3793">
        <v>1726.8829728014821</v>
      </c>
      <c r="L3793">
        <v>1726.88004642699</v>
      </c>
      <c r="M3793">
        <v>487</v>
      </c>
    </row>
    <row r="3794" spans="1:13" x14ac:dyDescent="0.25">
      <c r="A3794" t="s">
        <v>13</v>
      </c>
      <c r="B3794" t="s">
        <v>60</v>
      </c>
      <c r="C3794" t="s">
        <v>200</v>
      </c>
      <c r="D3794" t="s">
        <v>98</v>
      </c>
      <c r="E3794" t="s">
        <v>130</v>
      </c>
      <c r="F3794" t="s">
        <v>131</v>
      </c>
      <c r="G3794" t="s">
        <v>132</v>
      </c>
      <c r="H3794">
        <v>50.110923999999997</v>
      </c>
      <c r="I3794">
        <v>8.6821269999999995</v>
      </c>
      <c r="J3794" t="s">
        <v>223</v>
      </c>
      <c r="K3794">
        <v>6.8307304806000002E-2</v>
      </c>
      <c r="L3794">
        <v>6.7853104938000008E-2</v>
      </c>
      <c r="M3794">
        <v>11</v>
      </c>
    </row>
    <row r="3795" spans="1:13" x14ac:dyDescent="0.25">
      <c r="A3795" t="s">
        <v>13</v>
      </c>
      <c r="B3795" t="s">
        <v>60</v>
      </c>
      <c r="C3795" t="s">
        <v>200</v>
      </c>
      <c r="D3795" t="s">
        <v>98</v>
      </c>
      <c r="E3795" t="s">
        <v>130</v>
      </c>
      <c r="F3795" t="s">
        <v>131</v>
      </c>
      <c r="G3795" t="s">
        <v>132</v>
      </c>
      <c r="H3795">
        <v>50.110923999999997</v>
      </c>
      <c r="I3795">
        <v>8.6821269999999995</v>
      </c>
      <c r="J3795" t="s">
        <v>224</v>
      </c>
      <c r="K3795">
        <v>1.0644661289999999E-2</v>
      </c>
      <c r="L3795">
        <v>8.0542702619999986E-3</v>
      </c>
      <c r="M3795">
        <v>28</v>
      </c>
    </row>
    <row r="3796" spans="1:13" x14ac:dyDescent="0.25">
      <c r="A3796" t="s">
        <v>13</v>
      </c>
      <c r="B3796" t="s">
        <v>60</v>
      </c>
      <c r="C3796" t="s">
        <v>200</v>
      </c>
      <c r="D3796" t="s">
        <v>98</v>
      </c>
      <c r="E3796" t="s">
        <v>130</v>
      </c>
      <c r="F3796" t="s">
        <v>131</v>
      </c>
      <c r="G3796" t="s">
        <v>132</v>
      </c>
      <c r="H3796">
        <v>50.110923999999997</v>
      </c>
      <c r="I3796">
        <v>8.6821269999999995</v>
      </c>
      <c r="J3796" t="s">
        <v>225</v>
      </c>
      <c r="K3796">
        <v>6.6906336719999996E-3</v>
      </c>
      <c r="L3796">
        <v>5.224335468E-3</v>
      </c>
      <c r="M3796">
        <v>19</v>
      </c>
    </row>
    <row r="3797" spans="1:13" x14ac:dyDescent="0.25">
      <c r="A3797" t="s">
        <v>13</v>
      </c>
      <c r="B3797" t="s">
        <v>60</v>
      </c>
      <c r="C3797" t="s">
        <v>200</v>
      </c>
      <c r="D3797" t="s">
        <v>98</v>
      </c>
      <c r="E3797" t="s">
        <v>130</v>
      </c>
      <c r="F3797" t="s">
        <v>131</v>
      </c>
      <c r="G3797" t="s">
        <v>132</v>
      </c>
      <c r="H3797">
        <v>50.110923999999997</v>
      </c>
      <c r="I3797">
        <v>8.6821269999999995</v>
      </c>
      <c r="J3797" t="s">
        <v>245</v>
      </c>
      <c r="K3797">
        <v>5.2533710760000003E-3</v>
      </c>
      <c r="L3797">
        <v>4.1728316640000001E-3</v>
      </c>
      <c r="M3797">
        <v>16</v>
      </c>
    </row>
    <row r="3798" spans="1:13" x14ac:dyDescent="0.25">
      <c r="A3798" t="s">
        <v>13</v>
      </c>
      <c r="B3798" t="s">
        <v>60</v>
      </c>
      <c r="C3798" t="s">
        <v>200</v>
      </c>
      <c r="D3798" t="s">
        <v>108</v>
      </c>
      <c r="E3798" t="s">
        <v>133</v>
      </c>
      <c r="F3798" t="s">
        <v>134</v>
      </c>
      <c r="G3798" t="s">
        <v>135</v>
      </c>
      <c r="H3798">
        <v>-22.874300000000002</v>
      </c>
      <c r="I3798">
        <v>-43.266449999999999</v>
      </c>
      <c r="J3798" t="s">
        <v>223</v>
      </c>
      <c r="K3798">
        <v>58.249479078329998</v>
      </c>
      <c r="L3798">
        <v>58.242014853101999</v>
      </c>
      <c r="M3798">
        <v>179</v>
      </c>
    </row>
    <row r="3799" spans="1:13" x14ac:dyDescent="0.25">
      <c r="A3799" t="s">
        <v>13</v>
      </c>
      <c r="B3799" t="s">
        <v>60</v>
      </c>
      <c r="C3799" t="s">
        <v>200</v>
      </c>
      <c r="D3799" t="s">
        <v>108</v>
      </c>
      <c r="E3799" t="s">
        <v>133</v>
      </c>
      <c r="F3799" t="s">
        <v>134</v>
      </c>
      <c r="G3799" t="s">
        <v>135</v>
      </c>
      <c r="H3799">
        <v>-22.874300000000002</v>
      </c>
      <c r="I3799">
        <v>-43.266449999999999</v>
      </c>
      <c r="J3799" t="s">
        <v>224</v>
      </c>
      <c r="K3799">
        <v>30.016741934039999</v>
      </c>
      <c r="L3799">
        <v>30.015364816632001</v>
      </c>
      <c r="M3799">
        <v>113</v>
      </c>
    </row>
    <row r="3800" spans="1:13" x14ac:dyDescent="0.25">
      <c r="A3800" t="s">
        <v>13</v>
      </c>
      <c r="B3800" t="s">
        <v>60</v>
      </c>
      <c r="C3800" t="s">
        <v>200</v>
      </c>
      <c r="D3800" t="s">
        <v>108</v>
      </c>
      <c r="E3800" t="s">
        <v>133</v>
      </c>
      <c r="F3800" t="s">
        <v>134</v>
      </c>
      <c r="G3800" t="s">
        <v>135</v>
      </c>
      <c r="H3800">
        <v>-22.874300000000002</v>
      </c>
      <c r="I3800">
        <v>-43.266449999999999</v>
      </c>
      <c r="J3800" t="s">
        <v>225</v>
      </c>
      <c r="K3800">
        <v>49.949329065870003</v>
      </c>
      <c r="L3800">
        <v>49.948092978558002</v>
      </c>
      <c r="M3800">
        <v>81</v>
      </c>
    </row>
    <row r="3801" spans="1:13" x14ac:dyDescent="0.25">
      <c r="A3801" t="s">
        <v>13</v>
      </c>
      <c r="B3801" t="s">
        <v>60</v>
      </c>
      <c r="C3801" t="s">
        <v>200</v>
      </c>
      <c r="D3801" t="s">
        <v>108</v>
      </c>
      <c r="E3801" t="s">
        <v>133</v>
      </c>
      <c r="F3801" t="s">
        <v>134</v>
      </c>
      <c r="G3801" t="s">
        <v>135</v>
      </c>
      <c r="H3801">
        <v>-22.874300000000002</v>
      </c>
      <c r="I3801">
        <v>-43.266449999999999</v>
      </c>
      <c r="J3801" t="s">
        <v>245</v>
      </c>
      <c r="K3801">
        <v>44.26337409504</v>
      </c>
      <c r="L3801">
        <v>44.261996977632002</v>
      </c>
      <c r="M3801">
        <v>90</v>
      </c>
    </row>
    <row r="3802" spans="1:13" x14ac:dyDescent="0.25">
      <c r="A3802" t="s">
        <v>13</v>
      </c>
      <c r="B3802" t="s">
        <v>60</v>
      </c>
      <c r="C3802" t="s">
        <v>200</v>
      </c>
      <c r="D3802" t="s">
        <v>136</v>
      </c>
      <c r="E3802" t="s">
        <v>137</v>
      </c>
      <c r="F3802" t="s">
        <v>138</v>
      </c>
      <c r="G3802" t="s">
        <v>139</v>
      </c>
      <c r="H3802">
        <v>22.266999999999999</v>
      </c>
      <c r="I3802">
        <v>114.188</v>
      </c>
      <c r="J3802" t="s">
        <v>223</v>
      </c>
      <c r="K3802">
        <v>4351.1521737256371</v>
      </c>
      <c r="L3802">
        <v>4351.1211315497276</v>
      </c>
      <c r="M3802">
        <v>1771</v>
      </c>
    </row>
    <row r="3803" spans="1:13" x14ac:dyDescent="0.25">
      <c r="A3803" t="s">
        <v>13</v>
      </c>
      <c r="B3803" t="s">
        <v>60</v>
      </c>
      <c r="C3803" t="s">
        <v>200</v>
      </c>
      <c r="D3803" t="s">
        <v>136</v>
      </c>
      <c r="E3803" t="s">
        <v>137</v>
      </c>
      <c r="F3803" t="s">
        <v>138</v>
      </c>
      <c r="G3803" t="s">
        <v>139</v>
      </c>
      <c r="H3803">
        <v>22.266999999999999</v>
      </c>
      <c r="I3803">
        <v>114.188</v>
      </c>
      <c r="J3803" t="s">
        <v>224</v>
      </c>
      <c r="K3803">
        <v>3733.44105528516</v>
      </c>
      <c r="L3803">
        <v>3740.0219550986399</v>
      </c>
      <c r="M3803">
        <v>2796</v>
      </c>
    </row>
    <row r="3804" spans="1:13" x14ac:dyDescent="0.25">
      <c r="A3804" t="s">
        <v>13</v>
      </c>
      <c r="B3804" t="s">
        <v>60</v>
      </c>
      <c r="C3804" t="s">
        <v>200</v>
      </c>
      <c r="D3804" t="s">
        <v>136</v>
      </c>
      <c r="E3804" t="s">
        <v>137</v>
      </c>
      <c r="F3804" t="s">
        <v>138</v>
      </c>
      <c r="G3804" t="s">
        <v>139</v>
      </c>
      <c r="H3804">
        <v>22.266999999999999</v>
      </c>
      <c r="I3804">
        <v>114.188</v>
      </c>
      <c r="J3804" t="s">
        <v>225</v>
      </c>
      <c r="K3804">
        <v>5707.8893744019779</v>
      </c>
      <c r="L3804">
        <v>5707.785618767748</v>
      </c>
      <c r="M3804">
        <v>2988</v>
      </c>
    </row>
    <row r="3805" spans="1:13" x14ac:dyDescent="0.25">
      <c r="A3805" t="s">
        <v>13</v>
      </c>
      <c r="B3805" t="s">
        <v>60</v>
      </c>
      <c r="C3805" t="s">
        <v>200</v>
      </c>
      <c r="D3805" t="s">
        <v>136</v>
      </c>
      <c r="E3805" t="s">
        <v>137</v>
      </c>
      <c r="F3805" t="s">
        <v>138</v>
      </c>
      <c r="G3805" t="s">
        <v>139</v>
      </c>
      <c r="H3805">
        <v>22.266999999999999</v>
      </c>
      <c r="I3805">
        <v>114.188</v>
      </c>
      <c r="J3805" t="s">
        <v>245</v>
      </c>
      <c r="K3805">
        <v>4224.6006255836219</v>
      </c>
      <c r="L3805">
        <v>4224.4898723678643</v>
      </c>
      <c r="M3805">
        <v>2597</v>
      </c>
    </row>
    <row r="3806" spans="1:13" x14ac:dyDescent="0.25">
      <c r="A3806" t="s">
        <v>13</v>
      </c>
      <c r="B3806" t="s">
        <v>60</v>
      </c>
      <c r="C3806" t="s">
        <v>200</v>
      </c>
      <c r="D3806" t="s">
        <v>104</v>
      </c>
      <c r="E3806" t="s">
        <v>140</v>
      </c>
      <c r="F3806" t="s">
        <v>141</v>
      </c>
      <c r="G3806" t="s">
        <v>107</v>
      </c>
      <c r="H3806">
        <v>34.052235000000003</v>
      </c>
      <c r="I3806">
        <v>-118.24368</v>
      </c>
      <c r="J3806" t="s">
        <v>223</v>
      </c>
      <c r="K3806">
        <v>1.57621872E-3</v>
      </c>
      <c r="L3806">
        <v>1.424818764E-3</v>
      </c>
      <c r="M3806">
        <v>4</v>
      </c>
    </row>
    <row r="3807" spans="1:13" x14ac:dyDescent="0.25">
      <c r="A3807" t="s">
        <v>13</v>
      </c>
      <c r="B3807" t="s">
        <v>60</v>
      </c>
      <c r="C3807" t="s">
        <v>200</v>
      </c>
      <c r="D3807" t="s">
        <v>104</v>
      </c>
      <c r="E3807" t="s">
        <v>140</v>
      </c>
      <c r="F3807" t="s">
        <v>141</v>
      </c>
      <c r="G3807" t="s">
        <v>107</v>
      </c>
      <c r="H3807">
        <v>34.052235000000003</v>
      </c>
      <c r="I3807">
        <v>-118.24368</v>
      </c>
      <c r="J3807" t="s">
        <v>224</v>
      </c>
      <c r="K3807">
        <v>0</v>
      </c>
      <c r="L3807">
        <v>0</v>
      </c>
      <c r="M3807">
        <v>0</v>
      </c>
    </row>
    <row r="3808" spans="1:13" x14ac:dyDescent="0.25">
      <c r="A3808" t="s">
        <v>13</v>
      </c>
      <c r="B3808" t="s">
        <v>60</v>
      </c>
      <c r="C3808" t="s">
        <v>200</v>
      </c>
      <c r="D3808" t="s">
        <v>104</v>
      </c>
      <c r="E3808" t="s">
        <v>140</v>
      </c>
      <c r="F3808" t="s">
        <v>141</v>
      </c>
      <c r="G3808" t="s">
        <v>107</v>
      </c>
      <c r="H3808">
        <v>34.052235000000003</v>
      </c>
      <c r="I3808">
        <v>-118.24368</v>
      </c>
      <c r="J3808" t="s">
        <v>225</v>
      </c>
      <c r="K3808">
        <v>0</v>
      </c>
      <c r="L3808">
        <v>0</v>
      </c>
      <c r="M3808">
        <v>0</v>
      </c>
    </row>
    <row r="3809" spans="1:13" x14ac:dyDescent="0.25">
      <c r="A3809" t="s">
        <v>13</v>
      </c>
      <c r="B3809" t="s">
        <v>60</v>
      </c>
      <c r="C3809" t="s">
        <v>200</v>
      </c>
      <c r="D3809" t="s">
        <v>104</v>
      </c>
      <c r="E3809" t="s">
        <v>140</v>
      </c>
      <c r="F3809" t="s">
        <v>141</v>
      </c>
      <c r="G3809" t="s">
        <v>107</v>
      </c>
      <c r="H3809">
        <v>34.052235000000003</v>
      </c>
      <c r="I3809">
        <v>-118.24368</v>
      </c>
      <c r="J3809" t="s">
        <v>245</v>
      </c>
      <c r="K3809">
        <v>0</v>
      </c>
      <c r="L3809">
        <v>0</v>
      </c>
      <c r="M3809">
        <v>0</v>
      </c>
    </row>
    <row r="3810" spans="1:13" x14ac:dyDescent="0.25">
      <c r="A3810" t="s">
        <v>13</v>
      </c>
      <c r="B3810" t="s">
        <v>60</v>
      </c>
      <c r="C3810" t="s">
        <v>200</v>
      </c>
      <c r="D3810" t="s">
        <v>108</v>
      </c>
      <c r="E3810" t="s">
        <v>142</v>
      </c>
      <c r="F3810" t="s">
        <v>143</v>
      </c>
      <c r="G3810" t="s">
        <v>144</v>
      </c>
      <c r="H3810">
        <v>-12.094823</v>
      </c>
      <c r="I3810">
        <v>-76.973529999999997</v>
      </c>
      <c r="J3810" t="s">
        <v>223</v>
      </c>
      <c r="K3810">
        <v>26.162178902202001</v>
      </c>
      <c r="L3810">
        <v>26.151678381966001</v>
      </c>
      <c r="M3810">
        <v>277</v>
      </c>
    </row>
    <row r="3811" spans="1:13" x14ac:dyDescent="0.25">
      <c r="A3811" t="s">
        <v>13</v>
      </c>
      <c r="B3811" t="s">
        <v>60</v>
      </c>
      <c r="C3811" t="s">
        <v>200</v>
      </c>
      <c r="D3811" t="s">
        <v>108</v>
      </c>
      <c r="E3811" t="s">
        <v>142</v>
      </c>
      <c r="F3811" t="s">
        <v>143</v>
      </c>
      <c r="G3811" t="s">
        <v>144</v>
      </c>
      <c r="H3811">
        <v>-12.094823</v>
      </c>
      <c r="I3811">
        <v>-76.973529999999997</v>
      </c>
      <c r="J3811" t="s">
        <v>224</v>
      </c>
      <c r="K3811">
        <v>78.349023030132003</v>
      </c>
      <c r="L3811">
        <v>78.345059669640008</v>
      </c>
      <c r="M3811">
        <v>267</v>
      </c>
    </row>
    <row r="3812" spans="1:13" x14ac:dyDescent="0.25">
      <c r="A3812" t="s">
        <v>13</v>
      </c>
      <c r="B3812" t="s">
        <v>60</v>
      </c>
      <c r="C3812" t="s">
        <v>200</v>
      </c>
      <c r="D3812" t="s">
        <v>108</v>
      </c>
      <c r="E3812" t="s">
        <v>142</v>
      </c>
      <c r="F3812" t="s">
        <v>143</v>
      </c>
      <c r="G3812" t="s">
        <v>144</v>
      </c>
      <c r="H3812">
        <v>-12.094823</v>
      </c>
      <c r="I3812">
        <v>-76.973529999999997</v>
      </c>
      <c r="J3812" t="s">
        <v>225</v>
      </c>
      <c r="K3812">
        <v>18.576151372614</v>
      </c>
      <c r="L3812">
        <v>18.572536439417998</v>
      </c>
      <c r="M3812">
        <v>269</v>
      </c>
    </row>
    <row r="3813" spans="1:13" x14ac:dyDescent="0.25">
      <c r="A3813" t="s">
        <v>13</v>
      </c>
      <c r="B3813" t="s">
        <v>60</v>
      </c>
      <c r="C3813" t="s">
        <v>200</v>
      </c>
      <c r="D3813" t="s">
        <v>108</v>
      </c>
      <c r="E3813" t="s">
        <v>142</v>
      </c>
      <c r="F3813" t="s">
        <v>143</v>
      </c>
      <c r="G3813" t="s">
        <v>144</v>
      </c>
      <c r="H3813">
        <v>-12.094823</v>
      </c>
      <c r="I3813">
        <v>-76.973529999999997</v>
      </c>
      <c r="J3813" t="s">
        <v>245</v>
      </c>
      <c r="K3813">
        <v>174.93029346981001</v>
      </c>
      <c r="L3813">
        <v>174.919276530546</v>
      </c>
      <c r="M3813">
        <v>393</v>
      </c>
    </row>
    <row r="3814" spans="1:13" x14ac:dyDescent="0.25">
      <c r="A3814" t="s">
        <v>13</v>
      </c>
      <c r="B3814" t="s">
        <v>60</v>
      </c>
      <c r="C3814" t="s">
        <v>200</v>
      </c>
      <c r="D3814" t="s">
        <v>98</v>
      </c>
      <c r="E3814" t="s">
        <v>145</v>
      </c>
      <c r="F3814" t="s">
        <v>146</v>
      </c>
      <c r="G3814" t="s">
        <v>147</v>
      </c>
      <c r="H3814">
        <v>51.508513999999998</v>
      </c>
      <c r="I3814">
        <v>-1.0756999999999999E-2</v>
      </c>
      <c r="J3814" t="s">
        <v>223</v>
      </c>
      <c r="K3814">
        <v>26487.970838758389</v>
      </c>
      <c r="L3814">
        <v>26487.96413982883</v>
      </c>
      <c r="M3814">
        <v>10029</v>
      </c>
    </row>
    <row r="3815" spans="1:13" x14ac:dyDescent="0.25">
      <c r="A3815" t="s">
        <v>13</v>
      </c>
      <c r="B3815" t="s">
        <v>60</v>
      </c>
      <c r="C3815" t="s">
        <v>200</v>
      </c>
      <c r="D3815" t="s">
        <v>98</v>
      </c>
      <c r="E3815" t="s">
        <v>145</v>
      </c>
      <c r="F3815" t="s">
        <v>146</v>
      </c>
      <c r="G3815" t="s">
        <v>147</v>
      </c>
      <c r="H3815">
        <v>51.508513999999998</v>
      </c>
      <c r="I3815">
        <v>-1.0756999999999999E-2</v>
      </c>
      <c r="J3815" t="s">
        <v>224</v>
      </c>
      <c r="K3815">
        <v>43326.240259904429</v>
      </c>
      <c r="L3815">
        <v>43326.194189727408</v>
      </c>
      <c r="M3815">
        <v>20176</v>
      </c>
    </row>
    <row r="3816" spans="1:13" x14ac:dyDescent="0.25">
      <c r="A3816" t="s">
        <v>13</v>
      </c>
      <c r="B3816" t="s">
        <v>60</v>
      </c>
      <c r="C3816" t="s">
        <v>200</v>
      </c>
      <c r="D3816" t="s">
        <v>98</v>
      </c>
      <c r="E3816" t="s">
        <v>145</v>
      </c>
      <c r="F3816" t="s">
        <v>146</v>
      </c>
      <c r="G3816" t="s">
        <v>147</v>
      </c>
      <c r="H3816">
        <v>51.508513999999998</v>
      </c>
      <c r="I3816">
        <v>-1.0756999999999999E-2</v>
      </c>
      <c r="J3816" t="s">
        <v>225</v>
      </c>
      <c r="K3816">
        <v>38493.657724892553</v>
      </c>
      <c r="L3816">
        <v>38493.419881783579</v>
      </c>
      <c r="M3816">
        <v>19041</v>
      </c>
    </row>
    <row r="3817" spans="1:13" x14ac:dyDescent="0.25">
      <c r="A3817" t="s">
        <v>13</v>
      </c>
      <c r="B3817" t="s">
        <v>60</v>
      </c>
      <c r="C3817" t="s">
        <v>200</v>
      </c>
      <c r="D3817" t="s">
        <v>98</v>
      </c>
      <c r="E3817" t="s">
        <v>145</v>
      </c>
      <c r="F3817" t="s">
        <v>146</v>
      </c>
      <c r="G3817" t="s">
        <v>147</v>
      </c>
      <c r="H3817">
        <v>51.508513999999998</v>
      </c>
      <c r="I3817">
        <v>-1.0756999999999999E-2</v>
      </c>
      <c r="J3817" t="s">
        <v>245</v>
      </c>
      <c r="K3817">
        <v>32552.22517656858</v>
      </c>
      <c r="L3817">
        <v>32560.753228105219</v>
      </c>
      <c r="M3817">
        <v>17396</v>
      </c>
    </row>
    <row r="3818" spans="1:13" x14ac:dyDescent="0.25">
      <c r="A3818" t="s">
        <v>13</v>
      </c>
      <c r="B3818" t="s">
        <v>60</v>
      </c>
      <c r="C3818" t="s">
        <v>200</v>
      </c>
      <c r="D3818" t="s">
        <v>98</v>
      </c>
      <c r="E3818" t="s">
        <v>148</v>
      </c>
      <c r="F3818" t="s">
        <v>149</v>
      </c>
      <c r="G3818" t="s">
        <v>150</v>
      </c>
      <c r="H3818">
        <v>40.416800000000002</v>
      </c>
      <c r="I3818">
        <v>-3.7038000000000002</v>
      </c>
      <c r="J3818" t="s">
        <v>223</v>
      </c>
      <c r="K3818">
        <v>0</v>
      </c>
      <c r="L3818">
        <v>0</v>
      </c>
      <c r="M3818">
        <v>0</v>
      </c>
    </row>
    <row r="3819" spans="1:13" x14ac:dyDescent="0.25">
      <c r="A3819" t="s">
        <v>13</v>
      </c>
      <c r="B3819" t="s">
        <v>60</v>
      </c>
      <c r="C3819" t="s">
        <v>200</v>
      </c>
      <c r="D3819" t="s">
        <v>98</v>
      </c>
      <c r="E3819" t="s">
        <v>148</v>
      </c>
      <c r="F3819" t="s">
        <v>149</v>
      </c>
      <c r="G3819" t="s">
        <v>150</v>
      </c>
      <c r="H3819">
        <v>40.416800000000002</v>
      </c>
      <c r="I3819">
        <v>-3.7038000000000002</v>
      </c>
      <c r="J3819" t="s">
        <v>224</v>
      </c>
      <c r="K3819">
        <v>0</v>
      </c>
      <c r="L3819">
        <v>0</v>
      </c>
      <c r="M3819">
        <v>0</v>
      </c>
    </row>
    <row r="3820" spans="1:13" x14ac:dyDescent="0.25">
      <c r="A3820" t="s">
        <v>13</v>
      </c>
      <c r="B3820" t="s">
        <v>60</v>
      </c>
      <c r="C3820" t="s">
        <v>200</v>
      </c>
      <c r="D3820" t="s">
        <v>98</v>
      </c>
      <c r="E3820" t="s">
        <v>148</v>
      </c>
      <c r="F3820" t="s">
        <v>149</v>
      </c>
      <c r="G3820" t="s">
        <v>150</v>
      </c>
      <c r="H3820">
        <v>40.416800000000002</v>
      </c>
      <c r="I3820">
        <v>-3.7038000000000002</v>
      </c>
      <c r="J3820" t="s">
        <v>225</v>
      </c>
      <c r="K3820">
        <v>1.8354652200000001E-3</v>
      </c>
      <c r="L3820">
        <v>1.8354652200000001E-3</v>
      </c>
      <c r="M3820">
        <v>3</v>
      </c>
    </row>
    <row r="3821" spans="1:13" x14ac:dyDescent="0.25">
      <c r="A3821" t="s">
        <v>13</v>
      </c>
      <c r="B3821" t="s">
        <v>60</v>
      </c>
      <c r="C3821" t="s">
        <v>200</v>
      </c>
      <c r="D3821" t="s">
        <v>98</v>
      </c>
      <c r="E3821" t="s">
        <v>148</v>
      </c>
      <c r="F3821" t="s">
        <v>149</v>
      </c>
      <c r="G3821" t="s">
        <v>150</v>
      </c>
      <c r="H3821">
        <v>40.416800000000002</v>
      </c>
      <c r="I3821">
        <v>-3.7038000000000002</v>
      </c>
      <c r="J3821" t="s">
        <v>245</v>
      </c>
      <c r="K3821">
        <v>0</v>
      </c>
      <c r="L3821">
        <v>0</v>
      </c>
      <c r="M3821">
        <v>0</v>
      </c>
    </row>
    <row r="3822" spans="1:13" x14ac:dyDescent="0.25">
      <c r="A3822" t="s">
        <v>13</v>
      </c>
      <c r="B3822" t="s">
        <v>60</v>
      </c>
      <c r="C3822" t="s">
        <v>200</v>
      </c>
      <c r="D3822" t="s">
        <v>136</v>
      </c>
      <c r="E3822" t="s">
        <v>151</v>
      </c>
      <c r="F3822" t="s">
        <v>152</v>
      </c>
      <c r="G3822" t="s">
        <v>153</v>
      </c>
      <c r="H3822">
        <v>-37.668999999999997</v>
      </c>
      <c r="I3822">
        <v>144.84100000000001</v>
      </c>
      <c r="J3822" t="s">
        <v>223</v>
      </c>
      <c r="K3822">
        <v>926.12362072577992</v>
      </c>
      <c r="L3822">
        <v>926.00830269764992</v>
      </c>
      <c r="M3822">
        <v>1796</v>
      </c>
    </row>
    <row r="3823" spans="1:13" x14ac:dyDescent="0.25">
      <c r="A3823" t="s">
        <v>13</v>
      </c>
      <c r="B3823" t="s">
        <v>60</v>
      </c>
      <c r="C3823" t="s">
        <v>200</v>
      </c>
      <c r="D3823" t="s">
        <v>136</v>
      </c>
      <c r="E3823" t="s">
        <v>151</v>
      </c>
      <c r="F3823" t="s">
        <v>152</v>
      </c>
      <c r="G3823" t="s">
        <v>153</v>
      </c>
      <c r="H3823">
        <v>-37.668999999999997</v>
      </c>
      <c r="I3823">
        <v>144.84100000000001</v>
      </c>
      <c r="J3823" t="s">
        <v>224</v>
      </c>
      <c r="K3823">
        <v>1063.8306079819561</v>
      </c>
      <c r="L3823">
        <v>1063.703741040744</v>
      </c>
      <c r="M3823">
        <v>1937</v>
      </c>
    </row>
    <row r="3824" spans="1:13" x14ac:dyDescent="0.25">
      <c r="A3824" t="s">
        <v>13</v>
      </c>
      <c r="B3824" t="s">
        <v>60</v>
      </c>
      <c r="C3824" t="s">
        <v>200</v>
      </c>
      <c r="D3824" t="s">
        <v>136</v>
      </c>
      <c r="E3824" t="s">
        <v>151</v>
      </c>
      <c r="F3824" t="s">
        <v>152</v>
      </c>
      <c r="G3824" t="s">
        <v>153</v>
      </c>
      <c r="H3824">
        <v>-37.668999999999997</v>
      </c>
      <c r="I3824">
        <v>144.84100000000001</v>
      </c>
      <c r="J3824" t="s">
        <v>225</v>
      </c>
      <c r="K3824">
        <v>2857.7099724786358</v>
      </c>
      <c r="L3824">
        <v>2857.6643554644961</v>
      </c>
      <c r="M3824">
        <v>1205</v>
      </c>
    </row>
    <row r="3825" spans="1:13" x14ac:dyDescent="0.25">
      <c r="A3825" t="s">
        <v>13</v>
      </c>
      <c r="B3825" t="s">
        <v>60</v>
      </c>
      <c r="C3825" t="s">
        <v>200</v>
      </c>
      <c r="D3825" t="s">
        <v>136</v>
      </c>
      <c r="E3825" t="s">
        <v>151</v>
      </c>
      <c r="F3825" t="s">
        <v>152</v>
      </c>
      <c r="G3825" t="s">
        <v>153</v>
      </c>
      <c r="H3825">
        <v>-37.668999999999997</v>
      </c>
      <c r="I3825">
        <v>144.84100000000001</v>
      </c>
      <c r="J3825" t="s">
        <v>245</v>
      </c>
      <c r="K3825">
        <v>675.29524967244595</v>
      </c>
      <c r="L3825">
        <v>675.28647054896999</v>
      </c>
      <c r="M3825">
        <v>570</v>
      </c>
    </row>
    <row r="3826" spans="1:13" x14ac:dyDescent="0.25">
      <c r="A3826" t="s">
        <v>13</v>
      </c>
      <c r="B3826" t="s">
        <v>60</v>
      </c>
      <c r="C3826" t="s">
        <v>200</v>
      </c>
      <c r="D3826" t="s">
        <v>98</v>
      </c>
      <c r="E3826" t="s">
        <v>156</v>
      </c>
      <c r="F3826" t="s">
        <v>157</v>
      </c>
      <c r="G3826" t="s">
        <v>158</v>
      </c>
      <c r="H3826">
        <v>45.630099999999999</v>
      </c>
      <c r="I3826">
        <v>8.7255000000000003</v>
      </c>
      <c r="J3826" t="s">
        <v>223</v>
      </c>
      <c r="K3826">
        <v>0</v>
      </c>
      <c r="L3826">
        <v>0</v>
      </c>
      <c r="M3826">
        <v>0</v>
      </c>
    </row>
    <row r="3827" spans="1:13" x14ac:dyDescent="0.25">
      <c r="A3827" t="s">
        <v>13</v>
      </c>
      <c r="B3827" t="s">
        <v>60</v>
      </c>
      <c r="C3827" t="s">
        <v>200</v>
      </c>
      <c r="D3827" t="s">
        <v>98</v>
      </c>
      <c r="E3827" t="s">
        <v>156</v>
      </c>
      <c r="F3827" t="s">
        <v>157</v>
      </c>
      <c r="G3827" t="s">
        <v>158</v>
      </c>
      <c r="H3827">
        <v>45.630099999999999</v>
      </c>
      <c r="I3827">
        <v>8.7255000000000003</v>
      </c>
      <c r="J3827" t="s">
        <v>224</v>
      </c>
      <c r="K3827">
        <v>0</v>
      </c>
      <c r="L3827">
        <v>0</v>
      </c>
      <c r="M3827">
        <v>0</v>
      </c>
    </row>
    <row r="3828" spans="1:13" x14ac:dyDescent="0.25">
      <c r="A3828" t="s">
        <v>13</v>
      </c>
      <c r="B3828" t="s">
        <v>60</v>
      </c>
      <c r="C3828" t="s">
        <v>200</v>
      </c>
      <c r="D3828" t="s">
        <v>98</v>
      </c>
      <c r="E3828" t="s">
        <v>156</v>
      </c>
      <c r="F3828" t="s">
        <v>157</v>
      </c>
      <c r="G3828" t="s">
        <v>158</v>
      </c>
      <c r="H3828">
        <v>45.630099999999999</v>
      </c>
      <c r="I3828">
        <v>8.7255000000000003</v>
      </c>
      <c r="J3828" t="s">
        <v>225</v>
      </c>
      <c r="K3828">
        <v>1.460076288E-3</v>
      </c>
      <c r="L3828">
        <v>1.1572763760000001E-3</v>
      </c>
      <c r="M3828">
        <v>5</v>
      </c>
    </row>
    <row r="3829" spans="1:13" x14ac:dyDescent="0.25">
      <c r="A3829" t="s">
        <v>13</v>
      </c>
      <c r="B3829" t="s">
        <v>60</v>
      </c>
      <c r="C3829" t="s">
        <v>200</v>
      </c>
      <c r="D3829" t="s">
        <v>98</v>
      </c>
      <c r="E3829" t="s">
        <v>156</v>
      </c>
      <c r="F3829" t="s">
        <v>157</v>
      </c>
      <c r="G3829" t="s">
        <v>158</v>
      </c>
      <c r="H3829">
        <v>45.630099999999999</v>
      </c>
      <c r="I3829">
        <v>8.7255000000000003</v>
      </c>
      <c r="J3829" t="s">
        <v>245</v>
      </c>
      <c r="K3829">
        <v>0</v>
      </c>
      <c r="L3829">
        <v>0</v>
      </c>
      <c r="M3829">
        <v>0</v>
      </c>
    </row>
    <row r="3830" spans="1:13" x14ac:dyDescent="0.25">
      <c r="A3830" t="s">
        <v>13</v>
      </c>
      <c r="B3830" t="s">
        <v>60</v>
      </c>
      <c r="C3830" t="s">
        <v>200</v>
      </c>
      <c r="D3830" t="s">
        <v>104</v>
      </c>
      <c r="E3830" t="s">
        <v>161</v>
      </c>
      <c r="F3830" t="s">
        <v>162</v>
      </c>
      <c r="G3830" t="s">
        <v>107</v>
      </c>
      <c r="H3830">
        <v>40.705629999999999</v>
      </c>
      <c r="I3830">
        <v>-73.978003999999999</v>
      </c>
      <c r="J3830" t="s">
        <v>223</v>
      </c>
      <c r="K3830">
        <v>5.858970899999999E-4</v>
      </c>
      <c r="L3830">
        <v>5.858970899999999E-4</v>
      </c>
      <c r="M3830">
        <v>1</v>
      </c>
    </row>
    <row r="3831" spans="1:13" x14ac:dyDescent="0.25">
      <c r="A3831" t="s">
        <v>13</v>
      </c>
      <c r="B3831" t="s">
        <v>60</v>
      </c>
      <c r="C3831" t="s">
        <v>200</v>
      </c>
      <c r="D3831" t="s">
        <v>104</v>
      </c>
      <c r="E3831" t="s">
        <v>161</v>
      </c>
      <c r="F3831" t="s">
        <v>162</v>
      </c>
      <c r="G3831" t="s">
        <v>107</v>
      </c>
      <c r="H3831">
        <v>40.705629999999999</v>
      </c>
      <c r="I3831">
        <v>-73.978003999999999</v>
      </c>
      <c r="J3831" t="s">
        <v>224</v>
      </c>
      <c r="K3831">
        <v>1.13549967E-3</v>
      </c>
      <c r="L3831">
        <v>9.5921204999999999E-4</v>
      </c>
      <c r="M3831">
        <v>3</v>
      </c>
    </row>
    <row r="3832" spans="1:13" x14ac:dyDescent="0.25">
      <c r="A3832" t="s">
        <v>13</v>
      </c>
      <c r="B3832" t="s">
        <v>60</v>
      </c>
      <c r="C3832" t="s">
        <v>200</v>
      </c>
      <c r="D3832" t="s">
        <v>104</v>
      </c>
      <c r="E3832" t="s">
        <v>161</v>
      </c>
      <c r="F3832" t="s">
        <v>162</v>
      </c>
      <c r="G3832" t="s">
        <v>107</v>
      </c>
      <c r="H3832">
        <v>40.705629999999999</v>
      </c>
      <c r="I3832">
        <v>-73.978003999999999</v>
      </c>
      <c r="J3832" t="s">
        <v>225</v>
      </c>
      <c r="K3832">
        <v>0</v>
      </c>
      <c r="L3832">
        <v>0</v>
      </c>
      <c r="M3832">
        <v>0</v>
      </c>
    </row>
    <row r="3833" spans="1:13" x14ac:dyDescent="0.25">
      <c r="A3833" t="s">
        <v>13</v>
      </c>
      <c r="B3833" t="s">
        <v>60</v>
      </c>
      <c r="C3833" t="s">
        <v>200</v>
      </c>
      <c r="D3833" t="s">
        <v>104</v>
      </c>
      <c r="E3833" t="s">
        <v>161</v>
      </c>
      <c r="F3833" t="s">
        <v>162</v>
      </c>
      <c r="G3833" t="s">
        <v>107</v>
      </c>
      <c r="H3833">
        <v>40.705629999999999</v>
      </c>
      <c r="I3833">
        <v>-73.978003999999999</v>
      </c>
      <c r="J3833" t="s">
        <v>245</v>
      </c>
      <c r="K3833">
        <v>1.1386106280000001E-3</v>
      </c>
      <c r="L3833">
        <v>9.6647095199999997E-4</v>
      </c>
      <c r="M3833">
        <v>3</v>
      </c>
    </row>
    <row r="3834" spans="1:13" x14ac:dyDescent="0.25">
      <c r="A3834" t="s">
        <v>13</v>
      </c>
      <c r="B3834" t="s">
        <v>60</v>
      </c>
      <c r="C3834" t="s">
        <v>200</v>
      </c>
      <c r="D3834" t="s">
        <v>136</v>
      </c>
      <c r="E3834" t="s">
        <v>163</v>
      </c>
      <c r="F3834" t="s">
        <v>164</v>
      </c>
      <c r="G3834" t="s">
        <v>165</v>
      </c>
      <c r="H3834">
        <v>34.67606</v>
      </c>
      <c r="I3834">
        <v>135.49619999999999</v>
      </c>
      <c r="J3834" t="s">
        <v>223</v>
      </c>
      <c r="K3834">
        <v>3.2610098742E-2</v>
      </c>
      <c r="L3834">
        <v>2.9511584574000001E-2</v>
      </c>
      <c r="M3834">
        <v>142</v>
      </c>
    </row>
    <row r="3835" spans="1:13" x14ac:dyDescent="0.25">
      <c r="A3835" t="s">
        <v>13</v>
      </c>
      <c r="B3835" t="s">
        <v>60</v>
      </c>
      <c r="C3835" t="s">
        <v>200</v>
      </c>
      <c r="D3835" t="s">
        <v>136</v>
      </c>
      <c r="E3835" t="s">
        <v>163</v>
      </c>
      <c r="F3835" t="s">
        <v>164</v>
      </c>
      <c r="G3835" t="s">
        <v>165</v>
      </c>
      <c r="H3835">
        <v>34.67606</v>
      </c>
      <c r="I3835">
        <v>135.49619999999999</v>
      </c>
      <c r="J3835" t="s">
        <v>224</v>
      </c>
      <c r="K3835">
        <v>142.92704723089801</v>
      </c>
      <c r="L3835">
        <v>142.92618653251799</v>
      </c>
      <c r="M3835">
        <v>134</v>
      </c>
    </row>
    <row r="3836" spans="1:13" x14ac:dyDescent="0.25">
      <c r="A3836" t="s">
        <v>13</v>
      </c>
      <c r="B3836" t="s">
        <v>60</v>
      </c>
      <c r="C3836" t="s">
        <v>200</v>
      </c>
      <c r="D3836" t="s">
        <v>136</v>
      </c>
      <c r="E3836" t="s">
        <v>163</v>
      </c>
      <c r="F3836" t="s">
        <v>164</v>
      </c>
      <c r="G3836" t="s">
        <v>165</v>
      </c>
      <c r="H3836">
        <v>34.67606</v>
      </c>
      <c r="I3836">
        <v>135.49619999999999</v>
      </c>
      <c r="J3836" t="s">
        <v>225</v>
      </c>
      <c r="K3836">
        <v>14.823477400206</v>
      </c>
      <c r="L3836">
        <v>14.821928143121999</v>
      </c>
      <c r="M3836">
        <v>115</v>
      </c>
    </row>
    <row r="3837" spans="1:13" x14ac:dyDescent="0.25">
      <c r="A3837" t="s">
        <v>13</v>
      </c>
      <c r="B3837" t="s">
        <v>60</v>
      </c>
      <c r="C3837" t="s">
        <v>200</v>
      </c>
      <c r="D3837" t="s">
        <v>136</v>
      </c>
      <c r="E3837" t="s">
        <v>163</v>
      </c>
      <c r="F3837" t="s">
        <v>164</v>
      </c>
      <c r="G3837" t="s">
        <v>165</v>
      </c>
      <c r="H3837">
        <v>34.67606</v>
      </c>
      <c r="I3837">
        <v>135.49619999999999</v>
      </c>
      <c r="J3837" t="s">
        <v>245</v>
      </c>
      <c r="K3837">
        <v>6.5019022199999998E-2</v>
      </c>
      <c r="L3837">
        <v>6.4502603172000003E-2</v>
      </c>
      <c r="M3837">
        <v>120</v>
      </c>
    </row>
    <row r="3838" spans="1:13" x14ac:dyDescent="0.25">
      <c r="A3838" t="s">
        <v>13</v>
      </c>
      <c r="B3838" t="s">
        <v>60</v>
      </c>
      <c r="C3838" t="s">
        <v>200</v>
      </c>
      <c r="D3838" t="s">
        <v>98</v>
      </c>
      <c r="E3838" t="s">
        <v>166</v>
      </c>
      <c r="F3838" t="s">
        <v>167</v>
      </c>
      <c r="G3838" t="s">
        <v>168</v>
      </c>
      <c r="H3838">
        <v>48.928049999999999</v>
      </c>
      <c r="I3838">
        <v>2.35189</v>
      </c>
      <c r="J3838" t="s">
        <v>223</v>
      </c>
      <c r="K3838">
        <v>1.75769127E-3</v>
      </c>
      <c r="L3838">
        <v>1.75769127E-3</v>
      </c>
      <c r="M3838">
        <v>3</v>
      </c>
    </row>
    <row r="3839" spans="1:13" x14ac:dyDescent="0.25">
      <c r="A3839" t="s">
        <v>13</v>
      </c>
      <c r="B3839" t="s">
        <v>60</v>
      </c>
      <c r="C3839" t="s">
        <v>200</v>
      </c>
      <c r="D3839" t="s">
        <v>98</v>
      </c>
      <c r="E3839" t="s">
        <v>166</v>
      </c>
      <c r="F3839" t="s">
        <v>167</v>
      </c>
      <c r="G3839" t="s">
        <v>168</v>
      </c>
      <c r="H3839">
        <v>48.928049999999999</v>
      </c>
      <c r="I3839">
        <v>2.35189</v>
      </c>
      <c r="J3839" t="s">
        <v>224</v>
      </c>
      <c r="K3839">
        <v>1.17179418E-3</v>
      </c>
      <c r="L3839">
        <v>1.17179418E-3</v>
      </c>
      <c r="M3839">
        <v>2</v>
      </c>
    </row>
    <row r="3840" spans="1:13" x14ac:dyDescent="0.25">
      <c r="A3840" t="s">
        <v>13</v>
      </c>
      <c r="B3840" t="s">
        <v>60</v>
      </c>
      <c r="C3840" t="s">
        <v>200</v>
      </c>
      <c r="D3840" t="s">
        <v>98</v>
      </c>
      <c r="E3840" t="s">
        <v>166</v>
      </c>
      <c r="F3840" t="s">
        <v>167</v>
      </c>
      <c r="G3840" t="s">
        <v>168</v>
      </c>
      <c r="H3840">
        <v>48.928049999999999</v>
      </c>
      <c r="I3840">
        <v>2.35189</v>
      </c>
      <c r="J3840" t="s">
        <v>225</v>
      </c>
      <c r="K3840">
        <v>2.341514388E-3</v>
      </c>
      <c r="L3840">
        <v>2.0179747560000001E-3</v>
      </c>
      <c r="M3840">
        <v>6</v>
      </c>
    </row>
    <row r="3841" spans="1:13" x14ac:dyDescent="0.25">
      <c r="A3841" t="s">
        <v>13</v>
      </c>
      <c r="B3841" t="s">
        <v>60</v>
      </c>
      <c r="C3841" t="s">
        <v>200</v>
      </c>
      <c r="D3841" t="s">
        <v>98</v>
      </c>
      <c r="E3841" t="s">
        <v>166</v>
      </c>
      <c r="F3841" t="s">
        <v>167</v>
      </c>
      <c r="G3841" t="s">
        <v>168</v>
      </c>
      <c r="H3841">
        <v>48.928049999999999</v>
      </c>
      <c r="I3841">
        <v>2.35189</v>
      </c>
      <c r="J3841" t="s">
        <v>245</v>
      </c>
      <c r="K3841">
        <v>1.17179418E-3</v>
      </c>
      <c r="L3841">
        <v>1.17179418E-3</v>
      </c>
      <c r="M3841">
        <v>2</v>
      </c>
    </row>
    <row r="3842" spans="1:13" x14ac:dyDescent="0.25">
      <c r="A3842" t="s">
        <v>13</v>
      </c>
      <c r="B3842" t="s">
        <v>60</v>
      </c>
      <c r="C3842" t="s">
        <v>200</v>
      </c>
      <c r="D3842" t="s">
        <v>108</v>
      </c>
      <c r="E3842" t="s">
        <v>169</v>
      </c>
      <c r="F3842" t="s">
        <v>170</v>
      </c>
      <c r="G3842" t="s">
        <v>171</v>
      </c>
      <c r="H3842">
        <v>-33.357990000000001</v>
      </c>
      <c r="I3842">
        <v>-70.676259999999999</v>
      </c>
      <c r="J3842" t="s">
        <v>223</v>
      </c>
      <c r="K3842">
        <v>37.664060521158</v>
      </c>
      <c r="L3842">
        <v>37.655109258006</v>
      </c>
      <c r="M3842">
        <v>184</v>
      </c>
    </row>
    <row r="3843" spans="1:13" x14ac:dyDescent="0.25">
      <c r="A3843" t="s">
        <v>13</v>
      </c>
      <c r="B3843" t="s">
        <v>60</v>
      </c>
      <c r="C3843" t="s">
        <v>200</v>
      </c>
      <c r="D3843" t="s">
        <v>108</v>
      </c>
      <c r="E3843" t="s">
        <v>169</v>
      </c>
      <c r="F3843" t="s">
        <v>170</v>
      </c>
      <c r="G3843" t="s">
        <v>171</v>
      </c>
      <c r="H3843">
        <v>-33.357990000000001</v>
      </c>
      <c r="I3843">
        <v>-70.676259999999999</v>
      </c>
      <c r="J3843" t="s">
        <v>224</v>
      </c>
      <c r="K3843">
        <v>56.262657455741987</v>
      </c>
      <c r="L3843">
        <v>60.054037967585998</v>
      </c>
      <c r="M3843">
        <v>141</v>
      </c>
    </row>
    <row r="3844" spans="1:13" x14ac:dyDescent="0.25">
      <c r="A3844" t="s">
        <v>13</v>
      </c>
      <c r="B3844" t="s">
        <v>60</v>
      </c>
      <c r="C3844" t="s">
        <v>200</v>
      </c>
      <c r="D3844" t="s">
        <v>108</v>
      </c>
      <c r="E3844" t="s">
        <v>169</v>
      </c>
      <c r="F3844" t="s">
        <v>170</v>
      </c>
      <c r="G3844" t="s">
        <v>171</v>
      </c>
      <c r="H3844">
        <v>-33.357990000000001</v>
      </c>
      <c r="I3844">
        <v>-70.676259999999999</v>
      </c>
      <c r="J3844" t="s">
        <v>225</v>
      </c>
      <c r="K3844">
        <v>17.78421657126</v>
      </c>
      <c r="L3844">
        <v>17.782839453851999</v>
      </c>
      <c r="M3844">
        <v>96</v>
      </c>
    </row>
    <row r="3845" spans="1:13" x14ac:dyDescent="0.25">
      <c r="A3845" t="s">
        <v>13</v>
      </c>
      <c r="B3845" t="s">
        <v>60</v>
      </c>
      <c r="C3845" t="s">
        <v>200</v>
      </c>
      <c r="D3845" t="s">
        <v>108</v>
      </c>
      <c r="E3845" t="s">
        <v>169</v>
      </c>
      <c r="F3845" t="s">
        <v>170</v>
      </c>
      <c r="G3845" t="s">
        <v>171</v>
      </c>
      <c r="H3845">
        <v>-33.357990000000001</v>
      </c>
      <c r="I3845">
        <v>-70.676259999999999</v>
      </c>
      <c r="J3845" t="s">
        <v>245</v>
      </c>
      <c r="K3845">
        <v>4.9838252310479998</v>
      </c>
      <c r="L3845">
        <v>4.9824481136399994</v>
      </c>
      <c r="M3845">
        <v>132</v>
      </c>
    </row>
    <row r="3846" spans="1:13" x14ac:dyDescent="0.25">
      <c r="A3846" t="s">
        <v>13</v>
      </c>
      <c r="B3846" t="s">
        <v>60</v>
      </c>
      <c r="C3846" t="s">
        <v>200</v>
      </c>
      <c r="D3846" t="s">
        <v>104</v>
      </c>
      <c r="E3846" t="s">
        <v>172</v>
      </c>
      <c r="F3846" t="s">
        <v>173</v>
      </c>
      <c r="G3846" t="s">
        <v>107</v>
      </c>
      <c r="H3846">
        <v>47.606209999999997</v>
      </c>
      <c r="I3846">
        <v>-122.33207</v>
      </c>
      <c r="J3846" t="s">
        <v>223</v>
      </c>
      <c r="K3846">
        <v>3.5402702039999999E-3</v>
      </c>
      <c r="L3846">
        <v>3.5402702039999999E-3</v>
      </c>
      <c r="M3846">
        <v>3</v>
      </c>
    </row>
    <row r="3847" spans="1:13" x14ac:dyDescent="0.25">
      <c r="A3847" t="s">
        <v>13</v>
      </c>
      <c r="B3847" t="s">
        <v>60</v>
      </c>
      <c r="C3847" t="s">
        <v>200</v>
      </c>
      <c r="D3847" t="s">
        <v>104</v>
      </c>
      <c r="E3847" t="s">
        <v>172</v>
      </c>
      <c r="F3847" t="s">
        <v>173</v>
      </c>
      <c r="G3847" t="s">
        <v>107</v>
      </c>
      <c r="H3847">
        <v>47.606209999999997</v>
      </c>
      <c r="I3847">
        <v>-122.33207</v>
      </c>
      <c r="J3847" t="s">
        <v>224</v>
      </c>
      <c r="K3847">
        <v>2.5053581759999998E-3</v>
      </c>
      <c r="L3847">
        <v>1.899758352E-3</v>
      </c>
      <c r="M3847">
        <v>8</v>
      </c>
    </row>
    <row r="3848" spans="1:13" x14ac:dyDescent="0.25">
      <c r="A3848" t="s">
        <v>13</v>
      </c>
      <c r="B3848" t="s">
        <v>60</v>
      </c>
      <c r="C3848" t="s">
        <v>200</v>
      </c>
      <c r="D3848" t="s">
        <v>104</v>
      </c>
      <c r="E3848" t="s">
        <v>172</v>
      </c>
      <c r="F3848" t="s">
        <v>173</v>
      </c>
      <c r="G3848" t="s">
        <v>107</v>
      </c>
      <c r="H3848">
        <v>47.606209999999997</v>
      </c>
      <c r="I3848">
        <v>-122.33207</v>
      </c>
      <c r="J3848" t="s">
        <v>225</v>
      </c>
      <c r="K3848">
        <v>1.0909092719999999E-3</v>
      </c>
      <c r="L3848">
        <v>7.4662992000000007E-4</v>
      </c>
      <c r="M3848">
        <v>4</v>
      </c>
    </row>
    <row r="3849" spans="1:13" x14ac:dyDescent="0.25">
      <c r="A3849" t="s">
        <v>13</v>
      </c>
      <c r="B3849" t="s">
        <v>60</v>
      </c>
      <c r="C3849" t="s">
        <v>200</v>
      </c>
      <c r="D3849" t="s">
        <v>104</v>
      </c>
      <c r="E3849" t="s">
        <v>172</v>
      </c>
      <c r="F3849" t="s">
        <v>173</v>
      </c>
      <c r="G3849" t="s">
        <v>107</v>
      </c>
      <c r="H3849">
        <v>47.606209999999997</v>
      </c>
      <c r="I3849">
        <v>-122.33207</v>
      </c>
      <c r="J3849" t="s">
        <v>245</v>
      </c>
      <c r="K3849">
        <v>2.9699279040000001E-3</v>
      </c>
      <c r="L3849">
        <v>2.1714486840000002E-3</v>
      </c>
      <c r="M3849">
        <v>10</v>
      </c>
    </row>
    <row r="3850" spans="1:13" x14ac:dyDescent="0.25">
      <c r="A3850" t="s">
        <v>13</v>
      </c>
      <c r="B3850" t="s">
        <v>60</v>
      </c>
      <c r="C3850" t="s">
        <v>200</v>
      </c>
      <c r="D3850" t="s">
        <v>136</v>
      </c>
      <c r="E3850" t="s">
        <v>174</v>
      </c>
      <c r="F3850" t="s">
        <v>175</v>
      </c>
      <c r="G3850" t="s">
        <v>176</v>
      </c>
      <c r="H3850">
        <v>1.3520829999999999</v>
      </c>
      <c r="I3850">
        <v>103.81984</v>
      </c>
      <c r="J3850" t="s">
        <v>223</v>
      </c>
      <c r="K3850">
        <v>2795.9086131010499</v>
      </c>
      <c r="L3850">
        <v>2795.4419227366802</v>
      </c>
      <c r="M3850">
        <v>8494</v>
      </c>
    </row>
    <row r="3851" spans="1:13" x14ac:dyDescent="0.25">
      <c r="A3851" t="s">
        <v>13</v>
      </c>
      <c r="B3851" t="s">
        <v>60</v>
      </c>
      <c r="C3851" t="s">
        <v>200</v>
      </c>
      <c r="D3851" t="s">
        <v>136</v>
      </c>
      <c r="E3851" t="s">
        <v>174</v>
      </c>
      <c r="F3851" t="s">
        <v>175</v>
      </c>
      <c r="G3851" t="s">
        <v>176</v>
      </c>
      <c r="H3851">
        <v>1.3520829999999999</v>
      </c>
      <c r="I3851">
        <v>103.81984</v>
      </c>
      <c r="J3851" t="s">
        <v>224</v>
      </c>
      <c r="K3851">
        <v>5783.1079015788837</v>
      </c>
      <c r="L3851">
        <v>5836.8154887867713</v>
      </c>
      <c r="M3851">
        <v>82599</v>
      </c>
    </row>
    <row r="3852" spans="1:13" x14ac:dyDescent="0.25">
      <c r="A3852" t="s">
        <v>13</v>
      </c>
      <c r="B3852" t="s">
        <v>60</v>
      </c>
      <c r="C3852" t="s">
        <v>200</v>
      </c>
      <c r="D3852" t="s">
        <v>136</v>
      </c>
      <c r="E3852" t="s">
        <v>174</v>
      </c>
      <c r="F3852" t="s">
        <v>175</v>
      </c>
      <c r="G3852" t="s">
        <v>176</v>
      </c>
      <c r="H3852">
        <v>1.3520829999999999</v>
      </c>
      <c r="I3852">
        <v>103.81984</v>
      </c>
      <c r="J3852" t="s">
        <v>225</v>
      </c>
      <c r="K3852">
        <v>3532.8415069493458</v>
      </c>
      <c r="L3852">
        <v>3564.4942809558661</v>
      </c>
      <c r="M3852">
        <v>202147</v>
      </c>
    </row>
    <row r="3853" spans="1:13" x14ac:dyDescent="0.25">
      <c r="A3853" t="s">
        <v>13</v>
      </c>
      <c r="B3853" t="s">
        <v>60</v>
      </c>
      <c r="C3853" t="s">
        <v>200</v>
      </c>
      <c r="D3853" t="s">
        <v>136</v>
      </c>
      <c r="E3853" t="s">
        <v>174</v>
      </c>
      <c r="F3853" t="s">
        <v>175</v>
      </c>
      <c r="G3853" t="s">
        <v>176</v>
      </c>
      <c r="H3853">
        <v>1.3520829999999999</v>
      </c>
      <c r="I3853">
        <v>103.81984</v>
      </c>
      <c r="J3853" t="s">
        <v>245</v>
      </c>
      <c r="K3853">
        <v>3388.123886659374</v>
      </c>
      <c r="L3853">
        <v>3419.4133754344862</v>
      </c>
      <c r="M3853">
        <v>48294</v>
      </c>
    </row>
    <row r="3854" spans="1:13" x14ac:dyDescent="0.25">
      <c r="A3854" t="s">
        <v>13</v>
      </c>
      <c r="B3854" t="s">
        <v>60</v>
      </c>
      <c r="C3854" t="s">
        <v>200</v>
      </c>
      <c r="D3854" t="s">
        <v>104</v>
      </c>
      <c r="E3854" t="s">
        <v>177</v>
      </c>
      <c r="F3854" t="s">
        <v>178</v>
      </c>
      <c r="G3854" t="s">
        <v>107</v>
      </c>
      <c r="H3854">
        <v>37.339385999999998</v>
      </c>
      <c r="I3854">
        <v>-121.89496</v>
      </c>
      <c r="J3854" t="s">
        <v>223</v>
      </c>
      <c r="K3854">
        <v>0</v>
      </c>
      <c r="L3854">
        <v>0</v>
      </c>
      <c r="M3854">
        <v>0</v>
      </c>
    </row>
    <row r="3855" spans="1:13" x14ac:dyDescent="0.25">
      <c r="A3855" t="s">
        <v>13</v>
      </c>
      <c r="B3855" t="s">
        <v>60</v>
      </c>
      <c r="C3855" t="s">
        <v>200</v>
      </c>
      <c r="D3855" t="s">
        <v>104</v>
      </c>
      <c r="E3855" t="s">
        <v>177</v>
      </c>
      <c r="F3855" t="s">
        <v>178</v>
      </c>
      <c r="G3855" t="s">
        <v>107</v>
      </c>
      <c r="H3855">
        <v>37.339385999999998</v>
      </c>
      <c r="I3855">
        <v>-121.89496</v>
      </c>
      <c r="J3855" t="s">
        <v>224</v>
      </c>
      <c r="K3855">
        <v>5.8320092639999998E-3</v>
      </c>
      <c r="L3855">
        <v>5.8320092639999998E-3</v>
      </c>
      <c r="M3855">
        <v>4</v>
      </c>
    </row>
    <row r="3856" spans="1:13" x14ac:dyDescent="0.25">
      <c r="A3856" t="s">
        <v>13</v>
      </c>
      <c r="B3856" t="s">
        <v>60</v>
      </c>
      <c r="C3856" t="s">
        <v>200</v>
      </c>
      <c r="D3856" t="s">
        <v>104</v>
      </c>
      <c r="E3856" t="s">
        <v>177</v>
      </c>
      <c r="F3856" t="s">
        <v>178</v>
      </c>
      <c r="G3856" t="s">
        <v>107</v>
      </c>
      <c r="H3856">
        <v>37.339385999999998</v>
      </c>
      <c r="I3856">
        <v>-121.89496</v>
      </c>
      <c r="J3856" t="s">
        <v>225</v>
      </c>
      <c r="K3856">
        <v>5.84860104E-4</v>
      </c>
      <c r="L3856">
        <v>5.84860104E-4</v>
      </c>
      <c r="M3856">
        <v>1</v>
      </c>
    </row>
    <row r="3857" spans="1:13" x14ac:dyDescent="0.25">
      <c r="A3857" t="s">
        <v>13</v>
      </c>
      <c r="B3857" t="s">
        <v>60</v>
      </c>
      <c r="C3857" t="s">
        <v>200</v>
      </c>
      <c r="D3857" t="s">
        <v>104</v>
      </c>
      <c r="E3857" t="s">
        <v>177</v>
      </c>
      <c r="F3857" t="s">
        <v>178</v>
      </c>
      <c r="G3857" t="s">
        <v>107</v>
      </c>
      <c r="H3857">
        <v>37.339385999999998</v>
      </c>
      <c r="I3857">
        <v>-121.89496</v>
      </c>
      <c r="J3857" t="s">
        <v>245</v>
      </c>
      <c r="K3857">
        <v>1.2526790879999999E-3</v>
      </c>
      <c r="L3857">
        <v>9.4987917599999999E-4</v>
      </c>
      <c r="M3857">
        <v>4</v>
      </c>
    </row>
    <row r="3858" spans="1:13" x14ac:dyDescent="0.25">
      <c r="A3858" t="s">
        <v>13</v>
      </c>
      <c r="B3858" t="s">
        <v>60</v>
      </c>
      <c r="C3858" t="s">
        <v>200</v>
      </c>
      <c r="D3858" t="s">
        <v>98</v>
      </c>
      <c r="E3858" t="s">
        <v>181</v>
      </c>
      <c r="F3858" t="s">
        <v>182</v>
      </c>
      <c r="G3858" t="s">
        <v>183</v>
      </c>
      <c r="H3858">
        <v>59.651943000000003</v>
      </c>
      <c r="I3858">
        <v>17.933056000000001</v>
      </c>
      <c r="J3858" t="s">
        <v>223</v>
      </c>
      <c r="K3858">
        <v>4.7037684960000003E-3</v>
      </c>
      <c r="L3858">
        <v>3.4075359960000001E-3</v>
      </c>
      <c r="M3858">
        <v>16</v>
      </c>
    </row>
    <row r="3859" spans="1:13" x14ac:dyDescent="0.25">
      <c r="A3859" t="s">
        <v>13</v>
      </c>
      <c r="B3859" t="s">
        <v>60</v>
      </c>
      <c r="C3859" t="s">
        <v>200</v>
      </c>
      <c r="D3859" t="s">
        <v>98</v>
      </c>
      <c r="E3859" t="s">
        <v>181</v>
      </c>
      <c r="F3859" t="s">
        <v>182</v>
      </c>
      <c r="G3859" t="s">
        <v>183</v>
      </c>
      <c r="H3859">
        <v>59.651943000000003</v>
      </c>
      <c r="I3859">
        <v>17.933056000000001</v>
      </c>
      <c r="J3859" t="s">
        <v>224</v>
      </c>
      <c r="K3859">
        <v>6.4293131999999993E-4</v>
      </c>
      <c r="L3859">
        <v>4.8945739199999995E-4</v>
      </c>
      <c r="M3859">
        <v>2</v>
      </c>
    </row>
    <row r="3860" spans="1:13" x14ac:dyDescent="0.25">
      <c r="A3860" t="s">
        <v>13</v>
      </c>
      <c r="B3860" t="s">
        <v>60</v>
      </c>
      <c r="C3860" t="s">
        <v>200</v>
      </c>
      <c r="D3860" t="s">
        <v>98</v>
      </c>
      <c r="E3860" t="s">
        <v>181</v>
      </c>
      <c r="F3860" t="s">
        <v>182</v>
      </c>
      <c r="G3860" t="s">
        <v>183</v>
      </c>
      <c r="H3860">
        <v>59.651943000000003</v>
      </c>
      <c r="I3860">
        <v>17.933056000000001</v>
      </c>
      <c r="J3860" t="s">
        <v>225</v>
      </c>
      <c r="K3860">
        <v>4.2226069919999998E-3</v>
      </c>
      <c r="L3860">
        <v>3.1213278600000002E-3</v>
      </c>
      <c r="M3860">
        <v>14</v>
      </c>
    </row>
    <row r="3861" spans="1:13" x14ac:dyDescent="0.25">
      <c r="A3861" t="s">
        <v>13</v>
      </c>
      <c r="B3861" t="s">
        <v>60</v>
      </c>
      <c r="C3861" t="s">
        <v>200</v>
      </c>
      <c r="D3861" t="s">
        <v>98</v>
      </c>
      <c r="E3861" t="s">
        <v>181</v>
      </c>
      <c r="F3861" t="s">
        <v>182</v>
      </c>
      <c r="G3861" t="s">
        <v>183</v>
      </c>
      <c r="H3861">
        <v>59.651943000000003</v>
      </c>
      <c r="I3861">
        <v>17.933056000000001</v>
      </c>
      <c r="J3861" t="s">
        <v>245</v>
      </c>
      <c r="K3861">
        <v>0</v>
      </c>
      <c r="L3861">
        <v>0</v>
      </c>
      <c r="M3861">
        <v>0</v>
      </c>
    </row>
    <row r="3862" spans="1:13" x14ac:dyDescent="0.25">
      <c r="A3862" t="s">
        <v>13</v>
      </c>
      <c r="B3862" t="s">
        <v>60</v>
      </c>
      <c r="C3862" t="s">
        <v>200</v>
      </c>
      <c r="D3862" t="s">
        <v>108</v>
      </c>
      <c r="E3862" t="s">
        <v>187</v>
      </c>
      <c r="F3862" t="s">
        <v>188</v>
      </c>
      <c r="G3862" t="s">
        <v>135</v>
      </c>
      <c r="H3862">
        <v>-23.566147000000001</v>
      </c>
      <c r="I3862">
        <v>-46.64188</v>
      </c>
      <c r="J3862" t="s">
        <v>223</v>
      </c>
      <c r="K3862">
        <v>1288.324533944796</v>
      </c>
      <c r="L3862">
        <v>1288.1256026985</v>
      </c>
      <c r="M3862">
        <v>2979</v>
      </c>
    </row>
    <row r="3863" spans="1:13" x14ac:dyDescent="0.25">
      <c r="A3863" t="s">
        <v>13</v>
      </c>
      <c r="B3863" t="s">
        <v>60</v>
      </c>
      <c r="C3863" t="s">
        <v>200</v>
      </c>
      <c r="D3863" t="s">
        <v>108</v>
      </c>
      <c r="E3863" t="s">
        <v>187</v>
      </c>
      <c r="F3863" t="s">
        <v>188</v>
      </c>
      <c r="G3863" t="s">
        <v>135</v>
      </c>
      <c r="H3863">
        <v>-23.566147000000001</v>
      </c>
      <c r="I3863">
        <v>-46.64188</v>
      </c>
      <c r="J3863" t="s">
        <v>224</v>
      </c>
      <c r="K3863">
        <v>1526.733721118364</v>
      </c>
      <c r="L3863">
        <v>1526.69593957044</v>
      </c>
      <c r="M3863">
        <v>1081</v>
      </c>
    </row>
    <row r="3864" spans="1:13" x14ac:dyDescent="0.25">
      <c r="A3864" t="s">
        <v>13</v>
      </c>
      <c r="B3864" t="s">
        <v>60</v>
      </c>
      <c r="C3864" t="s">
        <v>200</v>
      </c>
      <c r="D3864" t="s">
        <v>108</v>
      </c>
      <c r="E3864" t="s">
        <v>187</v>
      </c>
      <c r="F3864" t="s">
        <v>188</v>
      </c>
      <c r="G3864" t="s">
        <v>135</v>
      </c>
      <c r="H3864">
        <v>-23.566147000000001</v>
      </c>
      <c r="I3864">
        <v>-46.64188</v>
      </c>
      <c r="J3864" t="s">
        <v>225</v>
      </c>
      <c r="K3864">
        <v>1153.4746028144641</v>
      </c>
      <c r="L3864">
        <v>1153.441504295316</v>
      </c>
      <c r="M3864">
        <v>909</v>
      </c>
    </row>
    <row r="3865" spans="1:13" x14ac:dyDescent="0.25">
      <c r="A3865" t="s">
        <v>13</v>
      </c>
      <c r="B3865" t="s">
        <v>60</v>
      </c>
      <c r="C3865" t="s">
        <v>200</v>
      </c>
      <c r="D3865" t="s">
        <v>108</v>
      </c>
      <c r="E3865" t="s">
        <v>187</v>
      </c>
      <c r="F3865" t="s">
        <v>188</v>
      </c>
      <c r="G3865" t="s">
        <v>135</v>
      </c>
      <c r="H3865">
        <v>-23.566147000000001</v>
      </c>
      <c r="I3865">
        <v>-46.64188</v>
      </c>
      <c r="J3865" t="s">
        <v>245</v>
      </c>
      <c r="K3865">
        <v>1531.9824651628321</v>
      </c>
      <c r="L3865">
        <v>1531.95457853532</v>
      </c>
      <c r="M3865">
        <v>885</v>
      </c>
    </row>
    <row r="3866" spans="1:13" x14ac:dyDescent="0.25">
      <c r="A3866" t="s">
        <v>13</v>
      </c>
      <c r="B3866" t="s">
        <v>60</v>
      </c>
      <c r="C3866" t="s">
        <v>200</v>
      </c>
      <c r="D3866" t="s">
        <v>104</v>
      </c>
      <c r="E3866" t="s">
        <v>179</v>
      </c>
      <c r="F3866" t="s">
        <v>180</v>
      </c>
      <c r="G3866" t="s">
        <v>107</v>
      </c>
      <c r="H3866">
        <v>38.627003000000002</v>
      </c>
      <c r="I3866">
        <v>-90.199404000000001</v>
      </c>
      <c r="J3866" t="s">
        <v>223</v>
      </c>
      <c r="K3866">
        <v>0</v>
      </c>
      <c r="L3866">
        <v>0</v>
      </c>
      <c r="M3866">
        <v>0</v>
      </c>
    </row>
    <row r="3867" spans="1:13" x14ac:dyDescent="0.25">
      <c r="A3867" t="s">
        <v>13</v>
      </c>
      <c r="B3867" t="s">
        <v>60</v>
      </c>
      <c r="C3867" t="s">
        <v>200</v>
      </c>
      <c r="D3867" t="s">
        <v>104</v>
      </c>
      <c r="E3867" t="s">
        <v>179</v>
      </c>
      <c r="F3867" t="s">
        <v>180</v>
      </c>
      <c r="G3867" t="s">
        <v>107</v>
      </c>
      <c r="H3867">
        <v>38.627003000000002</v>
      </c>
      <c r="I3867">
        <v>-90.199404000000001</v>
      </c>
      <c r="J3867" t="s">
        <v>224</v>
      </c>
      <c r="K3867">
        <v>0</v>
      </c>
      <c r="L3867">
        <v>0</v>
      </c>
      <c r="M3867">
        <v>0</v>
      </c>
    </row>
    <row r="3868" spans="1:13" x14ac:dyDescent="0.25">
      <c r="A3868" t="s">
        <v>13</v>
      </c>
      <c r="B3868" t="s">
        <v>60</v>
      </c>
      <c r="C3868" t="s">
        <v>200</v>
      </c>
      <c r="D3868" t="s">
        <v>104</v>
      </c>
      <c r="E3868" t="s">
        <v>179</v>
      </c>
      <c r="F3868" t="s">
        <v>180</v>
      </c>
      <c r="G3868" t="s">
        <v>107</v>
      </c>
      <c r="H3868">
        <v>38.627003000000002</v>
      </c>
      <c r="I3868">
        <v>-90.199404000000001</v>
      </c>
      <c r="J3868" t="s">
        <v>225</v>
      </c>
      <c r="K3868">
        <v>6.2633954400000006E-4</v>
      </c>
      <c r="L3868">
        <v>4.74939588E-4</v>
      </c>
      <c r="M3868">
        <v>2</v>
      </c>
    </row>
    <row r="3869" spans="1:13" x14ac:dyDescent="0.25">
      <c r="A3869" t="s">
        <v>13</v>
      </c>
      <c r="B3869" t="s">
        <v>60</v>
      </c>
      <c r="C3869" t="s">
        <v>200</v>
      </c>
      <c r="D3869" t="s">
        <v>104</v>
      </c>
      <c r="E3869" t="s">
        <v>179</v>
      </c>
      <c r="F3869" t="s">
        <v>180</v>
      </c>
      <c r="G3869" t="s">
        <v>107</v>
      </c>
      <c r="H3869">
        <v>38.627003000000002</v>
      </c>
      <c r="I3869">
        <v>-90.199404000000001</v>
      </c>
      <c r="J3869" t="s">
        <v>245</v>
      </c>
      <c r="K3869">
        <v>1.879018632E-3</v>
      </c>
      <c r="L3869">
        <v>1.424818764E-3</v>
      </c>
      <c r="M3869">
        <v>6</v>
      </c>
    </row>
    <row r="3870" spans="1:13" x14ac:dyDescent="0.25">
      <c r="A3870" t="s">
        <v>13</v>
      </c>
      <c r="B3870" t="s">
        <v>60</v>
      </c>
      <c r="C3870" t="s">
        <v>200</v>
      </c>
      <c r="D3870" t="s">
        <v>136</v>
      </c>
      <c r="E3870" t="s">
        <v>189</v>
      </c>
      <c r="F3870" t="s">
        <v>190</v>
      </c>
      <c r="G3870" t="s">
        <v>153</v>
      </c>
      <c r="H3870">
        <v>-33.918503000000001</v>
      </c>
      <c r="I3870">
        <v>151.18892</v>
      </c>
      <c r="J3870" t="s">
        <v>223</v>
      </c>
      <c r="K3870">
        <v>1053.9329779255379</v>
      </c>
      <c r="L3870">
        <v>1053.36152812449</v>
      </c>
      <c r="M3870">
        <v>7094</v>
      </c>
    </row>
    <row r="3871" spans="1:13" x14ac:dyDescent="0.25">
      <c r="A3871" t="s">
        <v>13</v>
      </c>
      <c r="B3871" t="s">
        <v>60</v>
      </c>
      <c r="C3871" t="s">
        <v>200</v>
      </c>
      <c r="D3871" t="s">
        <v>136</v>
      </c>
      <c r="E3871" t="s">
        <v>189</v>
      </c>
      <c r="F3871" t="s">
        <v>190</v>
      </c>
      <c r="G3871" t="s">
        <v>153</v>
      </c>
      <c r="H3871">
        <v>-33.918503000000001</v>
      </c>
      <c r="I3871">
        <v>151.18892</v>
      </c>
      <c r="J3871" t="s">
        <v>224</v>
      </c>
      <c r="K3871">
        <v>2197.979731266234</v>
      </c>
      <c r="L3871">
        <v>2197.334207481234</v>
      </c>
      <c r="M3871">
        <v>8004</v>
      </c>
    </row>
    <row r="3872" spans="1:13" x14ac:dyDescent="0.25">
      <c r="A3872" t="s">
        <v>13</v>
      </c>
      <c r="B3872" t="s">
        <v>60</v>
      </c>
      <c r="C3872" t="s">
        <v>200</v>
      </c>
      <c r="D3872" t="s">
        <v>136</v>
      </c>
      <c r="E3872" t="s">
        <v>189</v>
      </c>
      <c r="F3872" t="s">
        <v>190</v>
      </c>
      <c r="G3872" t="s">
        <v>153</v>
      </c>
      <c r="H3872">
        <v>-33.918503000000001</v>
      </c>
      <c r="I3872">
        <v>151.18892</v>
      </c>
      <c r="J3872" t="s">
        <v>225</v>
      </c>
      <c r="K3872">
        <v>1170.3877584046261</v>
      </c>
      <c r="L3872">
        <v>1170.045716868414</v>
      </c>
      <c r="M3872">
        <v>4516</v>
      </c>
    </row>
    <row r="3873" spans="1:13" x14ac:dyDescent="0.25">
      <c r="A3873" t="s">
        <v>13</v>
      </c>
      <c r="B3873" t="s">
        <v>60</v>
      </c>
      <c r="C3873" t="s">
        <v>200</v>
      </c>
      <c r="D3873" t="s">
        <v>136</v>
      </c>
      <c r="E3873" t="s">
        <v>189</v>
      </c>
      <c r="F3873" t="s">
        <v>190</v>
      </c>
      <c r="G3873" t="s">
        <v>153</v>
      </c>
      <c r="H3873">
        <v>-33.918503000000001</v>
      </c>
      <c r="I3873">
        <v>151.18892</v>
      </c>
      <c r="J3873" t="s">
        <v>245</v>
      </c>
      <c r="K3873">
        <v>2055.1632661484041</v>
      </c>
      <c r="L3873">
        <v>2055.0526010764561</v>
      </c>
      <c r="M3873">
        <v>1811</v>
      </c>
    </row>
    <row r="3874" spans="1:13" x14ac:dyDescent="0.25">
      <c r="A3874" t="s">
        <v>13</v>
      </c>
      <c r="B3874" t="s">
        <v>60</v>
      </c>
      <c r="C3874" t="s">
        <v>200</v>
      </c>
      <c r="D3874" t="s">
        <v>136</v>
      </c>
      <c r="E3874" t="s">
        <v>191</v>
      </c>
      <c r="F3874" t="s">
        <v>192</v>
      </c>
      <c r="G3874" t="s">
        <v>165</v>
      </c>
      <c r="H3874">
        <v>35.689487</v>
      </c>
      <c r="I3874">
        <v>139.69171</v>
      </c>
      <c r="J3874" t="s">
        <v>223</v>
      </c>
      <c r="K3874">
        <v>836.8311485924819</v>
      </c>
      <c r="L3874">
        <v>836.5474675913639</v>
      </c>
      <c r="M3874">
        <v>3811</v>
      </c>
    </row>
    <row r="3875" spans="1:13" x14ac:dyDescent="0.25">
      <c r="A3875" t="s">
        <v>13</v>
      </c>
      <c r="B3875" t="s">
        <v>60</v>
      </c>
      <c r="C3875" t="s">
        <v>200</v>
      </c>
      <c r="D3875" t="s">
        <v>136</v>
      </c>
      <c r="E3875" t="s">
        <v>191</v>
      </c>
      <c r="F3875" t="s">
        <v>192</v>
      </c>
      <c r="G3875" t="s">
        <v>165</v>
      </c>
      <c r="H3875">
        <v>35.689487</v>
      </c>
      <c r="I3875">
        <v>139.69171</v>
      </c>
      <c r="J3875" t="s">
        <v>224</v>
      </c>
      <c r="K3875">
        <v>279.69278199760799</v>
      </c>
      <c r="L3875">
        <v>279.15605048783999</v>
      </c>
      <c r="M3875">
        <v>6696</v>
      </c>
    </row>
    <row r="3876" spans="1:13" x14ac:dyDescent="0.25">
      <c r="A3876" t="s">
        <v>13</v>
      </c>
      <c r="B3876" t="s">
        <v>60</v>
      </c>
      <c r="C3876" t="s">
        <v>200</v>
      </c>
      <c r="D3876" t="s">
        <v>136</v>
      </c>
      <c r="E3876" t="s">
        <v>191</v>
      </c>
      <c r="F3876" t="s">
        <v>192</v>
      </c>
      <c r="G3876" t="s">
        <v>165</v>
      </c>
      <c r="H3876">
        <v>35.689487</v>
      </c>
      <c r="I3876">
        <v>139.69171</v>
      </c>
      <c r="J3876" t="s">
        <v>225</v>
      </c>
      <c r="K3876">
        <v>230.31584224210201</v>
      </c>
      <c r="L3876">
        <v>230.035987719324</v>
      </c>
      <c r="M3876">
        <v>3980</v>
      </c>
    </row>
    <row r="3877" spans="1:13" x14ac:dyDescent="0.25">
      <c r="A3877" t="s">
        <v>13</v>
      </c>
      <c r="B3877" t="s">
        <v>60</v>
      </c>
      <c r="C3877" t="s">
        <v>200</v>
      </c>
      <c r="D3877" t="s">
        <v>136</v>
      </c>
      <c r="E3877" t="s">
        <v>191</v>
      </c>
      <c r="F3877" t="s">
        <v>192</v>
      </c>
      <c r="G3877" t="s">
        <v>165</v>
      </c>
      <c r="H3877">
        <v>35.689487</v>
      </c>
      <c r="I3877">
        <v>139.69171</v>
      </c>
      <c r="J3877" t="s">
        <v>245</v>
      </c>
      <c r="K3877">
        <v>612.00595019304001</v>
      </c>
      <c r="L3877">
        <v>611.80075969924803</v>
      </c>
      <c r="M3877">
        <v>2847</v>
      </c>
    </row>
    <row r="3878" spans="1:13" x14ac:dyDescent="0.25">
      <c r="A3878" t="s">
        <v>13</v>
      </c>
      <c r="B3878" t="s">
        <v>60</v>
      </c>
      <c r="C3878" t="s">
        <v>200</v>
      </c>
      <c r="D3878" t="s">
        <v>98</v>
      </c>
      <c r="E3878" t="s">
        <v>233</v>
      </c>
      <c r="F3878" t="s">
        <v>234</v>
      </c>
      <c r="G3878" t="s">
        <v>235</v>
      </c>
      <c r="H3878">
        <v>48.268999999999998</v>
      </c>
      <c r="I3878">
        <v>-16.41047</v>
      </c>
      <c r="J3878" t="s">
        <v>223</v>
      </c>
      <c r="K3878">
        <v>0</v>
      </c>
      <c r="L3878">
        <v>0</v>
      </c>
      <c r="M3878">
        <v>0</v>
      </c>
    </row>
    <row r="3879" spans="1:13" x14ac:dyDescent="0.25">
      <c r="A3879" t="s">
        <v>13</v>
      </c>
      <c r="B3879" t="s">
        <v>60</v>
      </c>
      <c r="C3879" t="s">
        <v>200</v>
      </c>
      <c r="D3879" t="s">
        <v>98</v>
      </c>
      <c r="E3879" t="s">
        <v>233</v>
      </c>
      <c r="F3879" t="s">
        <v>234</v>
      </c>
      <c r="G3879" t="s">
        <v>235</v>
      </c>
      <c r="H3879">
        <v>48.268999999999998</v>
      </c>
      <c r="I3879">
        <v>-16.41047</v>
      </c>
      <c r="J3879" t="s">
        <v>224</v>
      </c>
      <c r="K3879">
        <v>0</v>
      </c>
      <c r="L3879">
        <v>0</v>
      </c>
      <c r="M3879">
        <v>0</v>
      </c>
    </row>
    <row r="3880" spans="1:13" x14ac:dyDescent="0.25">
      <c r="A3880" t="s">
        <v>13</v>
      </c>
      <c r="B3880" t="s">
        <v>60</v>
      </c>
      <c r="C3880" t="s">
        <v>200</v>
      </c>
      <c r="D3880" t="s">
        <v>98</v>
      </c>
      <c r="E3880" t="s">
        <v>233</v>
      </c>
      <c r="F3880" t="s">
        <v>234</v>
      </c>
      <c r="G3880" t="s">
        <v>235</v>
      </c>
      <c r="H3880">
        <v>48.268999999999998</v>
      </c>
      <c r="I3880">
        <v>-16.41047</v>
      </c>
      <c r="J3880" t="s">
        <v>225</v>
      </c>
      <c r="K3880">
        <v>6.4293131999999993E-4</v>
      </c>
      <c r="L3880">
        <v>4.8945739199999995E-4</v>
      </c>
      <c r="M3880">
        <v>2</v>
      </c>
    </row>
    <row r="3881" spans="1:13" x14ac:dyDescent="0.25">
      <c r="A3881" t="s">
        <v>13</v>
      </c>
      <c r="B3881" t="s">
        <v>60</v>
      </c>
      <c r="C3881" t="s">
        <v>200</v>
      </c>
      <c r="D3881" t="s">
        <v>98</v>
      </c>
      <c r="E3881" t="s">
        <v>233</v>
      </c>
      <c r="F3881" t="s">
        <v>234</v>
      </c>
      <c r="G3881" t="s">
        <v>235</v>
      </c>
      <c r="H3881">
        <v>48.268999999999998</v>
      </c>
      <c r="I3881">
        <v>-16.41047</v>
      </c>
      <c r="J3881" t="s">
        <v>245</v>
      </c>
      <c r="K3881">
        <v>0</v>
      </c>
      <c r="L3881">
        <v>0</v>
      </c>
      <c r="M3881">
        <v>0</v>
      </c>
    </row>
    <row r="3882" spans="1:13" x14ac:dyDescent="0.25">
      <c r="A3882" t="s">
        <v>13</v>
      </c>
      <c r="B3882" t="s">
        <v>60</v>
      </c>
      <c r="C3882" t="s">
        <v>200</v>
      </c>
      <c r="D3882" t="s">
        <v>98</v>
      </c>
      <c r="E3882" t="s">
        <v>196</v>
      </c>
      <c r="F3882" t="s">
        <v>197</v>
      </c>
      <c r="G3882" t="s">
        <v>198</v>
      </c>
      <c r="H3882">
        <v>52.167236000000003</v>
      </c>
      <c r="I3882">
        <v>20.967891999999999</v>
      </c>
      <c r="J3882" t="s">
        <v>223</v>
      </c>
      <c r="K3882">
        <v>1.9993090079999999E-3</v>
      </c>
      <c r="L3882">
        <v>1.696509096E-3</v>
      </c>
      <c r="M3882">
        <v>6</v>
      </c>
    </row>
    <row r="3883" spans="1:13" x14ac:dyDescent="0.25">
      <c r="A3883" t="s">
        <v>13</v>
      </c>
      <c r="B3883" t="s">
        <v>60</v>
      </c>
      <c r="C3883" t="s">
        <v>200</v>
      </c>
      <c r="D3883" t="s">
        <v>98</v>
      </c>
      <c r="E3883" t="s">
        <v>196</v>
      </c>
      <c r="F3883" t="s">
        <v>197</v>
      </c>
      <c r="G3883" t="s">
        <v>198</v>
      </c>
      <c r="H3883">
        <v>52.167236000000003</v>
      </c>
      <c r="I3883">
        <v>20.967891999999999</v>
      </c>
      <c r="J3883" t="s">
        <v>224</v>
      </c>
      <c r="K3883">
        <v>0</v>
      </c>
      <c r="L3883">
        <v>0</v>
      </c>
      <c r="M3883">
        <v>0</v>
      </c>
    </row>
    <row r="3884" spans="1:13" x14ac:dyDescent="0.25">
      <c r="A3884" t="s">
        <v>13</v>
      </c>
      <c r="B3884" t="s">
        <v>60</v>
      </c>
      <c r="C3884" t="s">
        <v>200</v>
      </c>
      <c r="D3884" t="s">
        <v>98</v>
      </c>
      <c r="E3884" t="s">
        <v>196</v>
      </c>
      <c r="F3884" t="s">
        <v>197</v>
      </c>
      <c r="G3884" t="s">
        <v>198</v>
      </c>
      <c r="H3884">
        <v>52.167236000000003</v>
      </c>
      <c r="I3884">
        <v>20.967891999999999</v>
      </c>
      <c r="J3884" t="s">
        <v>225</v>
      </c>
      <c r="K3884">
        <v>0</v>
      </c>
      <c r="L3884">
        <v>0</v>
      </c>
      <c r="M3884">
        <v>0</v>
      </c>
    </row>
    <row r="3885" spans="1:13" x14ac:dyDescent="0.25">
      <c r="A3885" t="s">
        <v>13</v>
      </c>
      <c r="B3885" t="s">
        <v>60</v>
      </c>
      <c r="C3885" t="s">
        <v>200</v>
      </c>
      <c r="D3885" t="s">
        <v>98</v>
      </c>
      <c r="E3885" t="s">
        <v>196</v>
      </c>
      <c r="F3885" t="s">
        <v>197</v>
      </c>
      <c r="G3885" t="s">
        <v>198</v>
      </c>
      <c r="H3885">
        <v>52.167236000000003</v>
      </c>
      <c r="I3885">
        <v>20.967891999999999</v>
      </c>
      <c r="J3885" t="s">
        <v>245</v>
      </c>
      <c r="K3885">
        <v>0</v>
      </c>
      <c r="L3885">
        <v>0</v>
      </c>
      <c r="M3885">
        <v>0</v>
      </c>
    </row>
    <row r="3886" spans="1:13" x14ac:dyDescent="0.25">
      <c r="A3886" t="s">
        <v>13</v>
      </c>
      <c r="B3886" t="s">
        <v>60</v>
      </c>
      <c r="C3886" t="s">
        <v>201</v>
      </c>
      <c r="D3886" t="s">
        <v>98</v>
      </c>
      <c r="E3886" t="s">
        <v>99</v>
      </c>
      <c r="F3886" t="s">
        <v>100</v>
      </c>
      <c r="G3886" t="s">
        <v>101</v>
      </c>
      <c r="H3886">
        <v>52.370215999999999</v>
      </c>
      <c r="I3886">
        <v>4.895168</v>
      </c>
      <c r="J3886" t="s">
        <v>223</v>
      </c>
      <c r="K3886">
        <v>14631921.709441289</v>
      </c>
      <c r="L3886">
        <v>14632260.94680455</v>
      </c>
      <c r="M3886">
        <v>8310239</v>
      </c>
    </row>
    <row r="3887" spans="1:13" x14ac:dyDescent="0.25">
      <c r="A3887" t="s">
        <v>13</v>
      </c>
      <c r="B3887" t="s">
        <v>60</v>
      </c>
      <c r="C3887" t="s">
        <v>201</v>
      </c>
      <c r="D3887" t="s">
        <v>98</v>
      </c>
      <c r="E3887" t="s">
        <v>99</v>
      </c>
      <c r="F3887" t="s">
        <v>100</v>
      </c>
      <c r="G3887" t="s">
        <v>101</v>
      </c>
      <c r="H3887">
        <v>52.370215999999999</v>
      </c>
      <c r="I3887">
        <v>4.895168</v>
      </c>
      <c r="J3887" t="s">
        <v>224</v>
      </c>
      <c r="K3887">
        <v>19881292.381042689</v>
      </c>
      <c r="L3887">
        <v>19881940.226515941</v>
      </c>
      <c r="M3887">
        <v>10189732</v>
      </c>
    </row>
    <row r="3888" spans="1:13" x14ac:dyDescent="0.25">
      <c r="A3888" t="s">
        <v>13</v>
      </c>
      <c r="B3888" t="s">
        <v>60</v>
      </c>
      <c r="C3888" t="s">
        <v>201</v>
      </c>
      <c r="D3888" t="s">
        <v>98</v>
      </c>
      <c r="E3888" t="s">
        <v>99</v>
      </c>
      <c r="F3888" t="s">
        <v>100</v>
      </c>
      <c r="G3888" t="s">
        <v>101</v>
      </c>
      <c r="H3888">
        <v>52.370215999999999</v>
      </c>
      <c r="I3888">
        <v>4.895168</v>
      </c>
      <c r="J3888" t="s">
        <v>225</v>
      </c>
      <c r="K3888">
        <v>17173984.6206601</v>
      </c>
      <c r="L3888">
        <v>17174002.18251783</v>
      </c>
      <c r="M3888">
        <v>9390042</v>
      </c>
    </row>
    <row r="3889" spans="1:13" x14ac:dyDescent="0.25">
      <c r="A3889" t="s">
        <v>13</v>
      </c>
      <c r="B3889" t="s">
        <v>60</v>
      </c>
      <c r="C3889" t="s">
        <v>201</v>
      </c>
      <c r="D3889" t="s">
        <v>98</v>
      </c>
      <c r="E3889" t="s">
        <v>99</v>
      </c>
      <c r="F3889" t="s">
        <v>100</v>
      </c>
      <c r="G3889" t="s">
        <v>101</v>
      </c>
      <c r="H3889">
        <v>52.370215999999999</v>
      </c>
      <c r="I3889">
        <v>4.895168</v>
      </c>
      <c r="J3889" t="s">
        <v>245</v>
      </c>
      <c r="K3889">
        <v>12693975.39308273</v>
      </c>
      <c r="L3889">
        <v>12694212.76542908</v>
      </c>
      <c r="M3889">
        <v>9689251</v>
      </c>
    </row>
    <row r="3890" spans="1:13" x14ac:dyDescent="0.25">
      <c r="A3890" t="s">
        <v>13</v>
      </c>
      <c r="B3890" t="s">
        <v>60</v>
      </c>
      <c r="C3890" t="s">
        <v>201</v>
      </c>
      <c r="D3890" t="s">
        <v>104</v>
      </c>
      <c r="E3890" t="s">
        <v>105</v>
      </c>
      <c r="F3890" t="s">
        <v>106</v>
      </c>
      <c r="G3890" t="s">
        <v>107</v>
      </c>
      <c r="H3890">
        <v>33.748997000000003</v>
      </c>
      <c r="I3890">
        <v>-84.387985</v>
      </c>
      <c r="J3890" t="s">
        <v>223</v>
      </c>
      <c r="K3890">
        <v>51221523.962996937</v>
      </c>
      <c r="L3890">
        <v>51246453.104760133</v>
      </c>
      <c r="M3890">
        <v>9475580</v>
      </c>
    </row>
    <row r="3891" spans="1:13" x14ac:dyDescent="0.25">
      <c r="A3891" t="s">
        <v>13</v>
      </c>
      <c r="B3891" t="s">
        <v>60</v>
      </c>
      <c r="C3891" t="s">
        <v>201</v>
      </c>
      <c r="D3891" t="s">
        <v>104</v>
      </c>
      <c r="E3891" t="s">
        <v>105</v>
      </c>
      <c r="F3891" t="s">
        <v>106</v>
      </c>
      <c r="G3891" t="s">
        <v>107</v>
      </c>
      <c r="H3891">
        <v>33.748997000000003</v>
      </c>
      <c r="I3891">
        <v>-84.387985</v>
      </c>
      <c r="J3891" t="s">
        <v>224</v>
      </c>
      <c r="K3891">
        <v>69221741.745168433</v>
      </c>
      <c r="L3891">
        <v>69357555.008536801</v>
      </c>
      <c r="M3891">
        <v>12242569</v>
      </c>
    </row>
    <row r="3892" spans="1:13" x14ac:dyDescent="0.25">
      <c r="A3892" t="s">
        <v>13</v>
      </c>
      <c r="B3892" t="s">
        <v>60</v>
      </c>
      <c r="C3892" t="s">
        <v>201</v>
      </c>
      <c r="D3892" t="s">
        <v>104</v>
      </c>
      <c r="E3892" t="s">
        <v>105</v>
      </c>
      <c r="F3892" t="s">
        <v>106</v>
      </c>
      <c r="G3892" t="s">
        <v>107</v>
      </c>
      <c r="H3892">
        <v>33.748997000000003</v>
      </c>
      <c r="I3892">
        <v>-84.387985</v>
      </c>
      <c r="J3892" t="s">
        <v>225</v>
      </c>
      <c r="K3892">
        <v>61201799.765240587</v>
      </c>
      <c r="L3892">
        <v>61206812.322164968</v>
      </c>
      <c r="M3892">
        <v>11111009</v>
      </c>
    </row>
    <row r="3893" spans="1:13" x14ac:dyDescent="0.25">
      <c r="A3893" t="s">
        <v>13</v>
      </c>
      <c r="B3893" t="s">
        <v>60</v>
      </c>
      <c r="C3893" t="s">
        <v>201</v>
      </c>
      <c r="D3893" t="s">
        <v>104</v>
      </c>
      <c r="E3893" t="s">
        <v>105</v>
      </c>
      <c r="F3893" t="s">
        <v>106</v>
      </c>
      <c r="G3893" t="s">
        <v>107</v>
      </c>
      <c r="H3893">
        <v>33.748997000000003</v>
      </c>
      <c r="I3893">
        <v>-84.387985</v>
      </c>
      <c r="J3893" t="s">
        <v>245</v>
      </c>
      <c r="K3893">
        <v>60879434.784130357</v>
      </c>
      <c r="L3893">
        <v>60952548.723114841</v>
      </c>
      <c r="M3893">
        <v>11878050</v>
      </c>
    </row>
    <row r="3894" spans="1:13" x14ac:dyDescent="0.25">
      <c r="A3894" t="s">
        <v>13</v>
      </c>
      <c r="B3894" t="s">
        <v>60</v>
      </c>
      <c r="C3894" t="s">
        <v>201</v>
      </c>
      <c r="D3894" t="s">
        <v>104</v>
      </c>
      <c r="E3894" t="s">
        <v>112</v>
      </c>
      <c r="F3894" t="s">
        <v>113</v>
      </c>
      <c r="G3894" t="s">
        <v>107</v>
      </c>
      <c r="H3894">
        <v>42.360100000000003</v>
      </c>
      <c r="I3894">
        <v>-71.058899999999994</v>
      </c>
      <c r="J3894" t="s">
        <v>223</v>
      </c>
      <c r="K3894">
        <v>28836967.471493009</v>
      </c>
      <c r="L3894">
        <v>28843358.83384468</v>
      </c>
      <c r="M3894">
        <v>5248217</v>
      </c>
    </row>
    <row r="3895" spans="1:13" x14ac:dyDescent="0.25">
      <c r="A3895" t="s">
        <v>13</v>
      </c>
      <c r="B3895" t="s">
        <v>60</v>
      </c>
      <c r="C3895" t="s">
        <v>201</v>
      </c>
      <c r="D3895" t="s">
        <v>104</v>
      </c>
      <c r="E3895" t="s">
        <v>112</v>
      </c>
      <c r="F3895" t="s">
        <v>113</v>
      </c>
      <c r="G3895" t="s">
        <v>107</v>
      </c>
      <c r="H3895">
        <v>42.360100000000003</v>
      </c>
      <c r="I3895">
        <v>-71.058899999999994</v>
      </c>
      <c r="J3895" t="s">
        <v>224</v>
      </c>
      <c r="K3895">
        <v>37440349.849218719</v>
      </c>
      <c r="L3895">
        <v>37470829.62502256</v>
      </c>
      <c r="M3895">
        <v>6584542</v>
      </c>
    </row>
    <row r="3896" spans="1:13" x14ac:dyDescent="0.25">
      <c r="A3896" t="s">
        <v>13</v>
      </c>
      <c r="B3896" t="s">
        <v>60</v>
      </c>
      <c r="C3896" t="s">
        <v>201</v>
      </c>
      <c r="D3896" t="s">
        <v>104</v>
      </c>
      <c r="E3896" t="s">
        <v>112</v>
      </c>
      <c r="F3896" t="s">
        <v>113</v>
      </c>
      <c r="G3896" t="s">
        <v>107</v>
      </c>
      <c r="H3896">
        <v>42.360100000000003</v>
      </c>
      <c r="I3896">
        <v>-71.058899999999994</v>
      </c>
      <c r="J3896" t="s">
        <v>225</v>
      </c>
      <c r="K3896">
        <v>36342129.494460657</v>
      </c>
      <c r="L3896">
        <v>36343149.664333783</v>
      </c>
      <c r="M3896">
        <v>6329582</v>
      </c>
    </row>
    <row r="3897" spans="1:13" x14ac:dyDescent="0.25">
      <c r="A3897" t="s">
        <v>13</v>
      </c>
      <c r="B3897" t="s">
        <v>60</v>
      </c>
      <c r="C3897" t="s">
        <v>201</v>
      </c>
      <c r="D3897" t="s">
        <v>104</v>
      </c>
      <c r="E3897" t="s">
        <v>112</v>
      </c>
      <c r="F3897" t="s">
        <v>113</v>
      </c>
      <c r="G3897" t="s">
        <v>107</v>
      </c>
      <c r="H3897">
        <v>42.360100000000003</v>
      </c>
      <c r="I3897">
        <v>-71.058899999999994</v>
      </c>
      <c r="J3897" t="s">
        <v>245</v>
      </c>
      <c r="K3897">
        <v>33048230.18786047</v>
      </c>
      <c r="L3897">
        <v>33062849.672058471</v>
      </c>
      <c r="M3897">
        <v>6367209</v>
      </c>
    </row>
    <row r="3898" spans="1:13" x14ac:dyDescent="0.25">
      <c r="A3898" t="s">
        <v>13</v>
      </c>
      <c r="B3898" t="s">
        <v>60</v>
      </c>
      <c r="C3898" t="s">
        <v>201</v>
      </c>
      <c r="D3898" t="s">
        <v>104</v>
      </c>
      <c r="E3898" t="s">
        <v>114</v>
      </c>
      <c r="F3898" t="s">
        <v>115</v>
      </c>
      <c r="G3898" t="s">
        <v>107</v>
      </c>
      <c r="H3898">
        <v>41.878112999999999</v>
      </c>
      <c r="I3898">
        <v>-87.629800000000003</v>
      </c>
      <c r="J3898" t="s">
        <v>223</v>
      </c>
      <c r="K3898">
        <v>7269868.1743589258</v>
      </c>
      <c r="L3898">
        <v>7270111.9380979734</v>
      </c>
      <c r="M3898">
        <v>847280</v>
      </c>
    </row>
    <row r="3899" spans="1:13" x14ac:dyDescent="0.25">
      <c r="A3899" t="s">
        <v>13</v>
      </c>
      <c r="B3899" t="s">
        <v>60</v>
      </c>
      <c r="C3899" t="s">
        <v>201</v>
      </c>
      <c r="D3899" t="s">
        <v>104</v>
      </c>
      <c r="E3899" t="s">
        <v>114</v>
      </c>
      <c r="F3899" t="s">
        <v>115</v>
      </c>
      <c r="G3899" t="s">
        <v>107</v>
      </c>
      <c r="H3899">
        <v>41.878112999999999</v>
      </c>
      <c r="I3899">
        <v>-87.629800000000003</v>
      </c>
      <c r="J3899" t="s">
        <v>224</v>
      </c>
      <c r="K3899">
        <v>7587597.0067666108</v>
      </c>
      <c r="L3899">
        <v>7587945.6687232098</v>
      </c>
      <c r="M3899">
        <v>891387</v>
      </c>
    </row>
    <row r="3900" spans="1:13" x14ac:dyDescent="0.25">
      <c r="A3900" t="s">
        <v>13</v>
      </c>
      <c r="B3900" t="s">
        <v>60</v>
      </c>
      <c r="C3900" t="s">
        <v>201</v>
      </c>
      <c r="D3900" t="s">
        <v>104</v>
      </c>
      <c r="E3900" t="s">
        <v>114</v>
      </c>
      <c r="F3900" t="s">
        <v>115</v>
      </c>
      <c r="G3900" t="s">
        <v>107</v>
      </c>
      <c r="H3900">
        <v>41.878112999999999</v>
      </c>
      <c r="I3900">
        <v>-87.629800000000003</v>
      </c>
      <c r="J3900" t="s">
        <v>225</v>
      </c>
      <c r="K3900">
        <v>6993995.2527531059</v>
      </c>
      <c r="L3900">
        <v>6994136.5024329657</v>
      </c>
      <c r="M3900">
        <v>815052</v>
      </c>
    </row>
    <row r="3901" spans="1:13" x14ac:dyDescent="0.25">
      <c r="A3901" t="s">
        <v>13</v>
      </c>
      <c r="B3901" t="s">
        <v>60</v>
      </c>
      <c r="C3901" t="s">
        <v>201</v>
      </c>
      <c r="D3901" t="s">
        <v>104</v>
      </c>
      <c r="E3901" t="s">
        <v>114</v>
      </c>
      <c r="F3901" t="s">
        <v>115</v>
      </c>
      <c r="G3901" t="s">
        <v>107</v>
      </c>
      <c r="H3901">
        <v>41.878112999999999</v>
      </c>
      <c r="I3901">
        <v>-87.629800000000003</v>
      </c>
      <c r="J3901" t="s">
        <v>245</v>
      </c>
      <c r="K3901">
        <v>8234762.6345538478</v>
      </c>
      <c r="L3901">
        <v>8235394.1848021355</v>
      </c>
      <c r="M3901">
        <v>954407</v>
      </c>
    </row>
    <row r="3902" spans="1:13" x14ac:dyDescent="0.25">
      <c r="A3902" t="s">
        <v>13</v>
      </c>
      <c r="B3902" t="s">
        <v>60</v>
      </c>
      <c r="C3902" t="s">
        <v>201</v>
      </c>
      <c r="D3902" t="s">
        <v>104</v>
      </c>
      <c r="E3902" t="s">
        <v>116</v>
      </c>
      <c r="F3902" t="s">
        <v>117</v>
      </c>
      <c r="G3902" t="s">
        <v>107</v>
      </c>
      <c r="H3902">
        <v>32.780140000000003</v>
      </c>
      <c r="I3902">
        <v>-96.800449999999998</v>
      </c>
      <c r="J3902" t="s">
        <v>223</v>
      </c>
      <c r="K3902">
        <v>61283602.494217351</v>
      </c>
      <c r="L3902">
        <v>61388183.315215863</v>
      </c>
      <c r="M3902">
        <v>14077730</v>
      </c>
    </row>
    <row r="3903" spans="1:13" x14ac:dyDescent="0.25">
      <c r="A3903" t="s">
        <v>13</v>
      </c>
      <c r="B3903" t="s">
        <v>60</v>
      </c>
      <c r="C3903" t="s">
        <v>201</v>
      </c>
      <c r="D3903" t="s">
        <v>104</v>
      </c>
      <c r="E3903" t="s">
        <v>116</v>
      </c>
      <c r="F3903" t="s">
        <v>117</v>
      </c>
      <c r="G3903" t="s">
        <v>107</v>
      </c>
      <c r="H3903">
        <v>32.780140000000003</v>
      </c>
      <c r="I3903">
        <v>-96.800449999999998</v>
      </c>
      <c r="J3903" t="s">
        <v>224</v>
      </c>
      <c r="K3903">
        <v>64684188.813344389</v>
      </c>
      <c r="L3903">
        <v>64840885.795896687</v>
      </c>
      <c r="M3903">
        <v>14743194</v>
      </c>
    </row>
    <row r="3904" spans="1:13" x14ac:dyDescent="0.25">
      <c r="A3904" t="s">
        <v>13</v>
      </c>
      <c r="B3904" t="s">
        <v>60</v>
      </c>
      <c r="C3904" t="s">
        <v>201</v>
      </c>
      <c r="D3904" t="s">
        <v>104</v>
      </c>
      <c r="E3904" t="s">
        <v>116</v>
      </c>
      <c r="F3904" t="s">
        <v>117</v>
      </c>
      <c r="G3904" t="s">
        <v>107</v>
      </c>
      <c r="H3904">
        <v>32.780140000000003</v>
      </c>
      <c r="I3904">
        <v>-96.800449999999998</v>
      </c>
      <c r="J3904" t="s">
        <v>225</v>
      </c>
      <c r="K3904">
        <v>62243200.387780882</v>
      </c>
      <c r="L3904">
        <v>62265688.660687461</v>
      </c>
      <c r="M3904">
        <v>14069580</v>
      </c>
    </row>
    <row r="3905" spans="1:13" x14ac:dyDescent="0.25">
      <c r="A3905" t="s">
        <v>13</v>
      </c>
      <c r="B3905" t="s">
        <v>60</v>
      </c>
      <c r="C3905" t="s">
        <v>201</v>
      </c>
      <c r="D3905" t="s">
        <v>104</v>
      </c>
      <c r="E3905" t="s">
        <v>116</v>
      </c>
      <c r="F3905" t="s">
        <v>117</v>
      </c>
      <c r="G3905" t="s">
        <v>107</v>
      </c>
      <c r="H3905">
        <v>32.780140000000003</v>
      </c>
      <c r="I3905">
        <v>-96.800449999999998</v>
      </c>
      <c r="J3905" t="s">
        <v>245</v>
      </c>
      <c r="K3905">
        <v>53113494.455604263</v>
      </c>
      <c r="L3905">
        <v>53207133.00805942</v>
      </c>
      <c r="M3905">
        <v>13863677</v>
      </c>
    </row>
    <row r="3906" spans="1:13" x14ac:dyDescent="0.25">
      <c r="A3906" t="s">
        <v>13</v>
      </c>
      <c r="B3906" t="s">
        <v>60</v>
      </c>
      <c r="C3906" t="s">
        <v>201</v>
      </c>
      <c r="D3906" t="s">
        <v>104</v>
      </c>
      <c r="E3906" t="s">
        <v>120</v>
      </c>
      <c r="F3906" t="s">
        <v>121</v>
      </c>
      <c r="G3906" t="s">
        <v>107</v>
      </c>
      <c r="H3906">
        <v>37.431572000000003</v>
      </c>
      <c r="I3906">
        <v>-78.656890000000004</v>
      </c>
      <c r="J3906" t="s">
        <v>223</v>
      </c>
      <c r="K3906">
        <v>58906201.331277087</v>
      </c>
      <c r="L3906">
        <v>58914811.868172728</v>
      </c>
      <c r="M3906">
        <v>13812949</v>
      </c>
    </row>
    <row r="3907" spans="1:13" x14ac:dyDescent="0.25">
      <c r="A3907" t="s">
        <v>13</v>
      </c>
      <c r="B3907" t="s">
        <v>60</v>
      </c>
      <c r="C3907" t="s">
        <v>201</v>
      </c>
      <c r="D3907" t="s">
        <v>104</v>
      </c>
      <c r="E3907" t="s">
        <v>120</v>
      </c>
      <c r="F3907" t="s">
        <v>121</v>
      </c>
      <c r="G3907" t="s">
        <v>107</v>
      </c>
      <c r="H3907">
        <v>37.431572000000003</v>
      </c>
      <c r="I3907">
        <v>-78.656890000000004</v>
      </c>
      <c r="J3907" t="s">
        <v>224</v>
      </c>
      <c r="K3907">
        <v>61655413.219835259</v>
      </c>
      <c r="L3907">
        <v>61881876.680172414</v>
      </c>
      <c r="M3907">
        <v>15110798</v>
      </c>
    </row>
    <row r="3908" spans="1:13" x14ac:dyDescent="0.25">
      <c r="A3908" t="s">
        <v>13</v>
      </c>
      <c r="B3908" t="s">
        <v>60</v>
      </c>
      <c r="C3908" t="s">
        <v>201</v>
      </c>
      <c r="D3908" t="s">
        <v>104</v>
      </c>
      <c r="E3908" t="s">
        <v>120</v>
      </c>
      <c r="F3908" t="s">
        <v>121</v>
      </c>
      <c r="G3908" t="s">
        <v>107</v>
      </c>
      <c r="H3908">
        <v>37.431572000000003</v>
      </c>
      <c r="I3908">
        <v>-78.656890000000004</v>
      </c>
      <c r="J3908" t="s">
        <v>225</v>
      </c>
      <c r="K3908">
        <v>54448579.163309157</v>
      </c>
      <c r="L3908">
        <v>54460042.58678209</v>
      </c>
      <c r="M3908">
        <v>13736727</v>
      </c>
    </row>
    <row r="3909" spans="1:13" x14ac:dyDescent="0.25">
      <c r="A3909" t="s">
        <v>13</v>
      </c>
      <c r="B3909" t="s">
        <v>60</v>
      </c>
      <c r="C3909" t="s">
        <v>201</v>
      </c>
      <c r="D3909" t="s">
        <v>104</v>
      </c>
      <c r="E3909" t="s">
        <v>120</v>
      </c>
      <c r="F3909" t="s">
        <v>121</v>
      </c>
      <c r="G3909" t="s">
        <v>107</v>
      </c>
      <c r="H3909">
        <v>37.431572000000003</v>
      </c>
      <c r="I3909">
        <v>-78.656890000000004</v>
      </c>
      <c r="J3909" t="s">
        <v>245</v>
      </c>
      <c r="K3909">
        <v>55402919.833285853</v>
      </c>
      <c r="L3909">
        <v>55489218.50733871</v>
      </c>
      <c r="M3909">
        <v>14981081</v>
      </c>
    </row>
    <row r="3910" spans="1:13" x14ac:dyDescent="0.25">
      <c r="A3910" t="s">
        <v>13</v>
      </c>
      <c r="B3910" t="s">
        <v>60</v>
      </c>
      <c r="C3910" t="s">
        <v>201</v>
      </c>
      <c r="D3910" t="s">
        <v>104</v>
      </c>
      <c r="E3910" t="s">
        <v>122</v>
      </c>
      <c r="F3910" t="s">
        <v>123</v>
      </c>
      <c r="G3910" t="s">
        <v>107</v>
      </c>
      <c r="H3910">
        <v>39.856102</v>
      </c>
      <c r="I3910">
        <v>-104.675934</v>
      </c>
      <c r="J3910" t="s">
        <v>223</v>
      </c>
      <c r="K3910">
        <v>66933406.545589343</v>
      </c>
      <c r="L3910">
        <v>66941767.389261022</v>
      </c>
      <c r="M3910">
        <v>10491601</v>
      </c>
    </row>
    <row r="3911" spans="1:13" x14ac:dyDescent="0.25">
      <c r="A3911" t="s">
        <v>13</v>
      </c>
      <c r="B3911" t="s">
        <v>60</v>
      </c>
      <c r="C3911" t="s">
        <v>201</v>
      </c>
      <c r="D3911" t="s">
        <v>104</v>
      </c>
      <c r="E3911" t="s">
        <v>122</v>
      </c>
      <c r="F3911" t="s">
        <v>123</v>
      </c>
      <c r="G3911" t="s">
        <v>107</v>
      </c>
      <c r="H3911">
        <v>39.856102</v>
      </c>
      <c r="I3911">
        <v>-104.675934</v>
      </c>
      <c r="J3911" t="s">
        <v>224</v>
      </c>
      <c r="K3911">
        <v>87479149.058923811</v>
      </c>
      <c r="L3911">
        <v>87538060.722767442</v>
      </c>
      <c r="M3911">
        <v>13060396</v>
      </c>
    </row>
    <row r="3912" spans="1:13" x14ac:dyDescent="0.25">
      <c r="A3912" t="s">
        <v>13</v>
      </c>
      <c r="B3912" t="s">
        <v>60</v>
      </c>
      <c r="C3912" t="s">
        <v>201</v>
      </c>
      <c r="D3912" t="s">
        <v>104</v>
      </c>
      <c r="E3912" t="s">
        <v>122</v>
      </c>
      <c r="F3912" t="s">
        <v>123</v>
      </c>
      <c r="G3912" t="s">
        <v>107</v>
      </c>
      <c r="H3912">
        <v>39.856102</v>
      </c>
      <c r="I3912">
        <v>-104.675934</v>
      </c>
      <c r="J3912" t="s">
        <v>225</v>
      </c>
      <c r="K3912">
        <v>72615065.471652955</v>
      </c>
      <c r="L3912">
        <v>72616542.042059839</v>
      </c>
      <c r="M3912">
        <v>11097224</v>
      </c>
    </row>
    <row r="3913" spans="1:13" x14ac:dyDescent="0.25">
      <c r="A3913" t="s">
        <v>13</v>
      </c>
      <c r="B3913" t="s">
        <v>60</v>
      </c>
      <c r="C3913" t="s">
        <v>201</v>
      </c>
      <c r="D3913" t="s">
        <v>104</v>
      </c>
      <c r="E3913" t="s">
        <v>122</v>
      </c>
      <c r="F3913" t="s">
        <v>123</v>
      </c>
      <c r="G3913" t="s">
        <v>107</v>
      </c>
      <c r="H3913">
        <v>39.856102</v>
      </c>
      <c r="I3913">
        <v>-104.675934</v>
      </c>
      <c r="J3913" t="s">
        <v>245</v>
      </c>
      <c r="K3913">
        <v>52186884.86558073</v>
      </c>
      <c r="L3913">
        <v>52217517.589089893</v>
      </c>
      <c r="M3913">
        <v>8746572</v>
      </c>
    </row>
    <row r="3914" spans="1:13" x14ac:dyDescent="0.25">
      <c r="A3914" t="s">
        <v>13</v>
      </c>
      <c r="B3914" t="s">
        <v>60</v>
      </c>
      <c r="C3914" t="s">
        <v>201</v>
      </c>
      <c r="D3914" t="s">
        <v>104</v>
      </c>
      <c r="E3914" t="s">
        <v>118</v>
      </c>
      <c r="F3914" t="s">
        <v>119</v>
      </c>
      <c r="G3914" t="s">
        <v>107</v>
      </c>
      <c r="H3914">
        <v>42.331400000000002</v>
      </c>
      <c r="I3914">
        <v>-83.0458</v>
      </c>
      <c r="J3914" t="s">
        <v>223</v>
      </c>
      <c r="K3914">
        <v>15009389.753099591</v>
      </c>
      <c r="L3914">
        <v>15011996.099650459</v>
      </c>
      <c r="M3914">
        <v>2454075</v>
      </c>
    </row>
    <row r="3915" spans="1:13" x14ac:dyDescent="0.25">
      <c r="A3915" t="s">
        <v>13</v>
      </c>
      <c r="B3915" t="s">
        <v>60</v>
      </c>
      <c r="C3915" t="s">
        <v>201</v>
      </c>
      <c r="D3915" t="s">
        <v>104</v>
      </c>
      <c r="E3915" t="s">
        <v>118</v>
      </c>
      <c r="F3915" t="s">
        <v>119</v>
      </c>
      <c r="G3915" t="s">
        <v>107</v>
      </c>
      <c r="H3915">
        <v>42.331400000000002</v>
      </c>
      <c r="I3915">
        <v>-83.0458</v>
      </c>
      <c r="J3915" t="s">
        <v>224</v>
      </c>
      <c r="K3915">
        <v>19581084.452475719</v>
      </c>
      <c r="L3915">
        <v>19590773.87964379</v>
      </c>
      <c r="M3915">
        <v>3080396</v>
      </c>
    </row>
    <row r="3916" spans="1:13" x14ac:dyDescent="0.25">
      <c r="A3916" t="s">
        <v>13</v>
      </c>
      <c r="B3916" t="s">
        <v>60</v>
      </c>
      <c r="C3916" t="s">
        <v>201</v>
      </c>
      <c r="D3916" t="s">
        <v>104</v>
      </c>
      <c r="E3916" t="s">
        <v>118</v>
      </c>
      <c r="F3916" t="s">
        <v>119</v>
      </c>
      <c r="G3916" t="s">
        <v>107</v>
      </c>
      <c r="H3916">
        <v>42.331400000000002</v>
      </c>
      <c r="I3916">
        <v>-83.0458</v>
      </c>
      <c r="J3916" t="s">
        <v>225</v>
      </c>
      <c r="K3916">
        <v>18363071.289948549</v>
      </c>
      <c r="L3916">
        <v>18363568.56999274</v>
      </c>
      <c r="M3916">
        <v>2893913</v>
      </c>
    </row>
    <row r="3917" spans="1:13" x14ac:dyDescent="0.25">
      <c r="A3917" t="s">
        <v>13</v>
      </c>
      <c r="B3917" t="s">
        <v>60</v>
      </c>
      <c r="C3917" t="s">
        <v>201</v>
      </c>
      <c r="D3917" t="s">
        <v>104</v>
      </c>
      <c r="E3917" t="s">
        <v>118</v>
      </c>
      <c r="F3917" t="s">
        <v>119</v>
      </c>
      <c r="G3917" t="s">
        <v>107</v>
      </c>
      <c r="H3917">
        <v>42.331400000000002</v>
      </c>
      <c r="I3917">
        <v>-83.0458</v>
      </c>
      <c r="J3917" t="s">
        <v>245</v>
      </c>
      <c r="K3917">
        <v>17235967.660250351</v>
      </c>
      <c r="L3917">
        <v>17243200.344530482</v>
      </c>
      <c r="M3917">
        <v>3080615</v>
      </c>
    </row>
    <row r="3918" spans="1:13" x14ac:dyDescent="0.25">
      <c r="A3918" t="s">
        <v>13</v>
      </c>
      <c r="B3918" t="s">
        <v>60</v>
      </c>
      <c r="C3918" t="s">
        <v>201</v>
      </c>
      <c r="D3918" t="s">
        <v>98</v>
      </c>
      <c r="E3918" t="s">
        <v>124</v>
      </c>
      <c r="F3918" t="s">
        <v>125</v>
      </c>
      <c r="G3918" t="s">
        <v>126</v>
      </c>
      <c r="H3918">
        <v>53.349800000000002</v>
      </c>
      <c r="I3918">
        <v>6.2603</v>
      </c>
      <c r="J3918" t="s">
        <v>223</v>
      </c>
      <c r="K3918">
        <v>6768858.9108118648</v>
      </c>
      <c r="L3918">
        <v>6771251.0773358224</v>
      </c>
      <c r="M3918">
        <v>1746038</v>
      </c>
    </row>
    <row r="3919" spans="1:13" x14ac:dyDescent="0.25">
      <c r="A3919" t="s">
        <v>13</v>
      </c>
      <c r="B3919" t="s">
        <v>60</v>
      </c>
      <c r="C3919" t="s">
        <v>201</v>
      </c>
      <c r="D3919" t="s">
        <v>98</v>
      </c>
      <c r="E3919" t="s">
        <v>124</v>
      </c>
      <c r="F3919" t="s">
        <v>125</v>
      </c>
      <c r="G3919" t="s">
        <v>126</v>
      </c>
      <c r="H3919">
        <v>53.349800000000002</v>
      </c>
      <c r="I3919">
        <v>6.2603</v>
      </c>
      <c r="J3919" t="s">
        <v>224</v>
      </c>
      <c r="K3919">
        <v>0</v>
      </c>
      <c r="L3919">
        <v>0</v>
      </c>
      <c r="M3919">
        <v>0</v>
      </c>
    </row>
    <row r="3920" spans="1:13" x14ac:dyDescent="0.25">
      <c r="A3920" t="s">
        <v>13</v>
      </c>
      <c r="B3920" t="s">
        <v>60</v>
      </c>
      <c r="C3920" t="s">
        <v>201</v>
      </c>
      <c r="D3920" t="s">
        <v>98</v>
      </c>
      <c r="E3920" t="s">
        <v>124</v>
      </c>
      <c r="F3920" t="s">
        <v>125</v>
      </c>
      <c r="G3920" t="s">
        <v>126</v>
      </c>
      <c r="H3920">
        <v>53.349800000000002</v>
      </c>
      <c r="I3920">
        <v>6.2603</v>
      </c>
      <c r="J3920" t="s">
        <v>225</v>
      </c>
      <c r="K3920">
        <v>0</v>
      </c>
      <c r="L3920">
        <v>0</v>
      </c>
      <c r="M3920">
        <v>0</v>
      </c>
    </row>
    <row r="3921" spans="1:13" x14ac:dyDescent="0.25">
      <c r="A3921" t="s">
        <v>13</v>
      </c>
      <c r="B3921" t="s">
        <v>60</v>
      </c>
      <c r="C3921" t="s">
        <v>201</v>
      </c>
      <c r="D3921" t="s">
        <v>98</v>
      </c>
      <c r="E3921" t="s">
        <v>124</v>
      </c>
      <c r="F3921" t="s">
        <v>125</v>
      </c>
      <c r="G3921" t="s">
        <v>126</v>
      </c>
      <c r="H3921">
        <v>53.349800000000002</v>
      </c>
      <c r="I3921">
        <v>6.2603</v>
      </c>
      <c r="J3921" t="s">
        <v>245</v>
      </c>
      <c r="K3921">
        <v>0</v>
      </c>
      <c r="L3921">
        <v>0</v>
      </c>
      <c r="M3921">
        <v>0</v>
      </c>
    </row>
    <row r="3922" spans="1:13" x14ac:dyDescent="0.25">
      <c r="A3922" t="s">
        <v>13</v>
      </c>
      <c r="B3922" t="s">
        <v>60</v>
      </c>
      <c r="C3922" t="s">
        <v>201</v>
      </c>
      <c r="D3922" t="s">
        <v>98</v>
      </c>
      <c r="E3922" t="s">
        <v>130</v>
      </c>
      <c r="F3922" t="s">
        <v>131</v>
      </c>
      <c r="G3922" t="s">
        <v>132</v>
      </c>
      <c r="H3922">
        <v>50.110923999999997</v>
      </c>
      <c r="I3922">
        <v>8.6821269999999995</v>
      </c>
      <c r="J3922" t="s">
        <v>223</v>
      </c>
      <c r="K3922">
        <v>92739217.236777321</v>
      </c>
      <c r="L3922">
        <v>92835589.1626724</v>
      </c>
      <c r="M3922">
        <v>25553667</v>
      </c>
    </row>
    <row r="3923" spans="1:13" x14ac:dyDescent="0.25">
      <c r="A3923" t="s">
        <v>13</v>
      </c>
      <c r="B3923" t="s">
        <v>60</v>
      </c>
      <c r="C3923" t="s">
        <v>201</v>
      </c>
      <c r="D3923" t="s">
        <v>98</v>
      </c>
      <c r="E3923" t="s">
        <v>130</v>
      </c>
      <c r="F3923" t="s">
        <v>131</v>
      </c>
      <c r="G3923" t="s">
        <v>132</v>
      </c>
      <c r="H3923">
        <v>50.110923999999997</v>
      </c>
      <c r="I3923">
        <v>8.6821269999999995</v>
      </c>
      <c r="J3923" t="s">
        <v>224</v>
      </c>
      <c r="K3923">
        <v>104909523.40220509</v>
      </c>
      <c r="L3923">
        <v>105005372.6726093</v>
      </c>
      <c r="M3923">
        <v>29243654</v>
      </c>
    </row>
    <row r="3924" spans="1:13" x14ac:dyDescent="0.25">
      <c r="A3924" t="s">
        <v>13</v>
      </c>
      <c r="B3924" t="s">
        <v>60</v>
      </c>
      <c r="C3924" t="s">
        <v>201</v>
      </c>
      <c r="D3924" t="s">
        <v>98</v>
      </c>
      <c r="E3924" t="s">
        <v>130</v>
      </c>
      <c r="F3924" t="s">
        <v>131</v>
      </c>
      <c r="G3924" t="s">
        <v>132</v>
      </c>
      <c r="H3924">
        <v>50.110923999999997</v>
      </c>
      <c r="I3924">
        <v>8.6821269999999995</v>
      </c>
      <c r="J3924" t="s">
        <v>225</v>
      </c>
      <c r="K3924">
        <v>94223820.130984589</v>
      </c>
      <c r="L3924">
        <v>94266371.875479221</v>
      </c>
      <c r="M3924">
        <v>27152146</v>
      </c>
    </row>
    <row r="3925" spans="1:13" x14ac:dyDescent="0.25">
      <c r="A3925" t="s">
        <v>13</v>
      </c>
      <c r="B3925" t="s">
        <v>60</v>
      </c>
      <c r="C3925" t="s">
        <v>201</v>
      </c>
      <c r="D3925" t="s">
        <v>98</v>
      </c>
      <c r="E3925" t="s">
        <v>130</v>
      </c>
      <c r="F3925" t="s">
        <v>131</v>
      </c>
      <c r="G3925" t="s">
        <v>132</v>
      </c>
      <c r="H3925">
        <v>50.110923999999997</v>
      </c>
      <c r="I3925">
        <v>8.6821269999999995</v>
      </c>
      <c r="J3925" t="s">
        <v>245</v>
      </c>
      <c r="K3925">
        <v>82485648.375708684</v>
      </c>
      <c r="L3925">
        <v>83081559.350909188</v>
      </c>
      <c r="M3925">
        <v>28049661</v>
      </c>
    </row>
    <row r="3926" spans="1:13" x14ac:dyDescent="0.25">
      <c r="A3926" t="s">
        <v>13</v>
      </c>
      <c r="B3926" t="s">
        <v>60</v>
      </c>
      <c r="C3926" t="s">
        <v>201</v>
      </c>
      <c r="D3926" t="s">
        <v>98</v>
      </c>
      <c r="E3926" t="s">
        <v>226</v>
      </c>
      <c r="F3926" t="s">
        <v>227</v>
      </c>
      <c r="G3926" t="s">
        <v>228</v>
      </c>
      <c r="H3926">
        <v>26.137899999999998</v>
      </c>
      <c r="I3926">
        <v>28.197790000000001</v>
      </c>
      <c r="J3926" t="s">
        <v>223</v>
      </c>
      <c r="K3926">
        <v>1170950.8943736679</v>
      </c>
      <c r="L3926">
        <v>1171440.5170197571</v>
      </c>
      <c r="M3926">
        <v>592074</v>
      </c>
    </row>
    <row r="3927" spans="1:13" x14ac:dyDescent="0.25">
      <c r="A3927" t="s">
        <v>13</v>
      </c>
      <c r="B3927" t="s">
        <v>60</v>
      </c>
      <c r="C3927" t="s">
        <v>201</v>
      </c>
      <c r="D3927" t="s">
        <v>98</v>
      </c>
      <c r="E3927" t="s">
        <v>226</v>
      </c>
      <c r="F3927" t="s">
        <v>227</v>
      </c>
      <c r="G3927" t="s">
        <v>228</v>
      </c>
      <c r="H3927">
        <v>26.137899999999998</v>
      </c>
      <c r="I3927">
        <v>28.197790000000001</v>
      </c>
      <c r="J3927" t="s">
        <v>224</v>
      </c>
      <c r="K3927">
        <v>9711611.523269657</v>
      </c>
      <c r="L3927">
        <v>9749901.0777048785</v>
      </c>
      <c r="M3927">
        <v>4133913</v>
      </c>
    </row>
    <row r="3928" spans="1:13" x14ac:dyDescent="0.25">
      <c r="A3928" t="s">
        <v>13</v>
      </c>
      <c r="B3928" t="s">
        <v>60</v>
      </c>
      <c r="C3928" t="s">
        <v>201</v>
      </c>
      <c r="D3928" t="s">
        <v>98</v>
      </c>
      <c r="E3928" t="s">
        <v>226</v>
      </c>
      <c r="F3928" t="s">
        <v>227</v>
      </c>
      <c r="G3928" t="s">
        <v>228</v>
      </c>
      <c r="H3928">
        <v>26.137899999999998</v>
      </c>
      <c r="I3928">
        <v>28.197790000000001</v>
      </c>
      <c r="J3928" t="s">
        <v>225</v>
      </c>
      <c r="K3928">
        <v>10237683.909346711</v>
      </c>
      <c r="L3928">
        <v>10241387.323413599</v>
      </c>
      <c r="M3928">
        <v>4373839</v>
      </c>
    </row>
    <row r="3929" spans="1:13" x14ac:dyDescent="0.25">
      <c r="A3929" t="s">
        <v>13</v>
      </c>
      <c r="B3929" t="s">
        <v>60</v>
      </c>
      <c r="C3929" t="s">
        <v>201</v>
      </c>
      <c r="D3929" t="s">
        <v>98</v>
      </c>
      <c r="E3929" t="s">
        <v>226</v>
      </c>
      <c r="F3929" t="s">
        <v>227</v>
      </c>
      <c r="G3929" t="s">
        <v>228</v>
      </c>
      <c r="H3929">
        <v>26.137899999999998</v>
      </c>
      <c r="I3929">
        <v>28.197790000000001</v>
      </c>
      <c r="J3929" t="s">
        <v>245</v>
      </c>
      <c r="K3929">
        <v>11953435.504460771</v>
      </c>
      <c r="L3929">
        <v>12015133.624887589</v>
      </c>
      <c r="M3929">
        <v>5152126</v>
      </c>
    </row>
    <row r="3930" spans="1:13" x14ac:dyDescent="0.25">
      <c r="A3930" t="s">
        <v>13</v>
      </c>
      <c r="B3930" t="s">
        <v>60</v>
      </c>
      <c r="C3930" t="s">
        <v>201</v>
      </c>
      <c r="D3930" t="s">
        <v>104</v>
      </c>
      <c r="E3930" t="s">
        <v>140</v>
      </c>
      <c r="F3930" t="s">
        <v>141</v>
      </c>
      <c r="G3930" t="s">
        <v>107</v>
      </c>
      <c r="H3930">
        <v>34.052235000000003</v>
      </c>
      <c r="I3930">
        <v>-118.24368</v>
      </c>
      <c r="J3930" t="s">
        <v>223</v>
      </c>
      <c r="K3930">
        <v>44573207.172845252</v>
      </c>
      <c r="L3930">
        <v>44588322.521093421</v>
      </c>
      <c r="M3930">
        <v>9327756</v>
      </c>
    </row>
    <row r="3931" spans="1:13" x14ac:dyDescent="0.25">
      <c r="A3931" t="s">
        <v>13</v>
      </c>
      <c r="B3931" t="s">
        <v>60</v>
      </c>
      <c r="C3931" t="s">
        <v>201</v>
      </c>
      <c r="D3931" t="s">
        <v>104</v>
      </c>
      <c r="E3931" t="s">
        <v>140</v>
      </c>
      <c r="F3931" t="s">
        <v>141</v>
      </c>
      <c r="G3931" t="s">
        <v>107</v>
      </c>
      <c r="H3931">
        <v>34.052235000000003</v>
      </c>
      <c r="I3931">
        <v>-118.24368</v>
      </c>
      <c r="J3931" t="s">
        <v>224</v>
      </c>
      <c r="K3931">
        <v>47016543.904651657</v>
      </c>
      <c r="L3931">
        <v>47055002.244916841</v>
      </c>
      <c r="M3931">
        <v>9518481</v>
      </c>
    </row>
    <row r="3932" spans="1:13" x14ac:dyDescent="0.25">
      <c r="A3932" t="s">
        <v>13</v>
      </c>
      <c r="B3932" t="s">
        <v>60</v>
      </c>
      <c r="C3932" t="s">
        <v>201</v>
      </c>
      <c r="D3932" t="s">
        <v>104</v>
      </c>
      <c r="E3932" t="s">
        <v>140</v>
      </c>
      <c r="F3932" t="s">
        <v>141</v>
      </c>
      <c r="G3932" t="s">
        <v>107</v>
      </c>
      <c r="H3932">
        <v>34.052235000000003</v>
      </c>
      <c r="I3932">
        <v>-118.24368</v>
      </c>
      <c r="J3932" t="s">
        <v>225</v>
      </c>
      <c r="K3932">
        <v>42885644.947947793</v>
      </c>
      <c r="L3932">
        <v>42901441.124073923</v>
      </c>
      <c r="M3932">
        <v>8563380</v>
      </c>
    </row>
    <row r="3933" spans="1:13" x14ac:dyDescent="0.25">
      <c r="A3933" t="s">
        <v>13</v>
      </c>
      <c r="B3933" t="s">
        <v>60</v>
      </c>
      <c r="C3933" t="s">
        <v>201</v>
      </c>
      <c r="D3933" t="s">
        <v>104</v>
      </c>
      <c r="E3933" t="s">
        <v>140</v>
      </c>
      <c r="F3933" t="s">
        <v>141</v>
      </c>
      <c r="G3933" t="s">
        <v>107</v>
      </c>
      <c r="H3933">
        <v>34.052235000000003</v>
      </c>
      <c r="I3933">
        <v>-118.24368</v>
      </c>
      <c r="J3933" t="s">
        <v>245</v>
      </c>
      <c r="K3933">
        <v>40832636.180917129</v>
      </c>
      <c r="L3933">
        <v>40925658.786098607</v>
      </c>
      <c r="M3933">
        <v>9085805</v>
      </c>
    </row>
    <row r="3934" spans="1:13" x14ac:dyDescent="0.25">
      <c r="A3934" t="s">
        <v>13</v>
      </c>
      <c r="B3934" t="s">
        <v>60</v>
      </c>
      <c r="C3934" t="s">
        <v>201</v>
      </c>
      <c r="D3934" t="s">
        <v>98</v>
      </c>
      <c r="E3934" t="s">
        <v>145</v>
      </c>
      <c r="F3934" t="s">
        <v>146</v>
      </c>
      <c r="G3934" t="s">
        <v>147</v>
      </c>
      <c r="H3934">
        <v>51.508513999999998</v>
      </c>
      <c r="I3934">
        <v>-1.0756999999999999E-2</v>
      </c>
      <c r="J3934" t="s">
        <v>223</v>
      </c>
      <c r="K3934">
        <v>31031619.398364451</v>
      </c>
      <c r="L3934">
        <v>31079174.056855831</v>
      </c>
      <c r="M3934">
        <v>3988796</v>
      </c>
    </row>
    <row r="3935" spans="1:13" x14ac:dyDescent="0.25">
      <c r="A3935" t="s">
        <v>13</v>
      </c>
      <c r="B3935" t="s">
        <v>60</v>
      </c>
      <c r="C3935" t="s">
        <v>201</v>
      </c>
      <c r="D3935" t="s">
        <v>98</v>
      </c>
      <c r="E3935" t="s">
        <v>145</v>
      </c>
      <c r="F3935" t="s">
        <v>146</v>
      </c>
      <c r="G3935" t="s">
        <v>147</v>
      </c>
      <c r="H3935">
        <v>51.508513999999998</v>
      </c>
      <c r="I3935">
        <v>-1.0756999999999999E-2</v>
      </c>
      <c r="J3935" t="s">
        <v>224</v>
      </c>
      <c r="K3935">
        <v>38559244.793828048</v>
      </c>
      <c r="L3935">
        <v>38878567.342279747</v>
      </c>
      <c r="M3935">
        <v>4923117</v>
      </c>
    </row>
    <row r="3936" spans="1:13" x14ac:dyDescent="0.25">
      <c r="A3936" t="s">
        <v>13</v>
      </c>
      <c r="B3936" t="s">
        <v>60</v>
      </c>
      <c r="C3936" t="s">
        <v>201</v>
      </c>
      <c r="D3936" t="s">
        <v>98</v>
      </c>
      <c r="E3936" t="s">
        <v>145</v>
      </c>
      <c r="F3936" t="s">
        <v>146</v>
      </c>
      <c r="G3936" t="s">
        <v>147</v>
      </c>
      <c r="H3936">
        <v>51.508513999999998</v>
      </c>
      <c r="I3936">
        <v>-1.0756999999999999E-2</v>
      </c>
      <c r="J3936" t="s">
        <v>225</v>
      </c>
      <c r="K3936">
        <v>37316942.221047603</v>
      </c>
      <c r="L3936">
        <v>37331647.119223148</v>
      </c>
      <c r="M3936">
        <v>4732989</v>
      </c>
    </row>
    <row r="3937" spans="1:13" x14ac:dyDescent="0.25">
      <c r="A3937" t="s">
        <v>13</v>
      </c>
      <c r="B3937" t="s">
        <v>60</v>
      </c>
      <c r="C3937" t="s">
        <v>201</v>
      </c>
      <c r="D3937" t="s">
        <v>98</v>
      </c>
      <c r="E3937" t="s">
        <v>145</v>
      </c>
      <c r="F3937" t="s">
        <v>146</v>
      </c>
      <c r="G3937" t="s">
        <v>147</v>
      </c>
      <c r="H3937">
        <v>51.508513999999998</v>
      </c>
      <c r="I3937">
        <v>-1.0756999999999999E-2</v>
      </c>
      <c r="J3937" t="s">
        <v>245</v>
      </c>
      <c r="K3937">
        <v>34348606.716068603</v>
      </c>
      <c r="L3937">
        <v>34652072.749999084</v>
      </c>
      <c r="M3937">
        <v>4502723</v>
      </c>
    </row>
    <row r="3938" spans="1:13" x14ac:dyDescent="0.25">
      <c r="A3938" t="s">
        <v>13</v>
      </c>
      <c r="B3938" t="s">
        <v>60</v>
      </c>
      <c r="C3938" t="s">
        <v>201</v>
      </c>
      <c r="D3938" t="s">
        <v>104</v>
      </c>
      <c r="E3938" t="s">
        <v>236</v>
      </c>
      <c r="F3938" t="s">
        <v>237</v>
      </c>
      <c r="G3938" t="s">
        <v>107</v>
      </c>
      <c r="H3938">
        <v>36.188110000000002</v>
      </c>
      <c r="I3938">
        <v>-115.176468</v>
      </c>
      <c r="J3938" t="s">
        <v>223</v>
      </c>
      <c r="K3938">
        <v>552490.07911154046</v>
      </c>
      <c r="L3938">
        <v>552494.88968129852</v>
      </c>
      <c r="M3938">
        <v>79337</v>
      </c>
    </row>
    <row r="3939" spans="1:13" x14ac:dyDescent="0.25">
      <c r="A3939" t="s">
        <v>13</v>
      </c>
      <c r="B3939" t="s">
        <v>60</v>
      </c>
      <c r="C3939" t="s">
        <v>201</v>
      </c>
      <c r="D3939" t="s">
        <v>104</v>
      </c>
      <c r="E3939" t="s">
        <v>236</v>
      </c>
      <c r="F3939" t="s">
        <v>237</v>
      </c>
      <c r="G3939" t="s">
        <v>107</v>
      </c>
      <c r="H3939">
        <v>36.188110000000002</v>
      </c>
      <c r="I3939">
        <v>-115.176468</v>
      </c>
      <c r="J3939" t="s">
        <v>224</v>
      </c>
      <c r="K3939">
        <v>5058412.5431346428</v>
      </c>
      <c r="L3939">
        <v>5060126.1354063088</v>
      </c>
      <c r="M3939">
        <v>989588</v>
      </c>
    </row>
    <row r="3940" spans="1:13" x14ac:dyDescent="0.25">
      <c r="A3940" t="s">
        <v>13</v>
      </c>
      <c r="B3940" t="s">
        <v>60</v>
      </c>
      <c r="C3940" t="s">
        <v>201</v>
      </c>
      <c r="D3940" t="s">
        <v>104</v>
      </c>
      <c r="E3940" t="s">
        <v>236</v>
      </c>
      <c r="F3940" t="s">
        <v>237</v>
      </c>
      <c r="G3940" t="s">
        <v>107</v>
      </c>
      <c r="H3940">
        <v>36.188110000000002</v>
      </c>
      <c r="I3940">
        <v>-115.176468</v>
      </c>
      <c r="J3940" t="s">
        <v>225</v>
      </c>
      <c r="K3940">
        <v>1655628.3746835559</v>
      </c>
      <c r="L3940">
        <v>1655821.0768939061</v>
      </c>
      <c r="M3940">
        <v>542155</v>
      </c>
    </row>
    <row r="3941" spans="1:13" x14ac:dyDescent="0.25">
      <c r="A3941" t="s">
        <v>13</v>
      </c>
      <c r="B3941" t="s">
        <v>60</v>
      </c>
      <c r="C3941" t="s">
        <v>201</v>
      </c>
      <c r="D3941" t="s">
        <v>104</v>
      </c>
      <c r="E3941" t="s">
        <v>236</v>
      </c>
      <c r="F3941" t="s">
        <v>237</v>
      </c>
      <c r="G3941" t="s">
        <v>107</v>
      </c>
      <c r="H3941">
        <v>36.188110000000002</v>
      </c>
      <c r="I3941">
        <v>-115.176468</v>
      </c>
      <c r="J3941" t="s">
        <v>245</v>
      </c>
      <c r="K3941">
        <v>1545541.1917156889</v>
      </c>
      <c r="L3941">
        <v>1547164.9204594761</v>
      </c>
      <c r="M3941">
        <v>516203</v>
      </c>
    </row>
    <row r="3942" spans="1:13" x14ac:dyDescent="0.25">
      <c r="A3942" t="s">
        <v>13</v>
      </c>
      <c r="B3942" t="s">
        <v>60</v>
      </c>
      <c r="C3942" t="s">
        <v>201</v>
      </c>
      <c r="D3942" t="s">
        <v>98</v>
      </c>
      <c r="E3942" t="s">
        <v>148</v>
      </c>
      <c r="F3942" t="s">
        <v>149</v>
      </c>
      <c r="G3942" t="s">
        <v>150</v>
      </c>
      <c r="H3942">
        <v>40.416800000000002</v>
      </c>
      <c r="I3942">
        <v>-3.7038000000000002</v>
      </c>
      <c r="J3942" t="s">
        <v>223</v>
      </c>
      <c r="K3942">
        <v>54091547.058935717</v>
      </c>
      <c r="L3942">
        <v>54141531.505084507</v>
      </c>
      <c r="M3942">
        <v>11395528</v>
      </c>
    </row>
    <row r="3943" spans="1:13" x14ac:dyDescent="0.25">
      <c r="A3943" t="s">
        <v>13</v>
      </c>
      <c r="B3943" t="s">
        <v>60</v>
      </c>
      <c r="C3943" t="s">
        <v>201</v>
      </c>
      <c r="D3943" t="s">
        <v>98</v>
      </c>
      <c r="E3943" t="s">
        <v>148</v>
      </c>
      <c r="F3943" t="s">
        <v>149</v>
      </c>
      <c r="G3943" t="s">
        <v>150</v>
      </c>
      <c r="H3943">
        <v>40.416800000000002</v>
      </c>
      <c r="I3943">
        <v>-3.7038000000000002</v>
      </c>
      <c r="J3943" t="s">
        <v>224</v>
      </c>
      <c r="K3943">
        <v>62805489.630483493</v>
      </c>
      <c r="L3943">
        <v>62991090.00836435</v>
      </c>
      <c r="M3943">
        <v>13214528</v>
      </c>
    </row>
    <row r="3944" spans="1:13" x14ac:dyDescent="0.25">
      <c r="A3944" t="s">
        <v>13</v>
      </c>
      <c r="B3944" t="s">
        <v>60</v>
      </c>
      <c r="C3944" t="s">
        <v>201</v>
      </c>
      <c r="D3944" t="s">
        <v>98</v>
      </c>
      <c r="E3944" t="s">
        <v>148</v>
      </c>
      <c r="F3944" t="s">
        <v>149</v>
      </c>
      <c r="G3944" t="s">
        <v>150</v>
      </c>
      <c r="H3944">
        <v>40.416800000000002</v>
      </c>
      <c r="I3944">
        <v>-3.7038000000000002</v>
      </c>
      <c r="J3944" t="s">
        <v>225</v>
      </c>
      <c r="K3944">
        <v>53753392.178611912</v>
      </c>
      <c r="L3944">
        <v>53761171.930104531</v>
      </c>
      <c r="M3944">
        <v>12105462</v>
      </c>
    </row>
    <row r="3945" spans="1:13" x14ac:dyDescent="0.25">
      <c r="A3945" t="s">
        <v>13</v>
      </c>
      <c r="B3945" t="s">
        <v>60</v>
      </c>
      <c r="C3945" t="s">
        <v>201</v>
      </c>
      <c r="D3945" t="s">
        <v>98</v>
      </c>
      <c r="E3945" t="s">
        <v>148</v>
      </c>
      <c r="F3945" t="s">
        <v>149</v>
      </c>
      <c r="G3945" t="s">
        <v>150</v>
      </c>
      <c r="H3945">
        <v>40.416800000000002</v>
      </c>
      <c r="I3945">
        <v>-3.7038000000000002</v>
      </c>
      <c r="J3945" t="s">
        <v>245</v>
      </c>
      <c r="K3945">
        <v>48796418.211119048</v>
      </c>
      <c r="L3945">
        <v>48900516.019389257</v>
      </c>
      <c r="M3945">
        <v>12254727</v>
      </c>
    </row>
    <row r="3946" spans="1:13" x14ac:dyDescent="0.25">
      <c r="A3946" t="s">
        <v>13</v>
      </c>
      <c r="B3946" t="s">
        <v>60</v>
      </c>
      <c r="C3946" t="s">
        <v>201</v>
      </c>
      <c r="D3946" t="s">
        <v>98</v>
      </c>
      <c r="E3946" t="s">
        <v>214</v>
      </c>
      <c r="F3946" t="s">
        <v>215</v>
      </c>
      <c r="G3946" t="s">
        <v>147</v>
      </c>
      <c r="H3946">
        <v>53.480800000000002</v>
      </c>
      <c r="I3946">
        <v>2.2425999999999999</v>
      </c>
      <c r="J3946" t="s">
        <v>223</v>
      </c>
      <c r="K3946">
        <v>130.61413160244001</v>
      </c>
      <c r="L3946">
        <v>130.61259478918799</v>
      </c>
      <c r="M3946">
        <v>114</v>
      </c>
    </row>
    <row r="3947" spans="1:13" x14ac:dyDescent="0.25">
      <c r="A3947" t="s">
        <v>13</v>
      </c>
      <c r="B3947" t="s">
        <v>60</v>
      </c>
      <c r="C3947" t="s">
        <v>201</v>
      </c>
      <c r="D3947" t="s">
        <v>98</v>
      </c>
      <c r="E3947" t="s">
        <v>214</v>
      </c>
      <c r="F3947" t="s">
        <v>215</v>
      </c>
      <c r="G3947" t="s">
        <v>147</v>
      </c>
      <c r="H3947">
        <v>53.480800000000002</v>
      </c>
      <c r="I3947">
        <v>2.2425999999999999</v>
      </c>
      <c r="J3947" t="s">
        <v>224</v>
      </c>
      <c r="K3947">
        <v>1558.2345631950659</v>
      </c>
      <c r="L3947">
        <v>1558.2293761910939</v>
      </c>
      <c r="M3947">
        <v>367</v>
      </c>
    </row>
    <row r="3948" spans="1:13" x14ac:dyDescent="0.25">
      <c r="A3948" t="s">
        <v>13</v>
      </c>
      <c r="B3948" t="s">
        <v>60</v>
      </c>
      <c r="C3948" t="s">
        <v>201</v>
      </c>
      <c r="D3948" t="s">
        <v>98</v>
      </c>
      <c r="E3948" t="s">
        <v>214</v>
      </c>
      <c r="F3948" t="s">
        <v>215</v>
      </c>
      <c r="G3948" t="s">
        <v>147</v>
      </c>
      <c r="H3948">
        <v>53.480800000000002</v>
      </c>
      <c r="I3948">
        <v>2.2425999999999999</v>
      </c>
      <c r="J3948" t="s">
        <v>225</v>
      </c>
      <c r="K3948">
        <v>204.098917738002</v>
      </c>
      <c r="L3948">
        <v>204.09851953537799</v>
      </c>
      <c r="M3948">
        <v>56</v>
      </c>
    </row>
    <row r="3949" spans="1:13" x14ac:dyDescent="0.25">
      <c r="A3949" t="s">
        <v>13</v>
      </c>
      <c r="B3949" t="s">
        <v>60</v>
      </c>
      <c r="C3949" t="s">
        <v>201</v>
      </c>
      <c r="D3949" t="s">
        <v>98</v>
      </c>
      <c r="E3949" t="s">
        <v>214</v>
      </c>
      <c r="F3949" t="s">
        <v>215</v>
      </c>
      <c r="G3949" t="s">
        <v>147</v>
      </c>
      <c r="H3949">
        <v>53.480800000000002</v>
      </c>
      <c r="I3949">
        <v>2.2425999999999999</v>
      </c>
      <c r="J3949" t="s">
        <v>245</v>
      </c>
      <c r="K3949">
        <v>261.94940297201401</v>
      </c>
      <c r="L3949">
        <v>261.949038989928</v>
      </c>
      <c r="M3949">
        <v>98</v>
      </c>
    </row>
    <row r="3950" spans="1:13" x14ac:dyDescent="0.25">
      <c r="A3950" t="s">
        <v>13</v>
      </c>
      <c r="B3950" t="s">
        <v>60</v>
      </c>
      <c r="C3950" t="s">
        <v>201</v>
      </c>
      <c r="D3950" t="s">
        <v>104</v>
      </c>
      <c r="E3950" t="s">
        <v>229</v>
      </c>
      <c r="F3950" t="s">
        <v>230</v>
      </c>
      <c r="G3950" t="s">
        <v>107</v>
      </c>
      <c r="H3950">
        <v>26.103300000000001</v>
      </c>
      <c r="I3950">
        <v>98.141900000000007</v>
      </c>
      <c r="J3950" t="s">
        <v>223</v>
      </c>
      <c r="K3950">
        <v>979188.65505756077</v>
      </c>
      <c r="L3950">
        <v>979293.4000168771</v>
      </c>
      <c r="M3950">
        <v>308694</v>
      </c>
    </row>
    <row r="3951" spans="1:13" x14ac:dyDescent="0.25">
      <c r="A3951" t="s">
        <v>13</v>
      </c>
      <c r="B3951" t="s">
        <v>60</v>
      </c>
      <c r="C3951" t="s">
        <v>201</v>
      </c>
      <c r="D3951" t="s">
        <v>104</v>
      </c>
      <c r="E3951" t="s">
        <v>229</v>
      </c>
      <c r="F3951" t="s">
        <v>230</v>
      </c>
      <c r="G3951" t="s">
        <v>107</v>
      </c>
      <c r="H3951">
        <v>26.103300000000001</v>
      </c>
      <c r="I3951">
        <v>98.141900000000007</v>
      </c>
      <c r="J3951" t="s">
        <v>224</v>
      </c>
      <c r="K3951">
        <v>8349040.1771412687</v>
      </c>
      <c r="L3951">
        <v>8363644.8273769086</v>
      </c>
      <c r="M3951">
        <v>2195580</v>
      </c>
    </row>
    <row r="3952" spans="1:13" x14ac:dyDescent="0.25">
      <c r="A3952" t="s">
        <v>13</v>
      </c>
      <c r="B3952" t="s">
        <v>60</v>
      </c>
      <c r="C3952" t="s">
        <v>201</v>
      </c>
      <c r="D3952" t="s">
        <v>104</v>
      </c>
      <c r="E3952" t="s">
        <v>229</v>
      </c>
      <c r="F3952" t="s">
        <v>230</v>
      </c>
      <c r="G3952" t="s">
        <v>107</v>
      </c>
      <c r="H3952">
        <v>26.103300000000001</v>
      </c>
      <c r="I3952">
        <v>98.141900000000007</v>
      </c>
      <c r="J3952" t="s">
        <v>225</v>
      </c>
      <c r="K3952">
        <v>12452009.834229629</v>
      </c>
      <c r="L3952">
        <v>12453184.51188504</v>
      </c>
      <c r="M3952">
        <v>2686010</v>
      </c>
    </row>
    <row r="3953" spans="1:13" x14ac:dyDescent="0.25">
      <c r="A3953" t="s">
        <v>13</v>
      </c>
      <c r="B3953" t="s">
        <v>60</v>
      </c>
      <c r="C3953" t="s">
        <v>201</v>
      </c>
      <c r="D3953" t="s">
        <v>104</v>
      </c>
      <c r="E3953" t="s">
        <v>229</v>
      </c>
      <c r="F3953" t="s">
        <v>230</v>
      </c>
      <c r="G3953" t="s">
        <v>107</v>
      </c>
      <c r="H3953">
        <v>26.103300000000001</v>
      </c>
      <c r="I3953">
        <v>98.141900000000007</v>
      </c>
      <c r="J3953" t="s">
        <v>245</v>
      </c>
      <c r="K3953">
        <v>10009540.096622091</v>
      </c>
      <c r="L3953">
        <v>10018015.68601867</v>
      </c>
      <c r="M3953">
        <v>2716181</v>
      </c>
    </row>
    <row r="3954" spans="1:13" x14ac:dyDescent="0.25">
      <c r="A3954" t="s">
        <v>13</v>
      </c>
      <c r="B3954" t="s">
        <v>60</v>
      </c>
      <c r="C3954" t="s">
        <v>201</v>
      </c>
      <c r="D3954" t="s">
        <v>104</v>
      </c>
      <c r="E3954" t="s">
        <v>154</v>
      </c>
      <c r="F3954" t="s">
        <v>155</v>
      </c>
      <c r="G3954" t="s">
        <v>107</v>
      </c>
      <c r="H3954">
        <v>25.789097000000002</v>
      </c>
      <c r="I3954">
        <v>-80.204040000000006</v>
      </c>
      <c r="J3954" t="s">
        <v>223</v>
      </c>
      <c r="K3954">
        <v>57867894.23925896</v>
      </c>
      <c r="L3954">
        <v>57899035.166239277</v>
      </c>
      <c r="M3954">
        <v>11655336</v>
      </c>
    </row>
    <row r="3955" spans="1:13" x14ac:dyDescent="0.25">
      <c r="A3955" t="s">
        <v>13</v>
      </c>
      <c r="B3955" t="s">
        <v>60</v>
      </c>
      <c r="C3955" t="s">
        <v>201</v>
      </c>
      <c r="D3955" t="s">
        <v>104</v>
      </c>
      <c r="E3955" t="s">
        <v>154</v>
      </c>
      <c r="F3955" t="s">
        <v>155</v>
      </c>
      <c r="G3955" t="s">
        <v>107</v>
      </c>
      <c r="H3955">
        <v>25.789097000000002</v>
      </c>
      <c r="I3955">
        <v>-80.204040000000006</v>
      </c>
      <c r="J3955" t="s">
        <v>224</v>
      </c>
      <c r="K3955">
        <v>71434593.682797328</v>
      </c>
      <c r="L3955">
        <v>71599431.952392071</v>
      </c>
      <c r="M3955">
        <v>13914573</v>
      </c>
    </row>
    <row r="3956" spans="1:13" x14ac:dyDescent="0.25">
      <c r="A3956" t="s">
        <v>13</v>
      </c>
      <c r="B3956" t="s">
        <v>60</v>
      </c>
      <c r="C3956" t="s">
        <v>201</v>
      </c>
      <c r="D3956" t="s">
        <v>104</v>
      </c>
      <c r="E3956" t="s">
        <v>154</v>
      </c>
      <c r="F3956" t="s">
        <v>155</v>
      </c>
      <c r="G3956" t="s">
        <v>107</v>
      </c>
      <c r="H3956">
        <v>25.789097000000002</v>
      </c>
      <c r="I3956">
        <v>-80.204040000000006</v>
      </c>
      <c r="J3956" t="s">
        <v>225</v>
      </c>
      <c r="K3956">
        <v>65815241.197034068</v>
      </c>
      <c r="L3956">
        <v>65823616.328151613</v>
      </c>
      <c r="M3956">
        <v>13094353</v>
      </c>
    </row>
    <row r="3957" spans="1:13" x14ac:dyDescent="0.25">
      <c r="A3957" t="s">
        <v>13</v>
      </c>
      <c r="B3957" t="s">
        <v>60</v>
      </c>
      <c r="C3957" t="s">
        <v>201</v>
      </c>
      <c r="D3957" t="s">
        <v>104</v>
      </c>
      <c r="E3957" t="s">
        <v>154</v>
      </c>
      <c r="F3957" t="s">
        <v>155</v>
      </c>
      <c r="G3957" t="s">
        <v>107</v>
      </c>
      <c r="H3957">
        <v>25.789097000000002</v>
      </c>
      <c r="I3957">
        <v>-80.204040000000006</v>
      </c>
      <c r="J3957" t="s">
        <v>245</v>
      </c>
      <c r="K3957">
        <v>56528860.715161942</v>
      </c>
      <c r="L3957">
        <v>56595107.131759264</v>
      </c>
      <c r="M3957">
        <v>12910424</v>
      </c>
    </row>
    <row r="3958" spans="1:13" x14ac:dyDescent="0.25">
      <c r="A3958" t="s">
        <v>13</v>
      </c>
      <c r="B3958" t="s">
        <v>60</v>
      </c>
      <c r="C3958" t="s">
        <v>201</v>
      </c>
      <c r="D3958" t="s">
        <v>98</v>
      </c>
      <c r="E3958" t="s">
        <v>156</v>
      </c>
      <c r="F3958" t="s">
        <v>157</v>
      </c>
      <c r="G3958" t="s">
        <v>158</v>
      </c>
      <c r="H3958">
        <v>45.630099999999999</v>
      </c>
      <c r="I3958">
        <v>8.7255000000000003</v>
      </c>
      <c r="J3958" t="s">
        <v>223</v>
      </c>
      <c r="K3958">
        <v>63031487.175234117</v>
      </c>
      <c r="L3958">
        <v>63078441.234251097</v>
      </c>
      <c r="M3958">
        <v>12808261</v>
      </c>
    </row>
    <row r="3959" spans="1:13" x14ac:dyDescent="0.25">
      <c r="A3959" t="s">
        <v>13</v>
      </c>
      <c r="B3959" t="s">
        <v>60</v>
      </c>
      <c r="C3959" t="s">
        <v>201</v>
      </c>
      <c r="D3959" t="s">
        <v>98</v>
      </c>
      <c r="E3959" t="s">
        <v>156</v>
      </c>
      <c r="F3959" t="s">
        <v>157</v>
      </c>
      <c r="G3959" t="s">
        <v>158</v>
      </c>
      <c r="H3959">
        <v>45.630099999999999</v>
      </c>
      <c r="I3959">
        <v>8.7255000000000003</v>
      </c>
      <c r="J3959" t="s">
        <v>224</v>
      </c>
      <c r="K3959">
        <v>68030020.246153623</v>
      </c>
      <c r="L3959">
        <v>68227862.844091237</v>
      </c>
      <c r="M3959">
        <v>14459801</v>
      </c>
    </row>
    <row r="3960" spans="1:13" x14ac:dyDescent="0.25">
      <c r="A3960" t="s">
        <v>13</v>
      </c>
      <c r="B3960" t="s">
        <v>60</v>
      </c>
      <c r="C3960" t="s">
        <v>201</v>
      </c>
      <c r="D3960" t="s">
        <v>98</v>
      </c>
      <c r="E3960" t="s">
        <v>156</v>
      </c>
      <c r="F3960" t="s">
        <v>157</v>
      </c>
      <c r="G3960" t="s">
        <v>158</v>
      </c>
      <c r="H3960">
        <v>45.630099999999999</v>
      </c>
      <c r="I3960">
        <v>8.7255000000000003</v>
      </c>
      <c r="J3960" t="s">
        <v>225</v>
      </c>
      <c r="K3960">
        <v>63838621.172328264</v>
      </c>
      <c r="L3960">
        <v>63847679.766252309</v>
      </c>
      <c r="M3960">
        <v>13646883</v>
      </c>
    </row>
    <row r="3961" spans="1:13" x14ac:dyDescent="0.25">
      <c r="A3961" t="s">
        <v>13</v>
      </c>
      <c r="B3961" t="s">
        <v>60</v>
      </c>
      <c r="C3961" t="s">
        <v>201</v>
      </c>
      <c r="D3961" t="s">
        <v>98</v>
      </c>
      <c r="E3961" t="s">
        <v>156</v>
      </c>
      <c r="F3961" t="s">
        <v>157</v>
      </c>
      <c r="G3961" t="s">
        <v>158</v>
      </c>
      <c r="H3961">
        <v>45.630099999999999</v>
      </c>
      <c r="I3961">
        <v>8.7255000000000003</v>
      </c>
      <c r="J3961" t="s">
        <v>245</v>
      </c>
      <c r="K3961">
        <v>58592112.344249971</v>
      </c>
      <c r="L3961">
        <v>58840418.791010477</v>
      </c>
      <c r="M3961">
        <v>14071959</v>
      </c>
    </row>
    <row r="3962" spans="1:13" x14ac:dyDescent="0.25">
      <c r="A3962" t="s">
        <v>13</v>
      </c>
      <c r="B3962" t="s">
        <v>60</v>
      </c>
      <c r="C3962" t="s">
        <v>201</v>
      </c>
      <c r="D3962" t="s">
        <v>104</v>
      </c>
      <c r="E3962" t="s">
        <v>159</v>
      </c>
      <c r="F3962" t="s">
        <v>160</v>
      </c>
      <c r="G3962" t="s">
        <v>107</v>
      </c>
      <c r="H3962">
        <v>44.986656000000004</v>
      </c>
      <c r="I3962">
        <v>-93.258133000000001</v>
      </c>
      <c r="J3962" t="s">
        <v>223</v>
      </c>
      <c r="K3962">
        <v>3584957.805678769</v>
      </c>
      <c r="L3962">
        <v>3585003.751198668</v>
      </c>
      <c r="M3962">
        <v>606412</v>
      </c>
    </row>
    <row r="3963" spans="1:13" x14ac:dyDescent="0.25">
      <c r="A3963" t="s">
        <v>13</v>
      </c>
      <c r="B3963" t="s">
        <v>60</v>
      </c>
      <c r="C3963" t="s">
        <v>201</v>
      </c>
      <c r="D3963" t="s">
        <v>104</v>
      </c>
      <c r="E3963" t="s">
        <v>159</v>
      </c>
      <c r="F3963" t="s">
        <v>160</v>
      </c>
      <c r="G3963" t="s">
        <v>107</v>
      </c>
      <c r="H3963">
        <v>44.986656000000004</v>
      </c>
      <c r="I3963">
        <v>-93.258133000000001</v>
      </c>
      <c r="J3963" t="s">
        <v>224</v>
      </c>
      <c r="K3963">
        <v>25704718.088661369</v>
      </c>
      <c r="L3963">
        <v>25739989.19402035</v>
      </c>
      <c r="M3963">
        <v>4141971</v>
      </c>
    </row>
    <row r="3964" spans="1:13" x14ac:dyDescent="0.25">
      <c r="A3964" t="s">
        <v>13</v>
      </c>
      <c r="B3964" t="s">
        <v>60</v>
      </c>
      <c r="C3964" t="s">
        <v>201</v>
      </c>
      <c r="D3964" t="s">
        <v>104</v>
      </c>
      <c r="E3964" t="s">
        <v>159</v>
      </c>
      <c r="F3964" t="s">
        <v>160</v>
      </c>
      <c r="G3964" t="s">
        <v>107</v>
      </c>
      <c r="H3964">
        <v>44.986656000000004</v>
      </c>
      <c r="I3964">
        <v>-93.258133000000001</v>
      </c>
      <c r="J3964" t="s">
        <v>225</v>
      </c>
      <c r="K3964">
        <v>19655555.42580507</v>
      </c>
      <c r="L3964">
        <v>19656107.525085449</v>
      </c>
      <c r="M3964">
        <v>3191511</v>
      </c>
    </row>
    <row r="3965" spans="1:13" x14ac:dyDescent="0.25">
      <c r="A3965" t="s">
        <v>13</v>
      </c>
      <c r="B3965" t="s">
        <v>60</v>
      </c>
      <c r="C3965" t="s">
        <v>201</v>
      </c>
      <c r="D3965" t="s">
        <v>104</v>
      </c>
      <c r="E3965" t="s">
        <v>159</v>
      </c>
      <c r="F3965" t="s">
        <v>160</v>
      </c>
      <c r="G3965" t="s">
        <v>107</v>
      </c>
      <c r="H3965">
        <v>44.986656000000004</v>
      </c>
      <c r="I3965">
        <v>-93.258133000000001</v>
      </c>
      <c r="J3965" t="s">
        <v>245</v>
      </c>
      <c r="K3965">
        <v>20754463.66070082</v>
      </c>
      <c r="L3965">
        <v>20761732.04371864</v>
      </c>
      <c r="M3965">
        <v>3761383</v>
      </c>
    </row>
    <row r="3966" spans="1:13" x14ac:dyDescent="0.25">
      <c r="A3966" t="s">
        <v>13</v>
      </c>
      <c r="B3966" t="s">
        <v>60</v>
      </c>
      <c r="C3966" t="s">
        <v>201</v>
      </c>
      <c r="D3966" t="s">
        <v>98</v>
      </c>
      <c r="E3966" t="s">
        <v>231</v>
      </c>
      <c r="F3966" t="s">
        <v>232</v>
      </c>
      <c r="G3966" t="s">
        <v>168</v>
      </c>
      <c r="H3966">
        <v>43.296950000000002</v>
      </c>
      <c r="I3966">
        <v>5.3810700000000002</v>
      </c>
      <c r="J3966" t="s">
        <v>223</v>
      </c>
      <c r="K3966">
        <v>4.7888013479999991E-3</v>
      </c>
      <c r="L3966">
        <v>4.7888013479999991E-3</v>
      </c>
      <c r="M3966">
        <v>2</v>
      </c>
    </row>
    <row r="3967" spans="1:13" x14ac:dyDescent="0.25">
      <c r="A3967" t="s">
        <v>13</v>
      </c>
      <c r="B3967" t="s">
        <v>60</v>
      </c>
      <c r="C3967" t="s">
        <v>201</v>
      </c>
      <c r="D3967" t="s">
        <v>98</v>
      </c>
      <c r="E3967" t="s">
        <v>231</v>
      </c>
      <c r="F3967" t="s">
        <v>232</v>
      </c>
      <c r="G3967" t="s">
        <v>168</v>
      </c>
      <c r="H3967">
        <v>43.296950000000002</v>
      </c>
      <c r="I3967">
        <v>5.3810700000000002</v>
      </c>
      <c r="J3967" t="s">
        <v>224</v>
      </c>
      <c r="K3967">
        <v>17.461411125348</v>
      </c>
      <c r="L3967">
        <v>17.461044032303999</v>
      </c>
      <c r="M3967">
        <v>29</v>
      </c>
    </row>
    <row r="3968" spans="1:13" x14ac:dyDescent="0.25">
      <c r="A3968" t="s">
        <v>13</v>
      </c>
      <c r="B3968" t="s">
        <v>60</v>
      </c>
      <c r="C3968" t="s">
        <v>201</v>
      </c>
      <c r="D3968" t="s">
        <v>98</v>
      </c>
      <c r="E3968" t="s">
        <v>231</v>
      </c>
      <c r="F3968" t="s">
        <v>232</v>
      </c>
      <c r="G3968" t="s">
        <v>168</v>
      </c>
      <c r="H3968">
        <v>43.296950000000002</v>
      </c>
      <c r="I3968">
        <v>5.3810700000000002</v>
      </c>
      <c r="J3968" t="s">
        <v>225</v>
      </c>
      <c r="K3968">
        <v>146.60204472999001</v>
      </c>
      <c r="L3968">
        <v>155.297119453704</v>
      </c>
      <c r="M3968">
        <v>67</v>
      </c>
    </row>
    <row r="3969" spans="1:13" x14ac:dyDescent="0.25">
      <c r="A3969" t="s">
        <v>13</v>
      </c>
      <c r="B3969" t="s">
        <v>60</v>
      </c>
      <c r="C3969" t="s">
        <v>201</v>
      </c>
      <c r="D3969" t="s">
        <v>98</v>
      </c>
      <c r="E3969" t="s">
        <v>231</v>
      </c>
      <c r="F3969" t="s">
        <v>232</v>
      </c>
      <c r="G3969" t="s">
        <v>168</v>
      </c>
      <c r="H3969">
        <v>43.296950000000002</v>
      </c>
      <c r="I3969">
        <v>5.3810700000000002</v>
      </c>
      <c r="J3969" t="s">
        <v>245</v>
      </c>
      <c r="K3969">
        <v>222.57327337992601</v>
      </c>
      <c r="L3969">
        <v>222.56929757560201</v>
      </c>
      <c r="M3969">
        <v>94</v>
      </c>
    </row>
    <row r="3970" spans="1:13" x14ac:dyDescent="0.25">
      <c r="A3970" t="s">
        <v>13</v>
      </c>
      <c r="B3970" t="s">
        <v>60</v>
      </c>
      <c r="C3970" t="s">
        <v>201</v>
      </c>
      <c r="D3970" t="s">
        <v>104</v>
      </c>
      <c r="E3970" t="s">
        <v>161</v>
      </c>
      <c r="F3970" t="s">
        <v>162</v>
      </c>
      <c r="G3970" t="s">
        <v>107</v>
      </c>
      <c r="H3970">
        <v>40.705629999999999</v>
      </c>
      <c r="I3970">
        <v>-73.978003999999999</v>
      </c>
      <c r="J3970" t="s">
        <v>223</v>
      </c>
      <c r="K3970">
        <v>47373078.928760417</v>
      </c>
      <c r="L3970">
        <v>47394536.033272527</v>
      </c>
      <c r="M3970">
        <v>12798507</v>
      </c>
    </row>
    <row r="3971" spans="1:13" x14ac:dyDescent="0.25">
      <c r="A3971" t="s">
        <v>13</v>
      </c>
      <c r="B3971" t="s">
        <v>60</v>
      </c>
      <c r="C3971" t="s">
        <v>201</v>
      </c>
      <c r="D3971" t="s">
        <v>104</v>
      </c>
      <c r="E3971" t="s">
        <v>161</v>
      </c>
      <c r="F3971" t="s">
        <v>162</v>
      </c>
      <c r="G3971" t="s">
        <v>107</v>
      </c>
      <c r="H3971">
        <v>40.705629999999999</v>
      </c>
      <c r="I3971">
        <v>-73.978003999999999</v>
      </c>
      <c r="J3971" t="s">
        <v>224</v>
      </c>
      <c r="K3971">
        <v>56657147.040102467</v>
      </c>
      <c r="L3971">
        <v>56773182.01189176</v>
      </c>
      <c r="M3971">
        <v>15112779</v>
      </c>
    </row>
    <row r="3972" spans="1:13" x14ac:dyDescent="0.25">
      <c r="A3972" t="s">
        <v>13</v>
      </c>
      <c r="B3972" t="s">
        <v>60</v>
      </c>
      <c r="C3972" t="s">
        <v>201</v>
      </c>
      <c r="D3972" t="s">
        <v>104</v>
      </c>
      <c r="E3972" t="s">
        <v>161</v>
      </c>
      <c r="F3972" t="s">
        <v>162</v>
      </c>
      <c r="G3972" t="s">
        <v>107</v>
      </c>
      <c r="H3972">
        <v>40.705629999999999</v>
      </c>
      <c r="I3972">
        <v>-73.978003999999999</v>
      </c>
      <c r="J3972" t="s">
        <v>225</v>
      </c>
      <c r="K3972">
        <v>48601076.191290617</v>
      </c>
      <c r="L3972">
        <v>48605795.735603958</v>
      </c>
      <c r="M3972">
        <v>13761806</v>
      </c>
    </row>
    <row r="3973" spans="1:13" x14ac:dyDescent="0.25">
      <c r="A3973" t="s">
        <v>13</v>
      </c>
      <c r="B3973" t="s">
        <v>60</v>
      </c>
      <c r="C3973" t="s">
        <v>201</v>
      </c>
      <c r="D3973" t="s">
        <v>104</v>
      </c>
      <c r="E3973" t="s">
        <v>161</v>
      </c>
      <c r="F3973" t="s">
        <v>162</v>
      </c>
      <c r="G3973" t="s">
        <v>107</v>
      </c>
      <c r="H3973">
        <v>40.705629999999999</v>
      </c>
      <c r="I3973">
        <v>-73.978003999999999</v>
      </c>
      <c r="J3973" t="s">
        <v>245</v>
      </c>
      <c r="K3973">
        <v>43078552.997641087</v>
      </c>
      <c r="L3973">
        <v>43151477.64146591</v>
      </c>
      <c r="M3973">
        <v>14061608</v>
      </c>
    </row>
    <row r="3974" spans="1:13" x14ac:dyDescent="0.25">
      <c r="A3974" t="s">
        <v>13</v>
      </c>
      <c r="B3974" t="s">
        <v>60</v>
      </c>
      <c r="C3974" t="s">
        <v>201</v>
      </c>
      <c r="D3974" t="s">
        <v>98</v>
      </c>
      <c r="E3974" t="s">
        <v>166</v>
      </c>
      <c r="F3974" t="s">
        <v>167</v>
      </c>
      <c r="G3974" t="s">
        <v>168</v>
      </c>
      <c r="H3974">
        <v>48.928049999999999</v>
      </c>
      <c r="I3974">
        <v>2.35189</v>
      </c>
      <c r="J3974" t="s">
        <v>223</v>
      </c>
      <c r="K3974">
        <v>71397587.487871394</v>
      </c>
      <c r="L3974">
        <v>71432472.715982422</v>
      </c>
      <c r="M3974">
        <v>14645228</v>
      </c>
    </row>
    <row r="3975" spans="1:13" x14ac:dyDescent="0.25">
      <c r="A3975" t="s">
        <v>13</v>
      </c>
      <c r="B3975" t="s">
        <v>60</v>
      </c>
      <c r="C3975" t="s">
        <v>201</v>
      </c>
      <c r="D3975" t="s">
        <v>98</v>
      </c>
      <c r="E3975" t="s">
        <v>166</v>
      </c>
      <c r="F3975" t="s">
        <v>167</v>
      </c>
      <c r="G3975" t="s">
        <v>168</v>
      </c>
      <c r="H3975">
        <v>48.928049999999999</v>
      </c>
      <c r="I3975">
        <v>2.35189</v>
      </c>
      <c r="J3975" t="s">
        <v>224</v>
      </c>
      <c r="K3975">
        <v>82365043.517069891</v>
      </c>
      <c r="L3975">
        <v>82538652.787545443</v>
      </c>
      <c r="M3975">
        <v>16859501</v>
      </c>
    </row>
    <row r="3976" spans="1:13" x14ac:dyDescent="0.25">
      <c r="A3976" t="s">
        <v>13</v>
      </c>
      <c r="B3976" t="s">
        <v>60</v>
      </c>
      <c r="C3976" t="s">
        <v>201</v>
      </c>
      <c r="D3976" t="s">
        <v>98</v>
      </c>
      <c r="E3976" t="s">
        <v>166</v>
      </c>
      <c r="F3976" t="s">
        <v>167</v>
      </c>
      <c r="G3976" t="s">
        <v>168</v>
      </c>
      <c r="H3976">
        <v>48.928049999999999</v>
      </c>
      <c r="I3976">
        <v>2.35189</v>
      </c>
      <c r="J3976" t="s">
        <v>225</v>
      </c>
      <c r="K3976">
        <v>72585028.29758659</v>
      </c>
      <c r="L3976">
        <v>72604097.516869962</v>
      </c>
      <c r="M3976">
        <v>15344384</v>
      </c>
    </row>
    <row r="3977" spans="1:13" x14ac:dyDescent="0.25">
      <c r="A3977" t="s">
        <v>13</v>
      </c>
      <c r="B3977" t="s">
        <v>60</v>
      </c>
      <c r="C3977" t="s">
        <v>201</v>
      </c>
      <c r="D3977" t="s">
        <v>98</v>
      </c>
      <c r="E3977" t="s">
        <v>166</v>
      </c>
      <c r="F3977" t="s">
        <v>167</v>
      </c>
      <c r="G3977" t="s">
        <v>168</v>
      </c>
      <c r="H3977">
        <v>48.928049999999999</v>
      </c>
      <c r="I3977">
        <v>2.35189</v>
      </c>
      <c r="J3977" t="s">
        <v>245</v>
      </c>
      <c r="K3977">
        <v>62139233.373130038</v>
      </c>
      <c r="L3977">
        <v>62402201.963506639</v>
      </c>
      <c r="M3977">
        <v>15443021</v>
      </c>
    </row>
    <row r="3978" spans="1:13" x14ac:dyDescent="0.25">
      <c r="A3978" t="s">
        <v>13</v>
      </c>
      <c r="B3978" t="s">
        <v>60</v>
      </c>
      <c r="C3978" t="s">
        <v>201</v>
      </c>
      <c r="D3978" t="s">
        <v>104</v>
      </c>
      <c r="E3978" t="s">
        <v>238</v>
      </c>
      <c r="F3978" t="s">
        <v>239</v>
      </c>
      <c r="G3978" t="s">
        <v>107</v>
      </c>
      <c r="H3978">
        <v>33.448399999999999</v>
      </c>
      <c r="I3978">
        <v>-112.074</v>
      </c>
      <c r="J3978" t="s">
        <v>223</v>
      </c>
      <c r="K3978">
        <v>6141525.2007927028</v>
      </c>
      <c r="L3978">
        <v>6142017.2380544702</v>
      </c>
      <c r="M3978">
        <v>1083916</v>
      </c>
    </row>
    <row r="3979" spans="1:13" x14ac:dyDescent="0.25">
      <c r="A3979" t="s">
        <v>13</v>
      </c>
      <c r="B3979" t="s">
        <v>60</v>
      </c>
      <c r="C3979" t="s">
        <v>201</v>
      </c>
      <c r="D3979" t="s">
        <v>104</v>
      </c>
      <c r="E3979" t="s">
        <v>238</v>
      </c>
      <c r="F3979" t="s">
        <v>239</v>
      </c>
      <c r="G3979" t="s">
        <v>107</v>
      </c>
      <c r="H3979">
        <v>33.448399999999999</v>
      </c>
      <c r="I3979">
        <v>-112.074</v>
      </c>
      <c r="J3979" t="s">
        <v>224</v>
      </c>
      <c r="K3979">
        <v>3962086.7991311182</v>
      </c>
      <c r="L3979">
        <v>3963501.2190752099</v>
      </c>
      <c r="M3979">
        <v>995751</v>
      </c>
    </row>
    <row r="3980" spans="1:13" x14ac:dyDescent="0.25">
      <c r="A3980" t="s">
        <v>13</v>
      </c>
      <c r="B3980" t="s">
        <v>60</v>
      </c>
      <c r="C3980" t="s">
        <v>201</v>
      </c>
      <c r="D3980" t="s">
        <v>104</v>
      </c>
      <c r="E3980" t="s">
        <v>238</v>
      </c>
      <c r="F3980" t="s">
        <v>239</v>
      </c>
      <c r="G3980" t="s">
        <v>107</v>
      </c>
      <c r="H3980">
        <v>33.448399999999999</v>
      </c>
      <c r="I3980">
        <v>-112.074</v>
      </c>
      <c r="J3980" t="s">
        <v>225</v>
      </c>
      <c r="K3980">
        <v>3414163.413915568</v>
      </c>
      <c r="L3980">
        <v>3414716.0896077259</v>
      </c>
      <c r="M3980">
        <v>898910</v>
      </c>
    </row>
    <row r="3981" spans="1:13" x14ac:dyDescent="0.25">
      <c r="A3981" t="s">
        <v>13</v>
      </c>
      <c r="B3981" t="s">
        <v>60</v>
      </c>
      <c r="C3981" t="s">
        <v>201</v>
      </c>
      <c r="D3981" t="s">
        <v>104</v>
      </c>
      <c r="E3981" t="s">
        <v>238</v>
      </c>
      <c r="F3981" t="s">
        <v>239</v>
      </c>
      <c r="G3981" t="s">
        <v>107</v>
      </c>
      <c r="H3981">
        <v>33.448399999999999</v>
      </c>
      <c r="I3981">
        <v>-112.074</v>
      </c>
      <c r="J3981" t="s">
        <v>245</v>
      </c>
      <c r="K3981">
        <v>10821938.522967249</v>
      </c>
      <c r="L3981">
        <v>10826543.873195959</v>
      </c>
      <c r="M3981">
        <v>1824846</v>
      </c>
    </row>
    <row r="3982" spans="1:13" x14ac:dyDescent="0.25">
      <c r="A3982" t="s">
        <v>13</v>
      </c>
      <c r="B3982" t="s">
        <v>60</v>
      </c>
      <c r="C3982" t="s">
        <v>201</v>
      </c>
      <c r="D3982" t="s">
        <v>104</v>
      </c>
      <c r="E3982" t="s">
        <v>240</v>
      </c>
      <c r="F3982" t="s">
        <v>241</v>
      </c>
      <c r="G3982" t="s">
        <v>107</v>
      </c>
      <c r="H3982">
        <v>32.715736</v>
      </c>
      <c r="I3982">
        <v>-117.16108699999999</v>
      </c>
      <c r="J3982" t="s">
        <v>223</v>
      </c>
      <c r="K3982">
        <v>436433.06328126742</v>
      </c>
      <c r="L3982">
        <v>436441.7621503229</v>
      </c>
      <c r="M3982">
        <v>66208</v>
      </c>
    </row>
    <row r="3983" spans="1:13" x14ac:dyDescent="0.25">
      <c r="A3983" t="s">
        <v>13</v>
      </c>
      <c r="B3983" t="s">
        <v>60</v>
      </c>
      <c r="C3983" t="s">
        <v>201</v>
      </c>
      <c r="D3983" t="s">
        <v>104</v>
      </c>
      <c r="E3983" t="s">
        <v>240</v>
      </c>
      <c r="F3983" t="s">
        <v>241</v>
      </c>
      <c r="G3983" t="s">
        <v>107</v>
      </c>
      <c r="H3983">
        <v>32.715736</v>
      </c>
      <c r="I3983">
        <v>-117.16108699999999</v>
      </c>
      <c r="J3983" t="s">
        <v>224</v>
      </c>
      <c r="K3983">
        <v>4459101.702504918</v>
      </c>
      <c r="L3983">
        <v>4461459.3288005358</v>
      </c>
      <c r="M3983">
        <v>939835</v>
      </c>
    </row>
    <row r="3984" spans="1:13" x14ac:dyDescent="0.25">
      <c r="A3984" t="s">
        <v>13</v>
      </c>
      <c r="B3984" t="s">
        <v>60</v>
      </c>
      <c r="C3984" t="s">
        <v>201</v>
      </c>
      <c r="D3984" t="s">
        <v>104</v>
      </c>
      <c r="E3984" t="s">
        <v>240</v>
      </c>
      <c r="F3984" t="s">
        <v>241</v>
      </c>
      <c r="G3984" t="s">
        <v>107</v>
      </c>
      <c r="H3984">
        <v>32.715736</v>
      </c>
      <c r="I3984">
        <v>-117.16108699999999</v>
      </c>
      <c r="J3984" t="s">
        <v>225</v>
      </c>
      <c r="K3984">
        <v>1924417.4660671421</v>
      </c>
      <c r="L3984">
        <v>1924712.916074361</v>
      </c>
      <c r="M3984">
        <v>600093</v>
      </c>
    </row>
    <row r="3985" spans="1:13" x14ac:dyDescent="0.25">
      <c r="A3985" t="s">
        <v>13</v>
      </c>
      <c r="B3985" t="s">
        <v>60</v>
      </c>
      <c r="C3985" t="s">
        <v>201</v>
      </c>
      <c r="D3985" t="s">
        <v>104</v>
      </c>
      <c r="E3985" t="s">
        <v>240</v>
      </c>
      <c r="F3985" t="s">
        <v>241</v>
      </c>
      <c r="G3985" t="s">
        <v>107</v>
      </c>
      <c r="H3985">
        <v>32.715736</v>
      </c>
      <c r="I3985">
        <v>-117.16108699999999</v>
      </c>
      <c r="J3985" t="s">
        <v>245</v>
      </c>
      <c r="K3985">
        <v>2120645.0063470961</v>
      </c>
      <c r="L3985">
        <v>2121523.7312458148</v>
      </c>
      <c r="M3985">
        <v>688830</v>
      </c>
    </row>
    <row r="3986" spans="1:13" x14ac:dyDescent="0.25">
      <c r="A3986" t="s">
        <v>13</v>
      </c>
      <c r="B3986" t="s">
        <v>60</v>
      </c>
      <c r="C3986" t="s">
        <v>201</v>
      </c>
      <c r="D3986" t="s">
        <v>104</v>
      </c>
      <c r="E3986" t="s">
        <v>172</v>
      </c>
      <c r="F3986" t="s">
        <v>173</v>
      </c>
      <c r="G3986" t="s">
        <v>107</v>
      </c>
      <c r="H3986">
        <v>47.606209999999997</v>
      </c>
      <c r="I3986">
        <v>-122.33207</v>
      </c>
      <c r="J3986" t="s">
        <v>223</v>
      </c>
      <c r="K3986">
        <v>44515319.55765865</v>
      </c>
      <c r="L3986">
        <v>44635465.496626027</v>
      </c>
      <c r="M3986">
        <v>9556989</v>
      </c>
    </row>
    <row r="3987" spans="1:13" x14ac:dyDescent="0.25">
      <c r="A3987" t="s">
        <v>13</v>
      </c>
      <c r="B3987" t="s">
        <v>60</v>
      </c>
      <c r="C3987" t="s">
        <v>201</v>
      </c>
      <c r="D3987" t="s">
        <v>104</v>
      </c>
      <c r="E3987" t="s">
        <v>172</v>
      </c>
      <c r="F3987" t="s">
        <v>173</v>
      </c>
      <c r="G3987" t="s">
        <v>107</v>
      </c>
      <c r="H3987">
        <v>47.606209999999997</v>
      </c>
      <c r="I3987">
        <v>-122.33207</v>
      </c>
      <c r="J3987" t="s">
        <v>224</v>
      </c>
      <c r="K3987">
        <v>69976068.098157421</v>
      </c>
      <c r="L3987">
        <v>70779717.78175889</v>
      </c>
      <c r="M3987">
        <v>13210198</v>
      </c>
    </row>
    <row r="3988" spans="1:13" x14ac:dyDescent="0.25">
      <c r="A3988" t="s">
        <v>13</v>
      </c>
      <c r="B3988" t="s">
        <v>60</v>
      </c>
      <c r="C3988" t="s">
        <v>201</v>
      </c>
      <c r="D3988" t="s">
        <v>104</v>
      </c>
      <c r="E3988" t="s">
        <v>172</v>
      </c>
      <c r="F3988" t="s">
        <v>173</v>
      </c>
      <c r="G3988" t="s">
        <v>107</v>
      </c>
      <c r="H3988">
        <v>47.606209999999997</v>
      </c>
      <c r="I3988">
        <v>-122.33207</v>
      </c>
      <c r="J3988" t="s">
        <v>225</v>
      </c>
      <c r="K3988">
        <v>72670270.715558812</v>
      </c>
      <c r="L3988">
        <v>72729591.543201789</v>
      </c>
      <c r="M3988">
        <v>13009452</v>
      </c>
    </row>
    <row r="3989" spans="1:13" x14ac:dyDescent="0.25">
      <c r="A3989" t="s">
        <v>13</v>
      </c>
      <c r="B3989" t="s">
        <v>60</v>
      </c>
      <c r="C3989" t="s">
        <v>201</v>
      </c>
      <c r="D3989" t="s">
        <v>104</v>
      </c>
      <c r="E3989" t="s">
        <v>172</v>
      </c>
      <c r="F3989" t="s">
        <v>173</v>
      </c>
      <c r="G3989" t="s">
        <v>107</v>
      </c>
      <c r="H3989">
        <v>47.606209999999997</v>
      </c>
      <c r="I3989">
        <v>-122.33207</v>
      </c>
      <c r="J3989" t="s">
        <v>245</v>
      </c>
      <c r="K3989">
        <v>48989700.068383217</v>
      </c>
      <c r="L3989">
        <v>49290041.938596688</v>
      </c>
      <c r="M3989">
        <v>11047105</v>
      </c>
    </row>
    <row r="3990" spans="1:13" x14ac:dyDescent="0.25">
      <c r="A3990" t="s">
        <v>13</v>
      </c>
      <c r="B3990" t="s">
        <v>60</v>
      </c>
      <c r="C3990" t="s">
        <v>201</v>
      </c>
      <c r="D3990" t="s">
        <v>104</v>
      </c>
      <c r="E3990" t="s">
        <v>177</v>
      </c>
      <c r="F3990" t="s">
        <v>178</v>
      </c>
      <c r="G3990" t="s">
        <v>107</v>
      </c>
      <c r="H3990">
        <v>37.339385999999998</v>
      </c>
      <c r="I3990">
        <v>-121.89496</v>
      </c>
      <c r="J3990" t="s">
        <v>223</v>
      </c>
      <c r="K3990">
        <v>27624172.802106559</v>
      </c>
      <c r="L3990">
        <v>27636731.394357551</v>
      </c>
      <c r="M3990">
        <v>5549170</v>
      </c>
    </row>
    <row r="3991" spans="1:13" x14ac:dyDescent="0.25">
      <c r="A3991" t="s">
        <v>13</v>
      </c>
      <c r="B3991" t="s">
        <v>60</v>
      </c>
      <c r="C3991" t="s">
        <v>201</v>
      </c>
      <c r="D3991" t="s">
        <v>104</v>
      </c>
      <c r="E3991" t="s">
        <v>177</v>
      </c>
      <c r="F3991" t="s">
        <v>178</v>
      </c>
      <c r="G3991" t="s">
        <v>107</v>
      </c>
      <c r="H3991">
        <v>37.339385999999998</v>
      </c>
      <c r="I3991">
        <v>-121.89496</v>
      </c>
      <c r="J3991" t="s">
        <v>224</v>
      </c>
      <c r="K3991">
        <v>33265640.503325969</v>
      </c>
      <c r="L3991">
        <v>33310638.728923209</v>
      </c>
      <c r="M3991">
        <v>6338392</v>
      </c>
    </row>
    <row r="3992" spans="1:13" x14ac:dyDescent="0.25">
      <c r="A3992" t="s">
        <v>13</v>
      </c>
      <c r="B3992" t="s">
        <v>60</v>
      </c>
      <c r="C3992" t="s">
        <v>201</v>
      </c>
      <c r="D3992" t="s">
        <v>104</v>
      </c>
      <c r="E3992" t="s">
        <v>177</v>
      </c>
      <c r="F3992" t="s">
        <v>178</v>
      </c>
      <c r="G3992" t="s">
        <v>107</v>
      </c>
      <c r="H3992">
        <v>37.339385999999998</v>
      </c>
      <c r="I3992">
        <v>-121.89496</v>
      </c>
      <c r="J3992" t="s">
        <v>225</v>
      </c>
      <c r="K3992">
        <v>32537399.190232601</v>
      </c>
      <c r="L3992">
        <v>32539564.133732319</v>
      </c>
      <c r="M3992">
        <v>6482327</v>
      </c>
    </row>
    <row r="3993" spans="1:13" x14ac:dyDescent="0.25">
      <c r="A3993" t="s">
        <v>13</v>
      </c>
      <c r="B3993" t="s">
        <v>60</v>
      </c>
      <c r="C3993" t="s">
        <v>201</v>
      </c>
      <c r="D3993" t="s">
        <v>104</v>
      </c>
      <c r="E3993" t="s">
        <v>177</v>
      </c>
      <c r="F3993" t="s">
        <v>178</v>
      </c>
      <c r="G3993" t="s">
        <v>107</v>
      </c>
      <c r="H3993">
        <v>37.339385999999998</v>
      </c>
      <c r="I3993">
        <v>-121.89496</v>
      </c>
      <c r="J3993" t="s">
        <v>245</v>
      </c>
      <c r="K3993">
        <v>26704641.585009862</v>
      </c>
      <c r="L3993">
        <v>26742076.50388566</v>
      </c>
      <c r="M3993">
        <v>6354878</v>
      </c>
    </row>
    <row r="3994" spans="1:13" x14ac:dyDescent="0.25">
      <c r="A3994" t="s">
        <v>13</v>
      </c>
      <c r="B3994" t="s">
        <v>60</v>
      </c>
      <c r="C3994" t="s">
        <v>201</v>
      </c>
      <c r="D3994" t="s">
        <v>98</v>
      </c>
      <c r="E3994" t="s">
        <v>181</v>
      </c>
      <c r="F3994" t="s">
        <v>182</v>
      </c>
      <c r="G3994" t="s">
        <v>183</v>
      </c>
      <c r="H3994">
        <v>59.651943000000003</v>
      </c>
      <c r="I3994">
        <v>17.933056000000001</v>
      </c>
      <c r="J3994" t="s">
        <v>223</v>
      </c>
      <c r="K3994">
        <v>47495804.788146392</v>
      </c>
      <c r="L3994">
        <v>47507836.810396381</v>
      </c>
      <c r="M3994">
        <v>12913364</v>
      </c>
    </row>
    <row r="3995" spans="1:13" x14ac:dyDescent="0.25">
      <c r="A3995" t="s">
        <v>13</v>
      </c>
      <c r="B3995" t="s">
        <v>60</v>
      </c>
      <c r="C3995" t="s">
        <v>201</v>
      </c>
      <c r="D3995" t="s">
        <v>98</v>
      </c>
      <c r="E3995" t="s">
        <v>181</v>
      </c>
      <c r="F3995" t="s">
        <v>182</v>
      </c>
      <c r="G3995" t="s">
        <v>183</v>
      </c>
      <c r="H3995">
        <v>59.651943000000003</v>
      </c>
      <c r="I3995">
        <v>17.933056000000001</v>
      </c>
      <c r="J3995" t="s">
        <v>224</v>
      </c>
      <c r="K3995">
        <v>56205281.626792453</v>
      </c>
      <c r="L3995">
        <v>56278319.624603227</v>
      </c>
      <c r="M3995">
        <v>14781095</v>
      </c>
    </row>
    <row r="3996" spans="1:13" x14ac:dyDescent="0.25">
      <c r="A3996" t="s">
        <v>13</v>
      </c>
      <c r="B3996" t="s">
        <v>60</v>
      </c>
      <c r="C3996" t="s">
        <v>201</v>
      </c>
      <c r="D3996" t="s">
        <v>98</v>
      </c>
      <c r="E3996" t="s">
        <v>181</v>
      </c>
      <c r="F3996" t="s">
        <v>182</v>
      </c>
      <c r="G3996" t="s">
        <v>183</v>
      </c>
      <c r="H3996">
        <v>59.651943000000003</v>
      </c>
      <c r="I3996">
        <v>17.933056000000001</v>
      </c>
      <c r="J3996" t="s">
        <v>225</v>
      </c>
      <c r="K3996">
        <v>49735185.667843796</v>
      </c>
      <c r="L3996">
        <v>49781226.350674592</v>
      </c>
      <c r="M3996">
        <v>13044832</v>
      </c>
    </row>
    <row r="3997" spans="1:13" x14ac:dyDescent="0.25">
      <c r="A3997" t="s">
        <v>13</v>
      </c>
      <c r="B3997" t="s">
        <v>60</v>
      </c>
      <c r="C3997" t="s">
        <v>201</v>
      </c>
      <c r="D3997" t="s">
        <v>98</v>
      </c>
      <c r="E3997" t="s">
        <v>181</v>
      </c>
      <c r="F3997" t="s">
        <v>182</v>
      </c>
      <c r="G3997" t="s">
        <v>183</v>
      </c>
      <c r="H3997">
        <v>59.651943000000003</v>
      </c>
      <c r="I3997">
        <v>17.933056000000001</v>
      </c>
      <c r="J3997" t="s">
        <v>245</v>
      </c>
      <c r="K3997">
        <v>52243817.759075142</v>
      </c>
      <c r="L3997">
        <v>52629358.309261173</v>
      </c>
      <c r="M3997">
        <v>14563223</v>
      </c>
    </row>
    <row r="3998" spans="1:13" x14ac:dyDescent="0.25">
      <c r="A3998" t="s">
        <v>13</v>
      </c>
      <c r="B3998" t="s">
        <v>60</v>
      </c>
      <c r="C3998" t="s">
        <v>201</v>
      </c>
      <c r="D3998" t="s">
        <v>104</v>
      </c>
      <c r="E3998" t="s">
        <v>179</v>
      </c>
      <c r="F3998" t="s">
        <v>180</v>
      </c>
      <c r="G3998" t="s">
        <v>107</v>
      </c>
      <c r="H3998">
        <v>38.627003000000002</v>
      </c>
      <c r="I3998">
        <v>-90.199404000000001</v>
      </c>
      <c r="J3998" t="s">
        <v>223</v>
      </c>
      <c r="K3998">
        <v>9245103.1596052926</v>
      </c>
      <c r="L3998">
        <v>9247565.8265318982</v>
      </c>
      <c r="M3998">
        <v>2357178</v>
      </c>
    </row>
    <row r="3999" spans="1:13" x14ac:dyDescent="0.25">
      <c r="A3999" t="s">
        <v>13</v>
      </c>
      <c r="B3999" t="s">
        <v>60</v>
      </c>
      <c r="C3999" t="s">
        <v>201</v>
      </c>
      <c r="D3999" t="s">
        <v>104</v>
      </c>
      <c r="E3999" t="s">
        <v>179</v>
      </c>
      <c r="F3999" t="s">
        <v>180</v>
      </c>
      <c r="G3999" t="s">
        <v>107</v>
      </c>
      <c r="H3999">
        <v>38.627003000000002</v>
      </c>
      <c r="I3999">
        <v>-90.199404000000001</v>
      </c>
      <c r="J3999" t="s">
        <v>224</v>
      </c>
      <c r="K3999">
        <v>12347675.72130215</v>
      </c>
      <c r="L3999">
        <v>12357391.192100881</v>
      </c>
      <c r="M3999">
        <v>2774580</v>
      </c>
    </row>
    <row r="4000" spans="1:13" x14ac:dyDescent="0.25">
      <c r="A4000" t="s">
        <v>13</v>
      </c>
      <c r="B4000" t="s">
        <v>60</v>
      </c>
      <c r="C4000" t="s">
        <v>201</v>
      </c>
      <c r="D4000" t="s">
        <v>104</v>
      </c>
      <c r="E4000" t="s">
        <v>179</v>
      </c>
      <c r="F4000" t="s">
        <v>180</v>
      </c>
      <c r="G4000" t="s">
        <v>107</v>
      </c>
      <c r="H4000">
        <v>38.627003000000002</v>
      </c>
      <c r="I4000">
        <v>-90.199404000000001</v>
      </c>
      <c r="J4000" t="s">
        <v>225</v>
      </c>
      <c r="K4000">
        <v>10880241.822563671</v>
      </c>
      <c r="L4000">
        <v>10886146.61190301</v>
      </c>
      <c r="M4000">
        <v>2417243</v>
      </c>
    </row>
    <row r="4001" spans="1:13" x14ac:dyDescent="0.25">
      <c r="A4001" t="s">
        <v>13</v>
      </c>
      <c r="B4001" t="s">
        <v>60</v>
      </c>
      <c r="C4001" t="s">
        <v>201</v>
      </c>
      <c r="D4001" t="s">
        <v>104</v>
      </c>
      <c r="E4001" t="s">
        <v>179</v>
      </c>
      <c r="F4001" t="s">
        <v>180</v>
      </c>
      <c r="G4001" t="s">
        <v>107</v>
      </c>
      <c r="H4001">
        <v>38.627003000000002</v>
      </c>
      <c r="I4001">
        <v>-90.199404000000001</v>
      </c>
      <c r="J4001" t="s">
        <v>245</v>
      </c>
      <c r="K4001">
        <v>10145175.89944285</v>
      </c>
      <c r="L4001">
        <v>10149766.144104941</v>
      </c>
      <c r="M4001">
        <v>2622678</v>
      </c>
    </row>
    <row r="4002" spans="1:13" x14ac:dyDescent="0.25">
      <c r="A4002" t="s">
        <v>13</v>
      </c>
      <c r="B4002" t="s">
        <v>60</v>
      </c>
      <c r="C4002" t="s">
        <v>201</v>
      </c>
      <c r="D4002" t="s">
        <v>136</v>
      </c>
      <c r="E4002" t="s">
        <v>189</v>
      </c>
      <c r="F4002" t="s">
        <v>190</v>
      </c>
      <c r="G4002" t="s">
        <v>153</v>
      </c>
      <c r="H4002">
        <v>-33.918503000000001</v>
      </c>
      <c r="I4002">
        <v>151.18892</v>
      </c>
      <c r="J4002" t="s">
        <v>223</v>
      </c>
      <c r="K4002">
        <v>0</v>
      </c>
      <c r="L4002">
        <v>0</v>
      </c>
      <c r="M4002">
        <v>0</v>
      </c>
    </row>
    <row r="4003" spans="1:13" x14ac:dyDescent="0.25">
      <c r="A4003" t="s">
        <v>13</v>
      </c>
      <c r="B4003" t="s">
        <v>60</v>
      </c>
      <c r="C4003" t="s">
        <v>201</v>
      </c>
      <c r="D4003" t="s">
        <v>136</v>
      </c>
      <c r="E4003" t="s">
        <v>189</v>
      </c>
      <c r="F4003" t="s">
        <v>190</v>
      </c>
      <c r="G4003" t="s">
        <v>153</v>
      </c>
      <c r="H4003">
        <v>-33.918503000000001</v>
      </c>
      <c r="I4003">
        <v>151.18892</v>
      </c>
      <c r="J4003" t="s">
        <v>224</v>
      </c>
      <c r="K4003">
        <v>0</v>
      </c>
      <c r="L4003">
        <v>0</v>
      </c>
      <c r="M4003">
        <v>0</v>
      </c>
    </row>
    <row r="4004" spans="1:13" x14ac:dyDescent="0.25">
      <c r="A4004" t="s">
        <v>13</v>
      </c>
      <c r="B4004" t="s">
        <v>60</v>
      </c>
      <c r="C4004" t="s">
        <v>201</v>
      </c>
      <c r="D4004" t="s">
        <v>136</v>
      </c>
      <c r="E4004" t="s">
        <v>189</v>
      </c>
      <c r="F4004" t="s">
        <v>190</v>
      </c>
      <c r="G4004" t="s">
        <v>153</v>
      </c>
      <c r="H4004">
        <v>-33.918503000000001</v>
      </c>
      <c r="I4004">
        <v>151.18892</v>
      </c>
      <c r="J4004" t="s">
        <v>225</v>
      </c>
      <c r="K4004">
        <v>0</v>
      </c>
      <c r="L4004">
        <v>0</v>
      </c>
      <c r="M4004">
        <v>0</v>
      </c>
    </row>
    <row r="4005" spans="1:13" x14ac:dyDescent="0.25">
      <c r="A4005" t="s">
        <v>13</v>
      </c>
      <c r="B4005" t="s">
        <v>60</v>
      </c>
      <c r="C4005" t="s">
        <v>201</v>
      </c>
      <c r="D4005" t="s">
        <v>136</v>
      </c>
      <c r="E4005" t="s">
        <v>189</v>
      </c>
      <c r="F4005" t="s">
        <v>190</v>
      </c>
      <c r="G4005" t="s">
        <v>153</v>
      </c>
      <c r="H4005">
        <v>-33.918503000000001</v>
      </c>
      <c r="I4005">
        <v>151.18892</v>
      </c>
      <c r="J4005" t="s">
        <v>245</v>
      </c>
      <c r="K4005">
        <v>1.3439338559999999E-3</v>
      </c>
      <c r="L4005">
        <v>1.3439338559999999E-3</v>
      </c>
      <c r="M4005">
        <v>1</v>
      </c>
    </row>
    <row r="4006" spans="1:13" x14ac:dyDescent="0.25">
      <c r="A4006" t="s">
        <v>13</v>
      </c>
      <c r="B4006" t="s">
        <v>60</v>
      </c>
      <c r="C4006" t="s">
        <v>201</v>
      </c>
      <c r="D4006" t="s">
        <v>104</v>
      </c>
      <c r="E4006" t="s">
        <v>193</v>
      </c>
      <c r="F4006" t="s">
        <v>194</v>
      </c>
      <c r="G4006" t="s">
        <v>195</v>
      </c>
      <c r="H4006">
        <v>43.677753000000003</v>
      </c>
      <c r="I4006">
        <v>-79.630840000000006</v>
      </c>
      <c r="J4006" t="s">
        <v>223</v>
      </c>
      <c r="K4006">
        <v>36524446.801461242</v>
      </c>
      <c r="L4006">
        <v>36532695.363341741</v>
      </c>
      <c r="M4006">
        <v>6011575</v>
      </c>
    </row>
    <row r="4007" spans="1:13" x14ac:dyDescent="0.25">
      <c r="A4007" t="s">
        <v>13</v>
      </c>
      <c r="B4007" t="s">
        <v>60</v>
      </c>
      <c r="C4007" t="s">
        <v>201</v>
      </c>
      <c r="D4007" t="s">
        <v>104</v>
      </c>
      <c r="E4007" t="s">
        <v>193</v>
      </c>
      <c r="F4007" t="s">
        <v>194</v>
      </c>
      <c r="G4007" t="s">
        <v>195</v>
      </c>
      <c r="H4007">
        <v>43.677753000000003</v>
      </c>
      <c r="I4007">
        <v>-79.630840000000006</v>
      </c>
      <c r="J4007" t="s">
        <v>224</v>
      </c>
      <c r="K4007">
        <v>36484535.65226876</v>
      </c>
      <c r="L4007">
        <v>36524117.350438699</v>
      </c>
      <c r="M4007">
        <v>6575427</v>
      </c>
    </row>
    <row r="4008" spans="1:13" x14ac:dyDescent="0.25">
      <c r="A4008" t="s">
        <v>13</v>
      </c>
      <c r="B4008" t="s">
        <v>60</v>
      </c>
      <c r="C4008" t="s">
        <v>201</v>
      </c>
      <c r="D4008" t="s">
        <v>104</v>
      </c>
      <c r="E4008" t="s">
        <v>193</v>
      </c>
      <c r="F4008" t="s">
        <v>194</v>
      </c>
      <c r="G4008" t="s">
        <v>195</v>
      </c>
      <c r="H4008">
        <v>43.677753000000003</v>
      </c>
      <c r="I4008">
        <v>-79.630840000000006</v>
      </c>
      <c r="J4008" t="s">
        <v>225</v>
      </c>
      <c r="K4008">
        <v>35696086.398185372</v>
      </c>
      <c r="L4008">
        <v>35698036.093266033</v>
      </c>
      <c r="M4008">
        <v>6249003</v>
      </c>
    </row>
    <row r="4009" spans="1:13" x14ac:dyDescent="0.25">
      <c r="A4009" t="s">
        <v>13</v>
      </c>
      <c r="B4009" t="s">
        <v>60</v>
      </c>
      <c r="C4009" t="s">
        <v>201</v>
      </c>
      <c r="D4009" t="s">
        <v>104</v>
      </c>
      <c r="E4009" t="s">
        <v>193</v>
      </c>
      <c r="F4009" t="s">
        <v>194</v>
      </c>
      <c r="G4009" t="s">
        <v>195</v>
      </c>
      <c r="H4009">
        <v>43.677753000000003</v>
      </c>
      <c r="I4009">
        <v>-79.630840000000006</v>
      </c>
      <c r="J4009" t="s">
        <v>245</v>
      </c>
      <c r="K4009">
        <v>29783632.897633571</v>
      </c>
      <c r="L4009">
        <v>29804346.83218753</v>
      </c>
      <c r="M4009">
        <v>5488465</v>
      </c>
    </row>
    <row r="4010" spans="1:13" x14ac:dyDescent="0.25">
      <c r="A4010" t="s">
        <v>13</v>
      </c>
      <c r="B4010" t="s">
        <v>60</v>
      </c>
      <c r="C4010" t="s">
        <v>201</v>
      </c>
      <c r="D4010" t="s">
        <v>98</v>
      </c>
      <c r="E4010" t="s">
        <v>233</v>
      </c>
      <c r="F4010" t="s">
        <v>234</v>
      </c>
      <c r="G4010" t="s">
        <v>235</v>
      </c>
      <c r="H4010">
        <v>48.268999999999998</v>
      </c>
      <c r="I4010">
        <v>-16.41047</v>
      </c>
      <c r="J4010" t="s">
        <v>223</v>
      </c>
      <c r="K4010">
        <v>1379639.66530117</v>
      </c>
      <c r="L4010">
        <v>1379804.8732484011</v>
      </c>
      <c r="M4010">
        <v>341167</v>
      </c>
    </row>
    <row r="4011" spans="1:13" x14ac:dyDescent="0.25">
      <c r="A4011" t="s">
        <v>13</v>
      </c>
      <c r="B4011" t="s">
        <v>60</v>
      </c>
      <c r="C4011" t="s">
        <v>201</v>
      </c>
      <c r="D4011" t="s">
        <v>98</v>
      </c>
      <c r="E4011" t="s">
        <v>233</v>
      </c>
      <c r="F4011" t="s">
        <v>234</v>
      </c>
      <c r="G4011" t="s">
        <v>235</v>
      </c>
      <c r="H4011">
        <v>48.268999999999998</v>
      </c>
      <c r="I4011">
        <v>-16.41047</v>
      </c>
      <c r="J4011" t="s">
        <v>224</v>
      </c>
      <c r="K4011">
        <v>12342173.440742729</v>
      </c>
      <c r="L4011">
        <v>12362007.510029649</v>
      </c>
      <c r="M4011">
        <v>2514249</v>
      </c>
    </row>
    <row r="4012" spans="1:13" x14ac:dyDescent="0.25">
      <c r="A4012" t="s">
        <v>13</v>
      </c>
      <c r="B4012" t="s">
        <v>60</v>
      </c>
      <c r="C4012" t="s">
        <v>201</v>
      </c>
      <c r="D4012" t="s">
        <v>98</v>
      </c>
      <c r="E4012" t="s">
        <v>233</v>
      </c>
      <c r="F4012" t="s">
        <v>234</v>
      </c>
      <c r="G4012" t="s">
        <v>235</v>
      </c>
      <c r="H4012">
        <v>48.268999999999998</v>
      </c>
      <c r="I4012">
        <v>-16.41047</v>
      </c>
      <c r="J4012" t="s">
        <v>225</v>
      </c>
      <c r="K4012">
        <v>12350678.19837781</v>
      </c>
      <c r="L4012">
        <v>12353412.87203121</v>
      </c>
      <c r="M4012">
        <v>3327463</v>
      </c>
    </row>
    <row r="4013" spans="1:13" x14ac:dyDescent="0.25">
      <c r="A4013" t="s">
        <v>13</v>
      </c>
      <c r="B4013" t="s">
        <v>60</v>
      </c>
      <c r="C4013" t="s">
        <v>201</v>
      </c>
      <c r="D4013" t="s">
        <v>98</v>
      </c>
      <c r="E4013" t="s">
        <v>233</v>
      </c>
      <c r="F4013" t="s">
        <v>234</v>
      </c>
      <c r="G4013" t="s">
        <v>235</v>
      </c>
      <c r="H4013">
        <v>48.268999999999998</v>
      </c>
      <c r="I4013">
        <v>-16.41047</v>
      </c>
      <c r="J4013" t="s">
        <v>245</v>
      </c>
      <c r="K4013">
        <v>22670234.468594968</v>
      </c>
      <c r="L4013">
        <v>22810575.943525601</v>
      </c>
      <c r="M4013">
        <v>7403045</v>
      </c>
    </row>
    <row r="4014" spans="1:13" x14ac:dyDescent="0.25">
      <c r="A4014" t="s">
        <v>13</v>
      </c>
      <c r="B4014" t="s">
        <v>60</v>
      </c>
      <c r="C4014" t="s">
        <v>201</v>
      </c>
      <c r="D4014" t="s">
        <v>98</v>
      </c>
      <c r="E4014" t="s">
        <v>196</v>
      </c>
      <c r="F4014" t="s">
        <v>197</v>
      </c>
      <c r="G4014" t="s">
        <v>198</v>
      </c>
      <c r="H4014">
        <v>52.167236000000003</v>
      </c>
      <c r="I4014">
        <v>20.967891999999999</v>
      </c>
      <c r="J4014" t="s">
        <v>223</v>
      </c>
      <c r="K4014">
        <v>65774327.426600493</v>
      </c>
      <c r="L4014">
        <v>65803937.676675826</v>
      </c>
      <c r="M4014">
        <v>11824729</v>
      </c>
    </row>
    <row r="4015" spans="1:13" x14ac:dyDescent="0.25">
      <c r="A4015" t="s">
        <v>13</v>
      </c>
      <c r="B4015" t="s">
        <v>60</v>
      </c>
      <c r="C4015" t="s">
        <v>201</v>
      </c>
      <c r="D4015" t="s">
        <v>98</v>
      </c>
      <c r="E4015" t="s">
        <v>196</v>
      </c>
      <c r="F4015" t="s">
        <v>197</v>
      </c>
      <c r="G4015" t="s">
        <v>198</v>
      </c>
      <c r="H4015">
        <v>52.167236000000003</v>
      </c>
      <c r="I4015">
        <v>20.967891999999999</v>
      </c>
      <c r="J4015" t="s">
        <v>224</v>
      </c>
      <c r="K4015">
        <v>77412476.313888207</v>
      </c>
      <c r="L4015">
        <v>77561770.677582249</v>
      </c>
      <c r="M4015">
        <v>14007413</v>
      </c>
    </row>
    <row r="4016" spans="1:13" x14ac:dyDescent="0.25">
      <c r="A4016" t="s">
        <v>13</v>
      </c>
      <c r="B4016" t="s">
        <v>60</v>
      </c>
      <c r="C4016" t="s">
        <v>201</v>
      </c>
      <c r="D4016" t="s">
        <v>98</v>
      </c>
      <c r="E4016" t="s">
        <v>196</v>
      </c>
      <c r="F4016" t="s">
        <v>197</v>
      </c>
      <c r="G4016" t="s">
        <v>198</v>
      </c>
      <c r="H4016">
        <v>52.167236000000003</v>
      </c>
      <c r="I4016">
        <v>20.967891999999999</v>
      </c>
      <c r="J4016" t="s">
        <v>225</v>
      </c>
      <c r="K4016">
        <v>71048822.292657673</v>
      </c>
      <c r="L4016">
        <v>71056645.275687009</v>
      </c>
      <c r="M4016">
        <v>13290013</v>
      </c>
    </row>
    <row r="4017" spans="1:13" x14ac:dyDescent="0.25">
      <c r="A4017" t="s">
        <v>13</v>
      </c>
      <c r="B4017" t="s">
        <v>60</v>
      </c>
      <c r="C4017" t="s">
        <v>201</v>
      </c>
      <c r="D4017" t="s">
        <v>98</v>
      </c>
      <c r="E4017" t="s">
        <v>196</v>
      </c>
      <c r="F4017" t="s">
        <v>197</v>
      </c>
      <c r="G4017" t="s">
        <v>198</v>
      </c>
      <c r="H4017">
        <v>52.167236000000003</v>
      </c>
      <c r="I4017">
        <v>20.967891999999999</v>
      </c>
      <c r="J4017" t="s">
        <v>245</v>
      </c>
      <c r="K4017">
        <v>54800733.70295243</v>
      </c>
      <c r="L4017">
        <v>54953436.934135593</v>
      </c>
      <c r="M4017">
        <v>12073375</v>
      </c>
    </row>
    <row r="4018" spans="1:13" x14ac:dyDescent="0.25">
      <c r="A4018" t="s">
        <v>13</v>
      </c>
      <c r="B4018" t="s">
        <v>60</v>
      </c>
      <c r="C4018" t="s">
        <v>202</v>
      </c>
      <c r="D4018" t="s">
        <v>98</v>
      </c>
      <c r="E4018" t="s">
        <v>99</v>
      </c>
      <c r="F4018" t="s">
        <v>100</v>
      </c>
      <c r="G4018" t="s">
        <v>101</v>
      </c>
      <c r="H4018">
        <v>52.370215999999999</v>
      </c>
      <c r="I4018">
        <v>4.895168</v>
      </c>
      <c r="J4018" t="s">
        <v>223</v>
      </c>
      <c r="K4018">
        <v>42676732300.681747</v>
      </c>
      <c r="L4018">
        <v>49517679849.018967</v>
      </c>
      <c r="M4018">
        <v>115649055317</v>
      </c>
    </row>
    <row r="4019" spans="1:13" x14ac:dyDescent="0.25">
      <c r="A4019" t="s">
        <v>13</v>
      </c>
      <c r="B4019" t="s">
        <v>60</v>
      </c>
      <c r="C4019" t="s">
        <v>202</v>
      </c>
      <c r="D4019" t="s">
        <v>98</v>
      </c>
      <c r="E4019" t="s">
        <v>99</v>
      </c>
      <c r="F4019" t="s">
        <v>100</v>
      </c>
      <c r="G4019" t="s">
        <v>101</v>
      </c>
      <c r="H4019">
        <v>52.370215999999999</v>
      </c>
      <c r="I4019">
        <v>4.895168</v>
      </c>
      <c r="J4019" t="s">
        <v>224</v>
      </c>
      <c r="K4019">
        <v>49648972554.088814</v>
      </c>
      <c r="L4019">
        <v>66206713112.450996</v>
      </c>
      <c r="M4019">
        <v>128838358765</v>
      </c>
    </row>
    <row r="4020" spans="1:13" x14ac:dyDescent="0.25">
      <c r="A4020" t="s">
        <v>13</v>
      </c>
      <c r="B4020" t="s">
        <v>60</v>
      </c>
      <c r="C4020" t="s">
        <v>202</v>
      </c>
      <c r="D4020" t="s">
        <v>98</v>
      </c>
      <c r="E4020" t="s">
        <v>99</v>
      </c>
      <c r="F4020" t="s">
        <v>100</v>
      </c>
      <c r="G4020" t="s">
        <v>101</v>
      </c>
      <c r="H4020">
        <v>52.370215999999999</v>
      </c>
      <c r="I4020">
        <v>4.895168</v>
      </c>
      <c r="J4020" t="s">
        <v>225</v>
      </c>
      <c r="K4020">
        <v>46534210354.06945</v>
      </c>
      <c r="L4020">
        <v>72149281353.570435</v>
      </c>
      <c r="M4020">
        <v>118690089850</v>
      </c>
    </row>
    <row r="4021" spans="1:13" x14ac:dyDescent="0.25">
      <c r="A4021" t="s">
        <v>13</v>
      </c>
      <c r="B4021" t="s">
        <v>60</v>
      </c>
      <c r="C4021" t="s">
        <v>202</v>
      </c>
      <c r="D4021" t="s">
        <v>98</v>
      </c>
      <c r="E4021" t="s">
        <v>99</v>
      </c>
      <c r="F4021" t="s">
        <v>100</v>
      </c>
      <c r="G4021" t="s">
        <v>101</v>
      </c>
      <c r="H4021">
        <v>52.370215999999999</v>
      </c>
      <c r="I4021">
        <v>4.895168</v>
      </c>
      <c r="J4021" t="s">
        <v>245</v>
      </c>
      <c r="K4021">
        <v>45323536559.054771</v>
      </c>
      <c r="L4021">
        <v>96512616372.222015</v>
      </c>
      <c r="M4021">
        <v>114561696432</v>
      </c>
    </row>
    <row r="4022" spans="1:13" x14ac:dyDescent="0.25">
      <c r="A4022" t="s">
        <v>13</v>
      </c>
      <c r="B4022" t="s">
        <v>60</v>
      </c>
      <c r="C4022" t="s">
        <v>202</v>
      </c>
      <c r="D4022" t="s">
        <v>104</v>
      </c>
      <c r="E4022" t="s">
        <v>105</v>
      </c>
      <c r="F4022" t="s">
        <v>106</v>
      </c>
      <c r="G4022" t="s">
        <v>107</v>
      </c>
      <c r="H4022">
        <v>33.748997000000003</v>
      </c>
      <c r="I4022">
        <v>-84.387985</v>
      </c>
      <c r="J4022" t="s">
        <v>223</v>
      </c>
      <c r="K4022">
        <v>127967933520.33299</v>
      </c>
      <c r="L4022">
        <v>175317415179.44559</v>
      </c>
      <c r="M4022">
        <v>224172627535</v>
      </c>
    </row>
    <row r="4023" spans="1:13" x14ac:dyDescent="0.25">
      <c r="A4023" t="s">
        <v>13</v>
      </c>
      <c r="B4023" t="s">
        <v>60</v>
      </c>
      <c r="C4023" t="s">
        <v>202</v>
      </c>
      <c r="D4023" t="s">
        <v>104</v>
      </c>
      <c r="E4023" t="s">
        <v>105</v>
      </c>
      <c r="F4023" t="s">
        <v>106</v>
      </c>
      <c r="G4023" t="s">
        <v>107</v>
      </c>
      <c r="H4023">
        <v>33.748997000000003</v>
      </c>
      <c r="I4023">
        <v>-84.387985</v>
      </c>
      <c r="J4023" t="s">
        <v>224</v>
      </c>
      <c r="K4023">
        <v>135661583058.7941</v>
      </c>
      <c r="L4023">
        <v>184826269190.8689</v>
      </c>
      <c r="M4023">
        <v>213807348311</v>
      </c>
    </row>
    <row r="4024" spans="1:13" x14ac:dyDescent="0.25">
      <c r="A4024" t="s">
        <v>13</v>
      </c>
      <c r="B4024" t="s">
        <v>60</v>
      </c>
      <c r="C4024" t="s">
        <v>202</v>
      </c>
      <c r="D4024" t="s">
        <v>104</v>
      </c>
      <c r="E4024" t="s">
        <v>105</v>
      </c>
      <c r="F4024" t="s">
        <v>106</v>
      </c>
      <c r="G4024" t="s">
        <v>107</v>
      </c>
      <c r="H4024">
        <v>33.748997000000003</v>
      </c>
      <c r="I4024">
        <v>-84.387985</v>
      </c>
      <c r="J4024" t="s">
        <v>225</v>
      </c>
      <c r="K4024">
        <v>123904392007.5584</v>
      </c>
      <c r="L4024">
        <v>185255560781.4584</v>
      </c>
      <c r="M4024">
        <v>197718133687</v>
      </c>
    </row>
    <row r="4025" spans="1:13" x14ac:dyDescent="0.25">
      <c r="A4025" t="s">
        <v>13</v>
      </c>
      <c r="B4025" t="s">
        <v>60</v>
      </c>
      <c r="C4025" t="s">
        <v>202</v>
      </c>
      <c r="D4025" t="s">
        <v>104</v>
      </c>
      <c r="E4025" t="s">
        <v>105</v>
      </c>
      <c r="F4025" t="s">
        <v>106</v>
      </c>
      <c r="G4025" t="s">
        <v>107</v>
      </c>
      <c r="H4025">
        <v>33.748997000000003</v>
      </c>
      <c r="I4025">
        <v>-84.387985</v>
      </c>
      <c r="J4025" t="s">
        <v>245</v>
      </c>
      <c r="K4025">
        <v>120260278647.3562</v>
      </c>
      <c r="L4025">
        <v>168071606882.15051</v>
      </c>
      <c r="M4025">
        <v>189627015941</v>
      </c>
    </row>
    <row r="4026" spans="1:13" x14ac:dyDescent="0.25">
      <c r="A4026" t="s">
        <v>13</v>
      </c>
      <c r="B4026" t="s">
        <v>60</v>
      </c>
      <c r="C4026" t="s">
        <v>202</v>
      </c>
      <c r="D4026" t="s">
        <v>108</v>
      </c>
      <c r="E4026" t="s">
        <v>109</v>
      </c>
      <c r="F4026" t="s">
        <v>110</v>
      </c>
      <c r="G4026" t="s">
        <v>111</v>
      </c>
      <c r="H4026">
        <v>4.6713839999999998</v>
      </c>
      <c r="I4026">
        <v>-74.156030000000001</v>
      </c>
      <c r="J4026" t="s">
        <v>223</v>
      </c>
      <c r="K4026">
        <v>1976507875.386137</v>
      </c>
      <c r="L4026">
        <v>2098552223.9359901</v>
      </c>
      <c r="M4026">
        <v>6164824894</v>
      </c>
    </row>
    <row r="4027" spans="1:13" x14ac:dyDescent="0.25">
      <c r="A4027" t="s">
        <v>13</v>
      </c>
      <c r="B4027" t="s">
        <v>60</v>
      </c>
      <c r="C4027" t="s">
        <v>202</v>
      </c>
      <c r="D4027" t="s">
        <v>108</v>
      </c>
      <c r="E4027" t="s">
        <v>109</v>
      </c>
      <c r="F4027" t="s">
        <v>110</v>
      </c>
      <c r="G4027" t="s">
        <v>111</v>
      </c>
      <c r="H4027">
        <v>4.6713839999999998</v>
      </c>
      <c r="I4027">
        <v>-74.156030000000001</v>
      </c>
      <c r="J4027" t="s">
        <v>224</v>
      </c>
      <c r="K4027">
        <v>2360267671.2758422</v>
      </c>
      <c r="L4027">
        <v>2498120304.934104</v>
      </c>
      <c r="M4027">
        <v>6995120155</v>
      </c>
    </row>
    <row r="4028" spans="1:13" x14ac:dyDescent="0.25">
      <c r="A4028" t="s">
        <v>13</v>
      </c>
      <c r="B4028" t="s">
        <v>60</v>
      </c>
      <c r="C4028" t="s">
        <v>202</v>
      </c>
      <c r="D4028" t="s">
        <v>108</v>
      </c>
      <c r="E4028" t="s">
        <v>109</v>
      </c>
      <c r="F4028" t="s">
        <v>110</v>
      </c>
      <c r="G4028" t="s">
        <v>111</v>
      </c>
      <c r="H4028">
        <v>4.6713839999999998</v>
      </c>
      <c r="I4028">
        <v>-74.156030000000001</v>
      </c>
      <c r="J4028" t="s">
        <v>225</v>
      </c>
      <c r="K4028">
        <v>2216666563.1456289</v>
      </c>
      <c r="L4028">
        <v>2349478887.7980852</v>
      </c>
      <c r="M4028">
        <v>6219365272</v>
      </c>
    </row>
    <row r="4029" spans="1:13" x14ac:dyDescent="0.25">
      <c r="A4029" t="s">
        <v>13</v>
      </c>
      <c r="B4029" t="s">
        <v>60</v>
      </c>
      <c r="C4029" t="s">
        <v>202</v>
      </c>
      <c r="D4029" t="s">
        <v>108</v>
      </c>
      <c r="E4029" t="s">
        <v>109</v>
      </c>
      <c r="F4029" t="s">
        <v>110</v>
      </c>
      <c r="G4029" t="s">
        <v>111</v>
      </c>
      <c r="H4029">
        <v>4.6713839999999998</v>
      </c>
      <c r="I4029">
        <v>-74.156030000000001</v>
      </c>
      <c r="J4029" t="s">
        <v>245</v>
      </c>
      <c r="K4029">
        <v>2330674988.571672</v>
      </c>
      <c r="L4029">
        <v>2494116196.1468811</v>
      </c>
      <c r="M4029">
        <v>6565492676</v>
      </c>
    </row>
    <row r="4030" spans="1:13" x14ac:dyDescent="0.25">
      <c r="A4030" t="s">
        <v>13</v>
      </c>
      <c r="B4030" t="s">
        <v>60</v>
      </c>
      <c r="C4030" t="s">
        <v>202</v>
      </c>
      <c r="D4030" t="s">
        <v>104</v>
      </c>
      <c r="E4030" t="s">
        <v>112</v>
      </c>
      <c r="F4030" t="s">
        <v>113</v>
      </c>
      <c r="G4030" t="s">
        <v>107</v>
      </c>
      <c r="H4030">
        <v>42.360100000000003</v>
      </c>
      <c r="I4030">
        <v>-71.058899999999994</v>
      </c>
      <c r="J4030" t="s">
        <v>223</v>
      </c>
      <c r="K4030">
        <v>25400244464.23975</v>
      </c>
      <c r="L4030">
        <v>26453548800.461349</v>
      </c>
      <c r="M4030">
        <v>44393860874</v>
      </c>
    </row>
    <row r="4031" spans="1:13" x14ac:dyDescent="0.25">
      <c r="A4031" t="s">
        <v>13</v>
      </c>
      <c r="B4031" t="s">
        <v>60</v>
      </c>
      <c r="C4031" t="s">
        <v>202</v>
      </c>
      <c r="D4031" t="s">
        <v>104</v>
      </c>
      <c r="E4031" t="s">
        <v>112</v>
      </c>
      <c r="F4031" t="s">
        <v>113</v>
      </c>
      <c r="G4031" t="s">
        <v>107</v>
      </c>
      <c r="H4031">
        <v>42.360100000000003</v>
      </c>
      <c r="I4031">
        <v>-71.058899999999994</v>
      </c>
      <c r="J4031" t="s">
        <v>224</v>
      </c>
      <c r="K4031">
        <v>26950589654.837639</v>
      </c>
      <c r="L4031">
        <v>28430201936.265018</v>
      </c>
      <c r="M4031">
        <v>43016960761</v>
      </c>
    </row>
    <row r="4032" spans="1:13" x14ac:dyDescent="0.25">
      <c r="A4032" t="s">
        <v>13</v>
      </c>
      <c r="B4032" t="s">
        <v>60</v>
      </c>
      <c r="C4032" t="s">
        <v>202</v>
      </c>
      <c r="D4032" t="s">
        <v>104</v>
      </c>
      <c r="E4032" t="s">
        <v>112</v>
      </c>
      <c r="F4032" t="s">
        <v>113</v>
      </c>
      <c r="G4032" t="s">
        <v>107</v>
      </c>
      <c r="H4032">
        <v>42.360100000000003</v>
      </c>
      <c r="I4032">
        <v>-71.058899999999994</v>
      </c>
      <c r="J4032" t="s">
        <v>225</v>
      </c>
      <c r="K4032">
        <v>23882237083.30888</v>
      </c>
      <c r="L4032">
        <v>25526268530.532688</v>
      </c>
      <c r="M4032">
        <v>38928314027</v>
      </c>
    </row>
    <row r="4033" spans="1:13" x14ac:dyDescent="0.25">
      <c r="A4033" t="s">
        <v>13</v>
      </c>
      <c r="B4033" t="s">
        <v>60</v>
      </c>
      <c r="C4033" t="s">
        <v>202</v>
      </c>
      <c r="D4033" t="s">
        <v>104</v>
      </c>
      <c r="E4033" t="s">
        <v>112</v>
      </c>
      <c r="F4033" t="s">
        <v>113</v>
      </c>
      <c r="G4033" t="s">
        <v>107</v>
      </c>
      <c r="H4033">
        <v>42.360100000000003</v>
      </c>
      <c r="I4033">
        <v>-71.058899999999994</v>
      </c>
      <c r="J4033" t="s">
        <v>245</v>
      </c>
      <c r="K4033">
        <v>21721590620.196758</v>
      </c>
      <c r="L4033">
        <v>23116330268.539249</v>
      </c>
      <c r="M4033">
        <v>35534380555</v>
      </c>
    </row>
    <row r="4034" spans="1:13" x14ac:dyDescent="0.25">
      <c r="A4034" t="s">
        <v>13</v>
      </c>
      <c r="B4034" t="s">
        <v>60</v>
      </c>
      <c r="C4034" t="s">
        <v>202</v>
      </c>
      <c r="D4034" t="s">
        <v>104</v>
      </c>
      <c r="E4034" t="s">
        <v>114</v>
      </c>
      <c r="F4034" t="s">
        <v>115</v>
      </c>
      <c r="G4034" t="s">
        <v>107</v>
      </c>
      <c r="H4034">
        <v>41.878112999999999</v>
      </c>
      <c r="I4034">
        <v>-87.629800000000003</v>
      </c>
      <c r="J4034" t="s">
        <v>223</v>
      </c>
      <c r="K4034">
        <v>204160836964.82141</v>
      </c>
      <c r="L4034">
        <v>216698517083.53589</v>
      </c>
      <c r="M4034">
        <v>360006843636</v>
      </c>
    </row>
    <row r="4035" spans="1:13" x14ac:dyDescent="0.25">
      <c r="A4035" t="s">
        <v>13</v>
      </c>
      <c r="B4035" t="s">
        <v>60</v>
      </c>
      <c r="C4035" t="s">
        <v>202</v>
      </c>
      <c r="D4035" t="s">
        <v>104</v>
      </c>
      <c r="E4035" t="s">
        <v>114</v>
      </c>
      <c r="F4035" t="s">
        <v>115</v>
      </c>
      <c r="G4035" t="s">
        <v>107</v>
      </c>
      <c r="H4035">
        <v>41.878112999999999</v>
      </c>
      <c r="I4035">
        <v>-87.629800000000003</v>
      </c>
      <c r="J4035" t="s">
        <v>224</v>
      </c>
      <c r="K4035">
        <v>217723545310.58731</v>
      </c>
      <c r="L4035">
        <v>251568222677.1077</v>
      </c>
      <c r="M4035">
        <v>346129578305</v>
      </c>
    </row>
    <row r="4036" spans="1:13" x14ac:dyDescent="0.25">
      <c r="A4036" t="s">
        <v>13</v>
      </c>
      <c r="B4036" t="s">
        <v>60</v>
      </c>
      <c r="C4036" t="s">
        <v>202</v>
      </c>
      <c r="D4036" t="s">
        <v>104</v>
      </c>
      <c r="E4036" t="s">
        <v>114</v>
      </c>
      <c r="F4036" t="s">
        <v>115</v>
      </c>
      <c r="G4036" t="s">
        <v>107</v>
      </c>
      <c r="H4036">
        <v>41.878112999999999</v>
      </c>
      <c r="I4036">
        <v>-87.629800000000003</v>
      </c>
      <c r="J4036" t="s">
        <v>225</v>
      </c>
      <c r="K4036">
        <v>186726386379.93851</v>
      </c>
      <c r="L4036">
        <v>238899280288.5784</v>
      </c>
      <c r="M4036">
        <v>305990843194</v>
      </c>
    </row>
    <row r="4037" spans="1:13" x14ac:dyDescent="0.25">
      <c r="A4037" t="s">
        <v>13</v>
      </c>
      <c r="B4037" t="s">
        <v>60</v>
      </c>
      <c r="C4037" t="s">
        <v>202</v>
      </c>
      <c r="D4037" t="s">
        <v>104</v>
      </c>
      <c r="E4037" t="s">
        <v>114</v>
      </c>
      <c r="F4037" t="s">
        <v>115</v>
      </c>
      <c r="G4037" t="s">
        <v>107</v>
      </c>
      <c r="H4037">
        <v>41.878112999999999</v>
      </c>
      <c r="I4037">
        <v>-87.629800000000003</v>
      </c>
      <c r="J4037" t="s">
        <v>245</v>
      </c>
      <c r="K4037">
        <v>174360745772.245</v>
      </c>
      <c r="L4037">
        <v>229929827896.97681</v>
      </c>
      <c r="M4037">
        <v>285000466083</v>
      </c>
    </row>
    <row r="4038" spans="1:13" x14ac:dyDescent="0.25">
      <c r="A4038" t="s">
        <v>13</v>
      </c>
      <c r="B4038" t="s">
        <v>60</v>
      </c>
      <c r="C4038" t="s">
        <v>202</v>
      </c>
      <c r="D4038" t="s">
        <v>104</v>
      </c>
      <c r="E4038" t="s">
        <v>116</v>
      </c>
      <c r="F4038" t="s">
        <v>117</v>
      </c>
      <c r="G4038" t="s">
        <v>107</v>
      </c>
      <c r="H4038">
        <v>32.780140000000003</v>
      </c>
      <c r="I4038">
        <v>-96.800449999999998</v>
      </c>
      <c r="J4038" t="s">
        <v>223</v>
      </c>
      <c r="K4038">
        <v>197796056990.13629</v>
      </c>
      <c r="L4038">
        <v>209198255942.2359</v>
      </c>
      <c r="M4038">
        <v>357771526876</v>
      </c>
    </row>
    <row r="4039" spans="1:13" x14ac:dyDescent="0.25">
      <c r="A4039" t="s">
        <v>13</v>
      </c>
      <c r="B4039" t="s">
        <v>60</v>
      </c>
      <c r="C4039" t="s">
        <v>202</v>
      </c>
      <c r="D4039" t="s">
        <v>104</v>
      </c>
      <c r="E4039" t="s">
        <v>116</v>
      </c>
      <c r="F4039" t="s">
        <v>117</v>
      </c>
      <c r="G4039" t="s">
        <v>107</v>
      </c>
      <c r="H4039">
        <v>32.780140000000003</v>
      </c>
      <c r="I4039">
        <v>-96.800449999999998</v>
      </c>
      <c r="J4039" t="s">
        <v>224</v>
      </c>
      <c r="K4039">
        <v>190585806431.71371</v>
      </c>
      <c r="L4039">
        <v>239020614043.48489</v>
      </c>
      <c r="M4039">
        <v>311035410854</v>
      </c>
    </row>
    <row r="4040" spans="1:13" x14ac:dyDescent="0.25">
      <c r="A4040" t="s">
        <v>13</v>
      </c>
      <c r="B4040" t="s">
        <v>60</v>
      </c>
      <c r="C4040" t="s">
        <v>202</v>
      </c>
      <c r="D4040" t="s">
        <v>104</v>
      </c>
      <c r="E4040" t="s">
        <v>116</v>
      </c>
      <c r="F4040" t="s">
        <v>117</v>
      </c>
      <c r="G4040" t="s">
        <v>107</v>
      </c>
      <c r="H4040">
        <v>32.780140000000003</v>
      </c>
      <c r="I4040">
        <v>-96.800449999999998</v>
      </c>
      <c r="J4040" t="s">
        <v>225</v>
      </c>
      <c r="K4040">
        <v>162915087127.77759</v>
      </c>
      <c r="L4040">
        <v>241658232167.2872</v>
      </c>
      <c r="M4040">
        <v>272060596370</v>
      </c>
    </row>
    <row r="4041" spans="1:13" x14ac:dyDescent="0.25">
      <c r="A4041" t="s">
        <v>13</v>
      </c>
      <c r="B4041" t="s">
        <v>60</v>
      </c>
      <c r="C4041" t="s">
        <v>202</v>
      </c>
      <c r="D4041" t="s">
        <v>104</v>
      </c>
      <c r="E4041" t="s">
        <v>116</v>
      </c>
      <c r="F4041" t="s">
        <v>117</v>
      </c>
      <c r="G4041" t="s">
        <v>107</v>
      </c>
      <c r="H4041">
        <v>32.780140000000003</v>
      </c>
      <c r="I4041">
        <v>-96.800449999999998</v>
      </c>
      <c r="J4041" t="s">
        <v>245</v>
      </c>
      <c r="K4041">
        <v>173768227706.62421</v>
      </c>
      <c r="L4041">
        <v>252253634356.2056</v>
      </c>
      <c r="M4041">
        <v>280379000639</v>
      </c>
    </row>
    <row r="4042" spans="1:13" x14ac:dyDescent="0.25">
      <c r="A4042" t="s">
        <v>13</v>
      </c>
      <c r="B4042" t="s">
        <v>60</v>
      </c>
      <c r="C4042" t="s">
        <v>202</v>
      </c>
      <c r="D4042" t="s">
        <v>104</v>
      </c>
      <c r="E4042" t="s">
        <v>120</v>
      </c>
      <c r="F4042" t="s">
        <v>121</v>
      </c>
      <c r="G4042" t="s">
        <v>107</v>
      </c>
      <c r="H4042">
        <v>37.431572000000003</v>
      </c>
      <c r="I4042">
        <v>-78.656890000000004</v>
      </c>
      <c r="J4042" t="s">
        <v>223</v>
      </c>
      <c r="K4042">
        <v>130942061193.2888</v>
      </c>
      <c r="L4042">
        <v>139553836325.62991</v>
      </c>
      <c r="M4042">
        <v>234652506689</v>
      </c>
    </row>
    <row r="4043" spans="1:13" x14ac:dyDescent="0.25">
      <c r="A4043" t="s">
        <v>13</v>
      </c>
      <c r="B4043" t="s">
        <v>60</v>
      </c>
      <c r="C4043" t="s">
        <v>202</v>
      </c>
      <c r="D4043" t="s">
        <v>104</v>
      </c>
      <c r="E4043" t="s">
        <v>120</v>
      </c>
      <c r="F4043" t="s">
        <v>121</v>
      </c>
      <c r="G4043" t="s">
        <v>107</v>
      </c>
      <c r="H4043">
        <v>37.431572000000003</v>
      </c>
      <c r="I4043">
        <v>-78.656890000000004</v>
      </c>
      <c r="J4043" t="s">
        <v>224</v>
      </c>
      <c r="K4043">
        <v>141390860380.659</v>
      </c>
      <c r="L4043">
        <v>154244710424.87601</v>
      </c>
      <c r="M4043">
        <v>228544108892</v>
      </c>
    </row>
    <row r="4044" spans="1:13" x14ac:dyDescent="0.25">
      <c r="A4044" t="s">
        <v>13</v>
      </c>
      <c r="B4044" t="s">
        <v>60</v>
      </c>
      <c r="C4044" t="s">
        <v>202</v>
      </c>
      <c r="D4044" t="s">
        <v>104</v>
      </c>
      <c r="E4044" t="s">
        <v>120</v>
      </c>
      <c r="F4044" t="s">
        <v>121</v>
      </c>
      <c r="G4044" t="s">
        <v>107</v>
      </c>
      <c r="H4044">
        <v>37.431572000000003</v>
      </c>
      <c r="I4044">
        <v>-78.656890000000004</v>
      </c>
      <c r="J4044" t="s">
        <v>225</v>
      </c>
      <c r="K4044">
        <v>124408415229.2189</v>
      </c>
      <c r="L4044">
        <v>137809145295.1145</v>
      </c>
      <c r="M4044">
        <v>205691428944</v>
      </c>
    </row>
    <row r="4045" spans="1:13" x14ac:dyDescent="0.25">
      <c r="A4045" t="s">
        <v>13</v>
      </c>
      <c r="B4045" t="s">
        <v>60</v>
      </c>
      <c r="C4045" t="s">
        <v>202</v>
      </c>
      <c r="D4045" t="s">
        <v>104</v>
      </c>
      <c r="E4045" t="s">
        <v>120</v>
      </c>
      <c r="F4045" t="s">
        <v>121</v>
      </c>
      <c r="G4045" t="s">
        <v>107</v>
      </c>
      <c r="H4045">
        <v>37.431572000000003</v>
      </c>
      <c r="I4045">
        <v>-78.656890000000004</v>
      </c>
      <c r="J4045" t="s">
        <v>245</v>
      </c>
      <c r="K4045">
        <v>112635527338.0807</v>
      </c>
      <c r="L4045">
        <v>124719162117.0649</v>
      </c>
      <c r="M4045">
        <v>187324195754</v>
      </c>
    </row>
    <row r="4046" spans="1:13" x14ac:dyDescent="0.25">
      <c r="A4046" t="s">
        <v>13</v>
      </c>
      <c r="B4046" t="s">
        <v>60</v>
      </c>
      <c r="C4046" t="s">
        <v>202</v>
      </c>
      <c r="D4046" t="s">
        <v>104</v>
      </c>
      <c r="E4046" t="s">
        <v>122</v>
      </c>
      <c r="F4046" t="s">
        <v>123</v>
      </c>
      <c r="G4046" t="s">
        <v>107</v>
      </c>
      <c r="H4046">
        <v>39.856102</v>
      </c>
      <c r="I4046">
        <v>-104.675934</v>
      </c>
      <c r="J4046" t="s">
        <v>223</v>
      </c>
      <c r="K4046">
        <v>36373080399.976723</v>
      </c>
      <c r="L4046">
        <v>38027553662.212227</v>
      </c>
      <c r="M4046">
        <v>64225602057</v>
      </c>
    </row>
    <row r="4047" spans="1:13" x14ac:dyDescent="0.25">
      <c r="A4047" t="s">
        <v>13</v>
      </c>
      <c r="B4047" t="s">
        <v>60</v>
      </c>
      <c r="C4047" t="s">
        <v>202</v>
      </c>
      <c r="D4047" t="s">
        <v>104</v>
      </c>
      <c r="E4047" t="s">
        <v>122</v>
      </c>
      <c r="F4047" t="s">
        <v>123</v>
      </c>
      <c r="G4047" t="s">
        <v>107</v>
      </c>
      <c r="H4047">
        <v>39.856102</v>
      </c>
      <c r="I4047">
        <v>-104.675934</v>
      </c>
      <c r="J4047" t="s">
        <v>224</v>
      </c>
      <c r="K4047">
        <v>40671397627.574127</v>
      </c>
      <c r="L4047">
        <v>42594657514.694633</v>
      </c>
      <c r="M4047">
        <v>64529496806</v>
      </c>
    </row>
    <row r="4048" spans="1:13" x14ac:dyDescent="0.25">
      <c r="A4048" t="s">
        <v>13</v>
      </c>
      <c r="B4048" t="s">
        <v>60</v>
      </c>
      <c r="C4048" t="s">
        <v>202</v>
      </c>
      <c r="D4048" t="s">
        <v>104</v>
      </c>
      <c r="E4048" t="s">
        <v>122</v>
      </c>
      <c r="F4048" t="s">
        <v>123</v>
      </c>
      <c r="G4048" t="s">
        <v>107</v>
      </c>
      <c r="H4048">
        <v>39.856102</v>
      </c>
      <c r="I4048">
        <v>-104.675934</v>
      </c>
      <c r="J4048" t="s">
        <v>225</v>
      </c>
      <c r="K4048">
        <v>34796901551.571983</v>
      </c>
      <c r="L4048">
        <v>36989143210.527657</v>
      </c>
      <c r="M4048">
        <v>57023537607</v>
      </c>
    </row>
    <row r="4049" spans="1:13" x14ac:dyDescent="0.25">
      <c r="A4049" t="s">
        <v>13</v>
      </c>
      <c r="B4049" t="s">
        <v>60</v>
      </c>
      <c r="C4049" t="s">
        <v>202</v>
      </c>
      <c r="D4049" t="s">
        <v>104</v>
      </c>
      <c r="E4049" t="s">
        <v>122</v>
      </c>
      <c r="F4049" t="s">
        <v>123</v>
      </c>
      <c r="G4049" t="s">
        <v>107</v>
      </c>
      <c r="H4049">
        <v>39.856102</v>
      </c>
      <c r="I4049">
        <v>-104.675934</v>
      </c>
      <c r="J4049" t="s">
        <v>245</v>
      </c>
      <c r="K4049">
        <v>34341881111.278469</v>
      </c>
      <c r="L4049">
        <v>37968204745.600777</v>
      </c>
      <c r="M4049">
        <v>54939047816</v>
      </c>
    </row>
    <row r="4050" spans="1:13" x14ac:dyDescent="0.25">
      <c r="A4050" t="s">
        <v>13</v>
      </c>
      <c r="B4050" t="s">
        <v>60</v>
      </c>
      <c r="C4050" t="s">
        <v>202</v>
      </c>
      <c r="D4050" t="s">
        <v>104</v>
      </c>
      <c r="E4050" t="s">
        <v>118</v>
      </c>
      <c r="F4050" t="s">
        <v>119</v>
      </c>
      <c r="G4050" t="s">
        <v>107</v>
      </c>
      <c r="H4050">
        <v>42.331400000000002</v>
      </c>
      <c r="I4050">
        <v>-83.0458</v>
      </c>
      <c r="J4050" t="s">
        <v>223</v>
      </c>
      <c r="K4050">
        <v>15820103999.289841</v>
      </c>
      <c r="L4050">
        <v>15941690985.48525</v>
      </c>
      <c r="M4050">
        <v>26273167923</v>
      </c>
    </row>
    <row r="4051" spans="1:13" x14ac:dyDescent="0.25">
      <c r="A4051" t="s">
        <v>13</v>
      </c>
      <c r="B4051" t="s">
        <v>60</v>
      </c>
      <c r="C4051" t="s">
        <v>202</v>
      </c>
      <c r="D4051" t="s">
        <v>104</v>
      </c>
      <c r="E4051" t="s">
        <v>118</v>
      </c>
      <c r="F4051" t="s">
        <v>119</v>
      </c>
      <c r="G4051" t="s">
        <v>107</v>
      </c>
      <c r="H4051">
        <v>42.331400000000002</v>
      </c>
      <c r="I4051">
        <v>-83.0458</v>
      </c>
      <c r="J4051" t="s">
        <v>224</v>
      </c>
      <c r="K4051">
        <v>17340870818.739761</v>
      </c>
      <c r="L4051">
        <v>17490070881.11879</v>
      </c>
      <c r="M4051">
        <v>25977167893</v>
      </c>
    </row>
    <row r="4052" spans="1:13" x14ac:dyDescent="0.25">
      <c r="A4052" t="s">
        <v>13</v>
      </c>
      <c r="B4052" t="s">
        <v>60</v>
      </c>
      <c r="C4052" t="s">
        <v>202</v>
      </c>
      <c r="D4052" t="s">
        <v>104</v>
      </c>
      <c r="E4052" t="s">
        <v>118</v>
      </c>
      <c r="F4052" t="s">
        <v>119</v>
      </c>
      <c r="G4052" t="s">
        <v>107</v>
      </c>
      <c r="H4052">
        <v>42.331400000000002</v>
      </c>
      <c r="I4052">
        <v>-83.0458</v>
      </c>
      <c r="J4052" t="s">
        <v>225</v>
      </c>
      <c r="K4052">
        <v>14783870842.35104</v>
      </c>
      <c r="L4052">
        <v>15088503128.54599</v>
      </c>
      <c r="M4052">
        <v>22761971830</v>
      </c>
    </row>
    <row r="4053" spans="1:13" x14ac:dyDescent="0.25">
      <c r="A4053" t="s">
        <v>13</v>
      </c>
      <c r="B4053" t="s">
        <v>60</v>
      </c>
      <c r="C4053" t="s">
        <v>202</v>
      </c>
      <c r="D4053" t="s">
        <v>104</v>
      </c>
      <c r="E4053" t="s">
        <v>118</v>
      </c>
      <c r="F4053" t="s">
        <v>119</v>
      </c>
      <c r="G4053" t="s">
        <v>107</v>
      </c>
      <c r="H4053">
        <v>42.331400000000002</v>
      </c>
      <c r="I4053">
        <v>-83.0458</v>
      </c>
      <c r="J4053" t="s">
        <v>245</v>
      </c>
      <c r="K4053">
        <v>13436886563.93384</v>
      </c>
      <c r="L4053">
        <v>13622456937.11112</v>
      </c>
      <c r="M4053">
        <v>20771273651</v>
      </c>
    </row>
    <row r="4054" spans="1:13" x14ac:dyDescent="0.25">
      <c r="A4054" t="s">
        <v>13</v>
      </c>
      <c r="B4054" t="s">
        <v>60</v>
      </c>
      <c r="C4054" t="s">
        <v>202</v>
      </c>
      <c r="D4054" t="s">
        <v>98</v>
      </c>
      <c r="E4054" t="s">
        <v>124</v>
      </c>
      <c r="F4054" t="s">
        <v>125</v>
      </c>
      <c r="G4054" t="s">
        <v>126</v>
      </c>
      <c r="H4054">
        <v>53.349800000000002</v>
      </c>
      <c r="I4054">
        <v>6.2603</v>
      </c>
      <c r="J4054" t="s">
        <v>223</v>
      </c>
      <c r="K4054">
        <v>5868760177.4802952</v>
      </c>
      <c r="L4054">
        <v>6731329400.0529299</v>
      </c>
      <c r="M4054">
        <v>12257964622</v>
      </c>
    </row>
    <row r="4055" spans="1:13" x14ac:dyDescent="0.25">
      <c r="A4055" t="s">
        <v>13</v>
      </c>
      <c r="B4055" t="s">
        <v>60</v>
      </c>
      <c r="C4055" t="s">
        <v>202</v>
      </c>
      <c r="D4055" t="s">
        <v>98</v>
      </c>
      <c r="E4055" t="s">
        <v>124</v>
      </c>
      <c r="F4055" t="s">
        <v>125</v>
      </c>
      <c r="G4055" t="s">
        <v>126</v>
      </c>
      <c r="H4055">
        <v>53.349800000000002</v>
      </c>
      <c r="I4055">
        <v>6.2603</v>
      </c>
      <c r="J4055" t="s">
        <v>224</v>
      </c>
      <c r="K4055">
        <v>7000889921.3533964</v>
      </c>
      <c r="L4055">
        <v>8450221466.7904787</v>
      </c>
      <c r="M4055">
        <v>13079462352</v>
      </c>
    </row>
    <row r="4056" spans="1:13" x14ac:dyDescent="0.25">
      <c r="A4056" t="s">
        <v>13</v>
      </c>
      <c r="B4056" t="s">
        <v>60</v>
      </c>
      <c r="C4056" t="s">
        <v>202</v>
      </c>
      <c r="D4056" t="s">
        <v>98</v>
      </c>
      <c r="E4056" t="s">
        <v>124</v>
      </c>
      <c r="F4056" t="s">
        <v>125</v>
      </c>
      <c r="G4056" t="s">
        <v>126</v>
      </c>
      <c r="H4056">
        <v>53.349800000000002</v>
      </c>
      <c r="I4056">
        <v>6.2603</v>
      </c>
      <c r="J4056" t="s">
        <v>225</v>
      </c>
      <c r="K4056">
        <v>6353424246.9609423</v>
      </c>
      <c r="L4056">
        <v>7013619237.7285624</v>
      </c>
      <c r="M4056">
        <v>11848936769</v>
      </c>
    </row>
    <row r="4057" spans="1:13" x14ac:dyDescent="0.25">
      <c r="A4057" t="s">
        <v>13</v>
      </c>
      <c r="B4057" t="s">
        <v>60</v>
      </c>
      <c r="C4057" t="s">
        <v>202</v>
      </c>
      <c r="D4057" t="s">
        <v>98</v>
      </c>
      <c r="E4057" t="s">
        <v>124</v>
      </c>
      <c r="F4057" t="s">
        <v>125</v>
      </c>
      <c r="G4057" t="s">
        <v>126</v>
      </c>
      <c r="H4057">
        <v>53.349800000000002</v>
      </c>
      <c r="I4057">
        <v>6.2603</v>
      </c>
      <c r="J4057" t="s">
        <v>245</v>
      </c>
      <c r="K4057">
        <v>8593089811.6357841</v>
      </c>
      <c r="L4057">
        <v>9424567717.9916668</v>
      </c>
      <c r="M4057">
        <v>13557404608</v>
      </c>
    </row>
    <row r="4058" spans="1:13" x14ac:dyDescent="0.25">
      <c r="A4058" t="s">
        <v>13</v>
      </c>
      <c r="B4058" t="s">
        <v>60</v>
      </c>
      <c r="C4058" t="s">
        <v>202</v>
      </c>
      <c r="D4058" t="s">
        <v>108</v>
      </c>
      <c r="E4058" t="s">
        <v>127</v>
      </c>
      <c r="F4058" t="s">
        <v>128</v>
      </c>
      <c r="G4058" t="s">
        <v>129</v>
      </c>
      <c r="H4058">
        <v>-34.590249999999997</v>
      </c>
      <c r="I4058">
        <v>-58.467162999999999</v>
      </c>
      <c r="J4058" t="s">
        <v>223</v>
      </c>
      <c r="K4058">
        <v>7328583633.8818369</v>
      </c>
      <c r="L4058">
        <v>87003362554.387375</v>
      </c>
      <c r="M4058">
        <v>19824648012</v>
      </c>
    </row>
    <row r="4059" spans="1:13" x14ac:dyDescent="0.25">
      <c r="A4059" t="s">
        <v>13</v>
      </c>
      <c r="B4059" t="s">
        <v>60</v>
      </c>
      <c r="C4059" t="s">
        <v>202</v>
      </c>
      <c r="D4059" t="s">
        <v>108</v>
      </c>
      <c r="E4059" t="s">
        <v>127</v>
      </c>
      <c r="F4059" t="s">
        <v>128</v>
      </c>
      <c r="G4059" t="s">
        <v>129</v>
      </c>
      <c r="H4059">
        <v>-34.590249999999997</v>
      </c>
      <c r="I4059">
        <v>-58.467162999999999</v>
      </c>
      <c r="J4059" t="s">
        <v>224</v>
      </c>
      <c r="K4059">
        <v>9057507573.5994968</v>
      </c>
      <c r="L4059">
        <v>134282594311.4991</v>
      </c>
      <c r="M4059">
        <v>25652491353</v>
      </c>
    </row>
    <row r="4060" spans="1:13" x14ac:dyDescent="0.25">
      <c r="A4060" t="s">
        <v>13</v>
      </c>
      <c r="B4060" t="s">
        <v>60</v>
      </c>
      <c r="C4060" t="s">
        <v>202</v>
      </c>
      <c r="D4060" t="s">
        <v>108</v>
      </c>
      <c r="E4060" t="s">
        <v>127</v>
      </c>
      <c r="F4060" t="s">
        <v>128</v>
      </c>
      <c r="G4060" t="s">
        <v>129</v>
      </c>
      <c r="H4060">
        <v>-34.590249999999997</v>
      </c>
      <c r="I4060">
        <v>-58.467162999999999</v>
      </c>
      <c r="J4060" t="s">
        <v>225</v>
      </c>
      <c r="K4060">
        <v>8316745052.479887</v>
      </c>
      <c r="L4060">
        <v>123966590838.561</v>
      </c>
      <c r="M4060">
        <v>24276524690</v>
      </c>
    </row>
    <row r="4061" spans="1:13" x14ac:dyDescent="0.25">
      <c r="A4061" t="s">
        <v>13</v>
      </c>
      <c r="B4061" t="s">
        <v>60</v>
      </c>
      <c r="C4061" t="s">
        <v>202</v>
      </c>
      <c r="D4061" t="s">
        <v>108</v>
      </c>
      <c r="E4061" t="s">
        <v>127</v>
      </c>
      <c r="F4061" t="s">
        <v>128</v>
      </c>
      <c r="G4061" t="s">
        <v>129</v>
      </c>
      <c r="H4061">
        <v>-34.590249999999997</v>
      </c>
      <c r="I4061">
        <v>-58.467162999999999</v>
      </c>
      <c r="J4061" t="s">
        <v>245</v>
      </c>
      <c r="K4061">
        <v>8819888392.2457485</v>
      </c>
      <c r="L4061">
        <v>133736402058.9761</v>
      </c>
      <c r="M4061">
        <v>25027710016</v>
      </c>
    </row>
    <row r="4062" spans="1:13" x14ac:dyDescent="0.25">
      <c r="A4062" t="s">
        <v>13</v>
      </c>
      <c r="B4062" t="s">
        <v>60</v>
      </c>
      <c r="C4062" t="s">
        <v>202</v>
      </c>
      <c r="D4062" t="s">
        <v>98</v>
      </c>
      <c r="E4062" t="s">
        <v>130</v>
      </c>
      <c r="F4062" t="s">
        <v>131</v>
      </c>
      <c r="G4062" t="s">
        <v>132</v>
      </c>
      <c r="H4062">
        <v>50.110923999999997</v>
      </c>
      <c r="I4062">
        <v>8.6821269999999995</v>
      </c>
      <c r="J4062" t="s">
        <v>223</v>
      </c>
      <c r="K4062">
        <v>124726954204.54649</v>
      </c>
      <c r="L4062">
        <v>177341932913.595</v>
      </c>
      <c r="M4062">
        <v>326920973963</v>
      </c>
    </row>
    <row r="4063" spans="1:13" x14ac:dyDescent="0.25">
      <c r="A4063" t="s">
        <v>13</v>
      </c>
      <c r="B4063" t="s">
        <v>60</v>
      </c>
      <c r="C4063" t="s">
        <v>202</v>
      </c>
      <c r="D4063" t="s">
        <v>98</v>
      </c>
      <c r="E4063" t="s">
        <v>130</v>
      </c>
      <c r="F4063" t="s">
        <v>131</v>
      </c>
      <c r="G4063" t="s">
        <v>132</v>
      </c>
      <c r="H4063">
        <v>50.110923999999997</v>
      </c>
      <c r="I4063">
        <v>8.6821269999999995</v>
      </c>
      <c r="J4063" t="s">
        <v>224</v>
      </c>
      <c r="K4063">
        <v>140202134984.1507</v>
      </c>
      <c r="L4063">
        <v>207751102973.84201</v>
      </c>
      <c r="M4063">
        <v>342187805116</v>
      </c>
    </row>
    <row r="4064" spans="1:13" x14ac:dyDescent="0.25">
      <c r="A4064" t="s">
        <v>13</v>
      </c>
      <c r="B4064" t="s">
        <v>60</v>
      </c>
      <c r="C4064" t="s">
        <v>202</v>
      </c>
      <c r="D4064" t="s">
        <v>98</v>
      </c>
      <c r="E4064" t="s">
        <v>130</v>
      </c>
      <c r="F4064" t="s">
        <v>131</v>
      </c>
      <c r="G4064" t="s">
        <v>132</v>
      </c>
      <c r="H4064">
        <v>50.110923999999997</v>
      </c>
      <c r="I4064">
        <v>8.6821269999999995</v>
      </c>
      <c r="J4064" t="s">
        <v>225</v>
      </c>
      <c r="K4064">
        <v>121287597298.6347</v>
      </c>
      <c r="L4064">
        <v>177582168325.85818</v>
      </c>
      <c r="M4064">
        <v>303735804185</v>
      </c>
    </row>
    <row r="4065" spans="1:13" x14ac:dyDescent="0.25">
      <c r="A4065" t="s">
        <v>13</v>
      </c>
      <c r="B4065" t="s">
        <v>60</v>
      </c>
      <c r="C4065" t="s">
        <v>202</v>
      </c>
      <c r="D4065" t="s">
        <v>98</v>
      </c>
      <c r="E4065" t="s">
        <v>130</v>
      </c>
      <c r="F4065" t="s">
        <v>131</v>
      </c>
      <c r="G4065" t="s">
        <v>132</v>
      </c>
      <c r="H4065">
        <v>50.110923999999997</v>
      </c>
      <c r="I4065">
        <v>8.6821269999999995</v>
      </c>
      <c r="J4065" t="s">
        <v>245</v>
      </c>
      <c r="K4065">
        <v>108833499970.8824</v>
      </c>
      <c r="L4065">
        <v>168860963842.64209</v>
      </c>
      <c r="M4065">
        <v>277756325656</v>
      </c>
    </row>
    <row r="4066" spans="1:13" x14ac:dyDescent="0.25">
      <c r="A4066" t="s">
        <v>13</v>
      </c>
      <c r="B4066" t="s">
        <v>60</v>
      </c>
      <c r="C4066" t="s">
        <v>202</v>
      </c>
      <c r="D4066" t="s">
        <v>108</v>
      </c>
      <c r="E4066" t="s">
        <v>133</v>
      </c>
      <c r="F4066" t="s">
        <v>134</v>
      </c>
      <c r="G4066" t="s">
        <v>135</v>
      </c>
      <c r="H4066">
        <v>-22.874300000000002</v>
      </c>
      <c r="I4066">
        <v>-43.266449999999999</v>
      </c>
      <c r="J4066" t="s">
        <v>223</v>
      </c>
      <c r="K4066">
        <v>6764680644.6396837</v>
      </c>
      <c r="L4066">
        <v>6940707294.1118898</v>
      </c>
      <c r="M4066">
        <v>13264299011</v>
      </c>
    </row>
    <row r="4067" spans="1:13" x14ac:dyDescent="0.25">
      <c r="A4067" t="s">
        <v>13</v>
      </c>
      <c r="B4067" t="s">
        <v>60</v>
      </c>
      <c r="C4067" t="s">
        <v>202</v>
      </c>
      <c r="D4067" t="s">
        <v>108</v>
      </c>
      <c r="E4067" t="s">
        <v>133</v>
      </c>
      <c r="F4067" t="s">
        <v>134</v>
      </c>
      <c r="G4067" t="s">
        <v>135</v>
      </c>
      <c r="H4067">
        <v>-22.874300000000002</v>
      </c>
      <c r="I4067">
        <v>-43.266449999999999</v>
      </c>
      <c r="J4067" t="s">
        <v>224</v>
      </c>
      <c r="K4067">
        <v>8453213166.2907381</v>
      </c>
      <c r="L4067">
        <v>8717234268.2044792</v>
      </c>
      <c r="M4067">
        <v>16154386195</v>
      </c>
    </row>
    <row r="4068" spans="1:13" x14ac:dyDescent="0.25">
      <c r="A4068" t="s">
        <v>13</v>
      </c>
      <c r="B4068" t="s">
        <v>60</v>
      </c>
      <c r="C4068" t="s">
        <v>202</v>
      </c>
      <c r="D4068" t="s">
        <v>108</v>
      </c>
      <c r="E4068" t="s">
        <v>133</v>
      </c>
      <c r="F4068" t="s">
        <v>134</v>
      </c>
      <c r="G4068" t="s">
        <v>135</v>
      </c>
      <c r="H4068">
        <v>-22.874300000000002</v>
      </c>
      <c r="I4068">
        <v>-43.266449999999999</v>
      </c>
      <c r="J4068" t="s">
        <v>225</v>
      </c>
      <c r="K4068">
        <v>8087259195.9087496</v>
      </c>
      <c r="L4068">
        <v>8223807898.080224</v>
      </c>
      <c r="M4068">
        <v>15224290105</v>
      </c>
    </row>
    <row r="4069" spans="1:13" x14ac:dyDescent="0.25">
      <c r="A4069" t="s">
        <v>13</v>
      </c>
      <c r="B4069" t="s">
        <v>60</v>
      </c>
      <c r="C4069" t="s">
        <v>202</v>
      </c>
      <c r="D4069" t="s">
        <v>108</v>
      </c>
      <c r="E4069" t="s">
        <v>133</v>
      </c>
      <c r="F4069" t="s">
        <v>134</v>
      </c>
      <c r="G4069" t="s">
        <v>135</v>
      </c>
      <c r="H4069">
        <v>-22.874300000000002</v>
      </c>
      <c r="I4069">
        <v>-43.266449999999999</v>
      </c>
      <c r="J4069" t="s">
        <v>245</v>
      </c>
      <c r="K4069">
        <v>8385242072.943037</v>
      </c>
      <c r="L4069">
        <v>8616848448.9264698</v>
      </c>
      <c r="M4069">
        <v>15746693035</v>
      </c>
    </row>
    <row r="4070" spans="1:13" x14ac:dyDescent="0.25">
      <c r="A4070" t="s">
        <v>13</v>
      </c>
      <c r="B4070" t="s">
        <v>60</v>
      </c>
      <c r="C4070" t="s">
        <v>202</v>
      </c>
      <c r="D4070" t="s">
        <v>136</v>
      </c>
      <c r="E4070" t="s">
        <v>137</v>
      </c>
      <c r="F4070" t="s">
        <v>138</v>
      </c>
      <c r="G4070" t="s">
        <v>139</v>
      </c>
      <c r="H4070">
        <v>22.266999999999999</v>
      </c>
      <c r="I4070">
        <v>114.188</v>
      </c>
      <c r="J4070" t="s">
        <v>223</v>
      </c>
      <c r="K4070">
        <v>8097241009.4826727</v>
      </c>
      <c r="L4070">
        <v>12282379090.814659</v>
      </c>
      <c r="M4070">
        <v>32314786703</v>
      </c>
    </row>
    <row r="4071" spans="1:13" x14ac:dyDescent="0.25">
      <c r="A4071" t="s">
        <v>13</v>
      </c>
      <c r="B4071" t="s">
        <v>60</v>
      </c>
      <c r="C4071" t="s">
        <v>202</v>
      </c>
      <c r="D4071" t="s">
        <v>136</v>
      </c>
      <c r="E4071" t="s">
        <v>137</v>
      </c>
      <c r="F4071" t="s">
        <v>138</v>
      </c>
      <c r="G4071" t="s">
        <v>139</v>
      </c>
      <c r="H4071">
        <v>22.266999999999999</v>
      </c>
      <c r="I4071">
        <v>114.188</v>
      </c>
      <c r="J4071" t="s">
        <v>224</v>
      </c>
      <c r="K4071">
        <v>9176476383.1578674</v>
      </c>
      <c r="L4071">
        <v>16341404456.33124</v>
      </c>
      <c r="M4071">
        <v>34246866589</v>
      </c>
    </row>
    <row r="4072" spans="1:13" x14ac:dyDescent="0.25">
      <c r="A4072" t="s">
        <v>13</v>
      </c>
      <c r="B4072" t="s">
        <v>60</v>
      </c>
      <c r="C4072" t="s">
        <v>202</v>
      </c>
      <c r="D4072" t="s">
        <v>136</v>
      </c>
      <c r="E4072" t="s">
        <v>137</v>
      </c>
      <c r="F4072" t="s">
        <v>138</v>
      </c>
      <c r="G4072" t="s">
        <v>139</v>
      </c>
      <c r="H4072">
        <v>22.266999999999999</v>
      </c>
      <c r="I4072">
        <v>114.188</v>
      </c>
      <c r="J4072" t="s">
        <v>225</v>
      </c>
      <c r="K4072">
        <v>8982589127.8631477</v>
      </c>
      <c r="L4072">
        <v>15697042883.48501</v>
      </c>
      <c r="M4072">
        <v>35595659366</v>
      </c>
    </row>
    <row r="4073" spans="1:13" x14ac:dyDescent="0.25">
      <c r="A4073" t="s">
        <v>13</v>
      </c>
      <c r="B4073" t="s">
        <v>60</v>
      </c>
      <c r="C4073" t="s">
        <v>202</v>
      </c>
      <c r="D4073" t="s">
        <v>136</v>
      </c>
      <c r="E4073" t="s">
        <v>137</v>
      </c>
      <c r="F4073" t="s">
        <v>138</v>
      </c>
      <c r="G4073" t="s">
        <v>139</v>
      </c>
      <c r="H4073">
        <v>22.266999999999999</v>
      </c>
      <c r="I4073">
        <v>114.188</v>
      </c>
      <c r="J4073" t="s">
        <v>245</v>
      </c>
      <c r="K4073">
        <v>12105303527.719191</v>
      </c>
      <c r="L4073">
        <v>19522200123.4744</v>
      </c>
      <c r="M4073">
        <v>42440079972</v>
      </c>
    </row>
    <row r="4074" spans="1:13" x14ac:dyDescent="0.25">
      <c r="A4074" t="s">
        <v>13</v>
      </c>
      <c r="B4074" t="s">
        <v>60</v>
      </c>
      <c r="C4074" t="s">
        <v>202</v>
      </c>
      <c r="D4074" t="s">
        <v>98</v>
      </c>
      <c r="E4074" t="s">
        <v>226</v>
      </c>
      <c r="F4074" t="s">
        <v>227</v>
      </c>
      <c r="G4074" t="s">
        <v>228</v>
      </c>
      <c r="H4074">
        <v>26.137899999999998</v>
      </c>
      <c r="I4074">
        <v>28.197790000000001</v>
      </c>
      <c r="J4074" t="s">
        <v>223</v>
      </c>
      <c r="K4074">
        <v>8883740679.1148777</v>
      </c>
      <c r="L4074">
        <v>12108427521.7353</v>
      </c>
      <c r="M4074">
        <v>29499144671</v>
      </c>
    </row>
    <row r="4075" spans="1:13" x14ac:dyDescent="0.25">
      <c r="A4075" t="s">
        <v>13</v>
      </c>
      <c r="B4075" t="s">
        <v>60</v>
      </c>
      <c r="C4075" t="s">
        <v>202</v>
      </c>
      <c r="D4075" t="s">
        <v>98</v>
      </c>
      <c r="E4075" t="s">
        <v>226</v>
      </c>
      <c r="F4075" t="s">
        <v>227</v>
      </c>
      <c r="G4075" t="s">
        <v>228</v>
      </c>
      <c r="H4075">
        <v>26.137899999999998</v>
      </c>
      <c r="I4075">
        <v>28.197790000000001</v>
      </c>
      <c r="J4075" t="s">
        <v>224</v>
      </c>
      <c r="K4075">
        <v>11569297066.377279</v>
      </c>
      <c r="L4075">
        <v>15477046438.71736</v>
      </c>
      <c r="M4075">
        <v>33889973250</v>
      </c>
    </row>
    <row r="4076" spans="1:13" x14ac:dyDescent="0.25">
      <c r="A4076" t="s">
        <v>13</v>
      </c>
      <c r="B4076" t="s">
        <v>60</v>
      </c>
      <c r="C4076" t="s">
        <v>202</v>
      </c>
      <c r="D4076" t="s">
        <v>98</v>
      </c>
      <c r="E4076" t="s">
        <v>226</v>
      </c>
      <c r="F4076" t="s">
        <v>227</v>
      </c>
      <c r="G4076" t="s">
        <v>228</v>
      </c>
      <c r="H4076">
        <v>26.137899999999998</v>
      </c>
      <c r="I4076">
        <v>28.197790000000001</v>
      </c>
      <c r="J4076" t="s">
        <v>225</v>
      </c>
      <c r="K4076">
        <v>10667130161.341</v>
      </c>
      <c r="L4076">
        <v>15810403474.57559</v>
      </c>
      <c r="M4076">
        <v>30204950091</v>
      </c>
    </row>
    <row r="4077" spans="1:13" x14ac:dyDescent="0.25">
      <c r="A4077" t="s">
        <v>13</v>
      </c>
      <c r="B4077" t="s">
        <v>60</v>
      </c>
      <c r="C4077" t="s">
        <v>202</v>
      </c>
      <c r="D4077" t="s">
        <v>98</v>
      </c>
      <c r="E4077" t="s">
        <v>226</v>
      </c>
      <c r="F4077" t="s">
        <v>227</v>
      </c>
      <c r="G4077" t="s">
        <v>228</v>
      </c>
      <c r="H4077">
        <v>26.137899999999998</v>
      </c>
      <c r="I4077">
        <v>28.197790000000001</v>
      </c>
      <c r="J4077" t="s">
        <v>245</v>
      </c>
      <c r="K4077">
        <v>10504612050.526011</v>
      </c>
      <c r="L4077">
        <v>16846712143.55267</v>
      </c>
      <c r="M4077">
        <v>32434350542</v>
      </c>
    </row>
    <row r="4078" spans="1:13" x14ac:dyDescent="0.25">
      <c r="A4078" t="s">
        <v>13</v>
      </c>
      <c r="B4078" t="s">
        <v>60</v>
      </c>
      <c r="C4078" t="s">
        <v>202</v>
      </c>
      <c r="D4078" t="s">
        <v>104</v>
      </c>
      <c r="E4078" t="s">
        <v>140</v>
      </c>
      <c r="F4078" t="s">
        <v>141</v>
      </c>
      <c r="G4078" t="s">
        <v>107</v>
      </c>
      <c r="H4078">
        <v>34.052235000000003</v>
      </c>
      <c r="I4078">
        <v>-118.24368</v>
      </c>
      <c r="J4078" t="s">
        <v>223</v>
      </c>
      <c r="K4078">
        <v>107548740159.6209</v>
      </c>
      <c r="L4078">
        <v>122125914376.1757</v>
      </c>
      <c r="M4078">
        <v>200053568920</v>
      </c>
    </row>
    <row r="4079" spans="1:13" x14ac:dyDescent="0.25">
      <c r="A4079" t="s">
        <v>13</v>
      </c>
      <c r="B4079" t="s">
        <v>60</v>
      </c>
      <c r="C4079" t="s">
        <v>202</v>
      </c>
      <c r="D4079" t="s">
        <v>104</v>
      </c>
      <c r="E4079" t="s">
        <v>140</v>
      </c>
      <c r="F4079" t="s">
        <v>141</v>
      </c>
      <c r="G4079" t="s">
        <v>107</v>
      </c>
      <c r="H4079">
        <v>34.052235000000003</v>
      </c>
      <c r="I4079">
        <v>-118.24368</v>
      </c>
      <c r="J4079" t="s">
        <v>224</v>
      </c>
      <c r="K4079">
        <v>104038310682.5032</v>
      </c>
      <c r="L4079">
        <v>130257484803.0529</v>
      </c>
      <c r="M4079">
        <v>177652681491</v>
      </c>
    </row>
    <row r="4080" spans="1:13" x14ac:dyDescent="0.25">
      <c r="A4080" t="s">
        <v>13</v>
      </c>
      <c r="B4080" t="s">
        <v>60</v>
      </c>
      <c r="C4080" t="s">
        <v>202</v>
      </c>
      <c r="D4080" t="s">
        <v>104</v>
      </c>
      <c r="E4080" t="s">
        <v>140</v>
      </c>
      <c r="F4080" t="s">
        <v>141</v>
      </c>
      <c r="G4080" t="s">
        <v>107</v>
      </c>
      <c r="H4080">
        <v>34.052235000000003</v>
      </c>
      <c r="I4080">
        <v>-118.24368</v>
      </c>
      <c r="J4080" t="s">
        <v>225</v>
      </c>
      <c r="K4080">
        <v>92253342378.227173</v>
      </c>
      <c r="L4080">
        <v>121669751512.42619</v>
      </c>
      <c r="M4080">
        <v>162101748767</v>
      </c>
    </row>
    <row r="4081" spans="1:13" x14ac:dyDescent="0.25">
      <c r="A4081" t="s">
        <v>13</v>
      </c>
      <c r="B4081" t="s">
        <v>60</v>
      </c>
      <c r="C4081" t="s">
        <v>202</v>
      </c>
      <c r="D4081" t="s">
        <v>104</v>
      </c>
      <c r="E4081" t="s">
        <v>140</v>
      </c>
      <c r="F4081" t="s">
        <v>141</v>
      </c>
      <c r="G4081" t="s">
        <v>107</v>
      </c>
      <c r="H4081">
        <v>34.052235000000003</v>
      </c>
      <c r="I4081">
        <v>-118.24368</v>
      </c>
      <c r="J4081" t="s">
        <v>245</v>
      </c>
      <c r="K4081">
        <v>90668002002.040695</v>
      </c>
      <c r="L4081">
        <v>133355727430.1561</v>
      </c>
      <c r="M4081">
        <v>157152895594</v>
      </c>
    </row>
    <row r="4082" spans="1:13" x14ac:dyDescent="0.25">
      <c r="A4082" t="s">
        <v>13</v>
      </c>
      <c r="B4082" t="s">
        <v>60</v>
      </c>
      <c r="C4082" t="s">
        <v>202</v>
      </c>
      <c r="D4082" t="s">
        <v>108</v>
      </c>
      <c r="E4082" t="s">
        <v>142</v>
      </c>
      <c r="F4082" t="s">
        <v>143</v>
      </c>
      <c r="G4082" t="s">
        <v>144</v>
      </c>
      <c r="H4082">
        <v>-12.094823</v>
      </c>
      <c r="I4082">
        <v>-76.973529999999997</v>
      </c>
      <c r="J4082" t="s">
        <v>223</v>
      </c>
      <c r="K4082">
        <v>2833385066.429503</v>
      </c>
      <c r="L4082">
        <v>3183613284.7444978</v>
      </c>
      <c r="M4082">
        <v>11359352380</v>
      </c>
    </row>
    <row r="4083" spans="1:13" x14ac:dyDescent="0.25">
      <c r="A4083" t="s">
        <v>13</v>
      </c>
      <c r="B4083" t="s">
        <v>60</v>
      </c>
      <c r="C4083" t="s">
        <v>202</v>
      </c>
      <c r="D4083" t="s">
        <v>108</v>
      </c>
      <c r="E4083" t="s">
        <v>142</v>
      </c>
      <c r="F4083" t="s">
        <v>143</v>
      </c>
      <c r="G4083" t="s">
        <v>144</v>
      </c>
      <c r="H4083">
        <v>-12.094823</v>
      </c>
      <c r="I4083">
        <v>-76.973529999999997</v>
      </c>
      <c r="J4083" t="s">
        <v>224</v>
      </c>
      <c r="K4083">
        <v>3889499823.7203898</v>
      </c>
      <c r="L4083">
        <v>4538065328.1958151</v>
      </c>
      <c r="M4083">
        <v>15235693756</v>
      </c>
    </row>
    <row r="4084" spans="1:13" x14ac:dyDescent="0.25">
      <c r="A4084" t="s">
        <v>13</v>
      </c>
      <c r="B4084" t="s">
        <v>60</v>
      </c>
      <c r="C4084" t="s">
        <v>202</v>
      </c>
      <c r="D4084" t="s">
        <v>108</v>
      </c>
      <c r="E4084" t="s">
        <v>142</v>
      </c>
      <c r="F4084" t="s">
        <v>143</v>
      </c>
      <c r="G4084" t="s">
        <v>144</v>
      </c>
      <c r="H4084">
        <v>-12.094823</v>
      </c>
      <c r="I4084">
        <v>-76.973529999999997</v>
      </c>
      <c r="J4084" t="s">
        <v>225</v>
      </c>
      <c r="K4084">
        <v>3755133815.3164768</v>
      </c>
      <c r="L4084">
        <v>4370328313.8833551</v>
      </c>
      <c r="M4084">
        <v>15171576799</v>
      </c>
    </row>
    <row r="4085" spans="1:13" x14ac:dyDescent="0.25">
      <c r="A4085" t="s">
        <v>13</v>
      </c>
      <c r="B4085" t="s">
        <v>60</v>
      </c>
      <c r="C4085" t="s">
        <v>202</v>
      </c>
      <c r="D4085" t="s">
        <v>108</v>
      </c>
      <c r="E4085" t="s">
        <v>142</v>
      </c>
      <c r="F4085" t="s">
        <v>143</v>
      </c>
      <c r="G4085" t="s">
        <v>144</v>
      </c>
      <c r="H4085">
        <v>-12.094823</v>
      </c>
      <c r="I4085">
        <v>-76.973529999999997</v>
      </c>
      <c r="J4085" t="s">
        <v>245</v>
      </c>
      <c r="K4085">
        <v>3847700191.6853452</v>
      </c>
      <c r="L4085">
        <v>4758591277.3300505</v>
      </c>
      <c r="M4085">
        <v>15356662503</v>
      </c>
    </row>
    <row r="4086" spans="1:13" x14ac:dyDescent="0.25">
      <c r="A4086" t="s">
        <v>13</v>
      </c>
      <c r="B4086" t="s">
        <v>60</v>
      </c>
      <c r="C4086" t="s">
        <v>202</v>
      </c>
      <c r="D4086" t="s">
        <v>98</v>
      </c>
      <c r="E4086" t="s">
        <v>145</v>
      </c>
      <c r="F4086" t="s">
        <v>146</v>
      </c>
      <c r="G4086" t="s">
        <v>147</v>
      </c>
      <c r="H4086">
        <v>51.508513999999998</v>
      </c>
      <c r="I4086">
        <v>-1.0756999999999999E-2</v>
      </c>
      <c r="J4086" t="s">
        <v>223</v>
      </c>
      <c r="K4086">
        <v>132851403924.9597</v>
      </c>
      <c r="L4086">
        <v>166753206815.5105</v>
      </c>
      <c r="M4086">
        <v>251715521674</v>
      </c>
    </row>
    <row r="4087" spans="1:13" x14ac:dyDescent="0.25">
      <c r="A4087" t="s">
        <v>13</v>
      </c>
      <c r="B4087" t="s">
        <v>60</v>
      </c>
      <c r="C4087" t="s">
        <v>202</v>
      </c>
      <c r="D4087" t="s">
        <v>98</v>
      </c>
      <c r="E4087" t="s">
        <v>145</v>
      </c>
      <c r="F4087" t="s">
        <v>146</v>
      </c>
      <c r="G4087" t="s">
        <v>147</v>
      </c>
      <c r="H4087">
        <v>51.508513999999998</v>
      </c>
      <c r="I4087">
        <v>-1.0756999999999999E-2</v>
      </c>
      <c r="J4087" t="s">
        <v>224</v>
      </c>
      <c r="K4087">
        <v>153054254700.87881</v>
      </c>
      <c r="L4087">
        <v>185713376570.9614</v>
      </c>
      <c r="M4087">
        <v>262804095880</v>
      </c>
    </row>
    <row r="4088" spans="1:13" x14ac:dyDescent="0.25">
      <c r="A4088" t="s">
        <v>13</v>
      </c>
      <c r="B4088" t="s">
        <v>60</v>
      </c>
      <c r="C4088" t="s">
        <v>202</v>
      </c>
      <c r="D4088" t="s">
        <v>98</v>
      </c>
      <c r="E4088" t="s">
        <v>145</v>
      </c>
      <c r="F4088" t="s">
        <v>146</v>
      </c>
      <c r="G4088" t="s">
        <v>147</v>
      </c>
      <c r="H4088">
        <v>51.508513999999998</v>
      </c>
      <c r="I4088">
        <v>-1.0756999999999999E-2</v>
      </c>
      <c r="J4088" t="s">
        <v>225</v>
      </c>
      <c r="K4088">
        <v>143081899368.27411</v>
      </c>
      <c r="L4088">
        <v>174189464903.91281</v>
      </c>
      <c r="M4088">
        <v>244397328947</v>
      </c>
    </row>
    <row r="4089" spans="1:13" x14ac:dyDescent="0.25">
      <c r="A4089" t="s">
        <v>13</v>
      </c>
      <c r="B4089" t="s">
        <v>60</v>
      </c>
      <c r="C4089" t="s">
        <v>202</v>
      </c>
      <c r="D4089" t="s">
        <v>98</v>
      </c>
      <c r="E4089" t="s">
        <v>145</v>
      </c>
      <c r="F4089" t="s">
        <v>146</v>
      </c>
      <c r="G4089" t="s">
        <v>147</v>
      </c>
      <c r="H4089">
        <v>51.508513999999998</v>
      </c>
      <c r="I4089">
        <v>-1.0756999999999999E-2</v>
      </c>
      <c r="J4089" t="s">
        <v>245</v>
      </c>
      <c r="K4089">
        <v>129550096858.46069</v>
      </c>
      <c r="L4089">
        <v>161123103413.17111</v>
      </c>
      <c r="M4089">
        <v>222240657713</v>
      </c>
    </row>
    <row r="4090" spans="1:13" x14ac:dyDescent="0.25">
      <c r="A4090" t="s">
        <v>13</v>
      </c>
      <c r="B4090" t="s">
        <v>60</v>
      </c>
      <c r="C4090" t="s">
        <v>202</v>
      </c>
      <c r="D4090" t="s">
        <v>104</v>
      </c>
      <c r="E4090" t="s">
        <v>236</v>
      </c>
      <c r="F4090" t="s">
        <v>237</v>
      </c>
      <c r="G4090" t="s">
        <v>107</v>
      </c>
      <c r="H4090">
        <v>36.188110000000002</v>
      </c>
      <c r="I4090">
        <v>-115.176468</v>
      </c>
      <c r="J4090" t="s">
        <v>223</v>
      </c>
      <c r="K4090">
        <v>30659248.511458948</v>
      </c>
      <c r="L4090">
        <v>30778248.577418279</v>
      </c>
      <c r="M4090">
        <v>47687023</v>
      </c>
    </row>
    <row r="4091" spans="1:13" x14ac:dyDescent="0.25">
      <c r="A4091" t="s">
        <v>13</v>
      </c>
      <c r="B4091" t="s">
        <v>60</v>
      </c>
      <c r="C4091" t="s">
        <v>202</v>
      </c>
      <c r="D4091" t="s">
        <v>104</v>
      </c>
      <c r="E4091" t="s">
        <v>236</v>
      </c>
      <c r="F4091" t="s">
        <v>237</v>
      </c>
      <c r="G4091" t="s">
        <v>107</v>
      </c>
      <c r="H4091">
        <v>36.188110000000002</v>
      </c>
      <c r="I4091">
        <v>-115.176468</v>
      </c>
      <c r="J4091" t="s">
        <v>224</v>
      </c>
      <c r="K4091">
        <v>4002098418.837831</v>
      </c>
      <c r="L4091">
        <v>4029945984.8763361</v>
      </c>
      <c r="M4091">
        <v>5960451989</v>
      </c>
    </row>
    <row r="4092" spans="1:13" x14ac:dyDescent="0.25">
      <c r="A4092" t="s">
        <v>13</v>
      </c>
      <c r="B4092" t="s">
        <v>60</v>
      </c>
      <c r="C4092" t="s">
        <v>202</v>
      </c>
      <c r="D4092" t="s">
        <v>104</v>
      </c>
      <c r="E4092" t="s">
        <v>236</v>
      </c>
      <c r="F4092" t="s">
        <v>237</v>
      </c>
      <c r="G4092" t="s">
        <v>107</v>
      </c>
      <c r="H4092">
        <v>36.188110000000002</v>
      </c>
      <c r="I4092">
        <v>-115.176468</v>
      </c>
      <c r="J4092" t="s">
        <v>225</v>
      </c>
      <c r="K4092">
        <v>3589961211.7025518</v>
      </c>
      <c r="L4092">
        <v>3607073353.4859109</v>
      </c>
      <c r="M4092">
        <v>5448471041</v>
      </c>
    </row>
    <row r="4093" spans="1:13" x14ac:dyDescent="0.25">
      <c r="A4093" t="s">
        <v>13</v>
      </c>
      <c r="B4093" t="s">
        <v>60</v>
      </c>
      <c r="C4093" t="s">
        <v>202</v>
      </c>
      <c r="D4093" t="s">
        <v>104</v>
      </c>
      <c r="E4093" t="s">
        <v>236</v>
      </c>
      <c r="F4093" t="s">
        <v>237</v>
      </c>
      <c r="G4093" t="s">
        <v>107</v>
      </c>
      <c r="H4093">
        <v>36.188110000000002</v>
      </c>
      <c r="I4093">
        <v>-115.176468</v>
      </c>
      <c r="J4093" t="s">
        <v>245</v>
      </c>
      <c r="K4093">
        <v>3675697638.6010318</v>
      </c>
      <c r="L4093">
        <v>3688676684.0825038</v>
      </c>
      <c r="M4093">
        <v>5239416065</v>
      </c>
    </row>
    <row r="4094" spans="1:13" x14ac:dyDescent="0.25">
      <c r="A4094" t="s">
        <v>13</v>
      </c>
      <c r="B4094" t="s">
        <v>60</v>
      </c>
      <c r="C4094" t="s">
        <v>202</v>
      </c>
      <c r="D4094" t="s">
        <v>98</v>
      </c>
      <c r="E4094" t="s">
        <v>148</v>
      </c>
      <c r="F4094" t="s">
        <v>149</v>
      </c>
      <c r="G4094" t="s">
        <v>150</v>
      </c>
      <c r="H4094">
        <v>40.416800000000002</v>
      </c>
      <c r="I4094">
        <v>-3.7038000000000002</v>
      </c>
      <c r="J4094" t="s">
        <v>223</v>
      </c>
      <c r="K4094">
        <v>27399649806.039631</v>
      </c>
      <c r="L4094">
        <v>31470863190.884312</v>
      </c>
      <c r="M4094">
        <v>66993220866</v>
      </c>
    </row>
    <row r="4095" spans="1:13" x14ac:dyDescent="0.25">
      <c r="A4095" t="s">
        <v>13</v>
      </c>
      <c r="B4095" t="s">
        <v>60</v>
      </c>
      <c r="C4095" t="s">
        <v>202</v>
      </c>
      <c r="D4095" t="s">
        <v>98</v>
      </c>
      <c r="E4095" t="s">
        <v>148</v>
      </c>
      <c r="F4095" t="s">
        <v>149</v>
      </c>
      <c r="G4095" t="s">
        <v>150</v>
      </c>
      <c r="H4095">
        <v>40.416800000000002</v>
      </c>
      <c r="I4095">
        <v>-3.7038000000000002</v>
      </c>
      <c r="J4095" t="s">
        <v>224</v>
      </c>
      <c r="K4095">
        <v>30382405174.453011</v>
      </c>
      <c r="L4095">
        <v>35328000264.867683</v>
      </c>
      <c r="M4095">
        <v>71630936524</v>
      </c>
    </row>
    <row r="4096" spans="1:13" x14ac:dyDescent="0.25">
      <c r="A4096" t="s">
        <v>13</v>
      </c>
      <c r="B4096" t="s">
        <v>60</v>
      </c>
      <c r="C4096" t="s">
        <v>202</v>
      </c>
      <c r="D4096" t="s">
        <v>98</v>
      </c>
      <c r="E4096" t="s">
        <v>148</v>
      </c>
      <c r="F4096" t="s">
        <v>149</v>
      </c>
      <c r="G4096" t="s">
        <v>150</v>
      </c>
      <c r="H4096">
        <v>40.416800000000002</v>
      </c>
      <c r="I4096">
        <v>-3.7038000000000002</v>
      </c>
      <c r="J4096" t="s">
        <v>225</v>
      </c>
      <c r="K4096">
        <v>26643988285.51651</v>
      </c>
      <c r="L4096">
        <v>30381872807.140171</v>
      </c>
      <c r="M4096">
        <v>62788162289</v>
      </c>
    </row>
    <row r="4097" spans="1:13" x14ac:dyDescent="0.25">
      <c r="A4097" t="s">
        <v>13</v>
      </c>
      <c r="B4097" t="s">
        <v>60</v>
      </c>
      <c r="C4097" t="s">
        <v>202</v>
      </c>
      <c r="D4097" t="s">
        <v>98</v>
      </c>
      <c r="E4097" t="s">
        <v>148</v>
      </c>
      <c r="F4097" t="s">
        <v>149</v>
      </c>
      <c r="G4097" t="s">
        <v>150</v>
      </c>
      <c r="H4097">
        <v>40.416800000000002</v>
      </c>
      <c r="I4097">
        <v>-3.7038000000000002</v>
      </c>
      <c r="J4097" t="s">
        <v>245</v>
      </c>
      <c r="K4097">
        <v>27060537183.907391</v>
      </c>
      <c r="L4097">
        <v>29754116837.770599</v>
      </c>
      <c r="M4097">
        <v>64353879269</v>
      </c>
    </row>
    <row r="4098" spans="1:13" x14ac:dyDescent="0.25">
      <c r="A4098" t="s">
        <v>13</v>
      </c>
      <c r="B4098" t="s">
        <v>60</v>
      </c>
      <c r="C4098" t="s">
        <v>202</v>
      </c>
      <c r="D4098" t="s">
        <v>98</v>
      </c>
      <c r="E4098" t="s">
        <v>214</v>
      </c>
      <c r="F4098" t="s">
        <v>215</v>
      </c>
      <c r="G4098" t="s">
        <v>147</v>
      </c>
      <c r="H4098">
        <v>53.480800000000002</v>
      </c>
      <c r="I4098">
        <v>2.2425999999999999</v>
      </c>
      <c r="J4098" t="s">
        <v>223</v>
      </c>
      <c r="K4098">
        <v>13467303643.06114</v>
      </c>
      <c r="L4098">
        <v>13648310095.801201</v>
      </c>
      <c r="M4098">
        <v>22608486693</v>
      </c>
    </row>
    <row r="4099" spans="1:13" x14ac:dyDescent="0.25">
      <c r="A4099" t="s">
        <v>13</v>
      </c>
      <c r="B4099" t="s">
        <v>60</v>
      </c>
      <c r="C4099" t="s">
        <v>202</v>
      </c>
      <c r="D4099" t="s">
        <v>98</v>
      </c>
      <c r="E4099" t="s">
        <v>214</v>
      </c>
      <c r="F4099" t="s">
        <v>215</v>
      </c>
      <c r="G4099" t="s">
        <v>147</v>
      </c>
      <c r="H4099">
        <v>53.480800000000002</v>
      </c>
      <c r="I4099">
        <v>2.2425999999999999</v>
      </c>
      <c r="J4099" t="s">
        <v>224</v>
      </c>
      <c r="K4099">
        <v>15983895830.350981</v>
      </c>
      <c r="L4099">
        <v>16390614635.531651</v>
      </c>
      <c r="M4099">
        <v>24421537356</v>
      </c>
    </row>
    <row r="4100" spans="1:13" x14ac:dyDescent="0.25">
      <c r="A4100" t="s">
        <v>13</v>
      </c>
      <c r="B4100" t="s">
        <v>60</v>
      </c>
      <c r="C4100" t="s">
        <v>202</v>
      </c>
      <c r="D4100" t="s">
        <v>98</v>
      </c>
      <c r="E4100" t="s">
        <v>214</v>
      </c>
      <c r="F4100" t="s">
        <v>215</v>
      </c>
      <c r="G4100" t="s">
        <v>147</v>
      </c>
      <c r="H4100">
        <v>53.480800000000002</v>
      </c>
      <c r="I4100">
        <v>2.2425999999999999</v>
      </c>
      <c r="J4100" t="s">
        <v>225</v>
      </c>
      <c r="K4100">
        <v>15013157813.78401</v>
      </c>
      <c r="L4100">
        <v>15335143981.26911</v>
      </c>
      <c r="M4100">
        <v>22865633503</v>
      </c>
    </row>
    <row r="4101" spans="1:13" x14ac:dyDescent="0.25">
      <c r="A4101" t="s">
        <v>13</v>
      </c>
      <c r="B4101" t="s">
        <v>60</v>
      </c>
      <c r="C4101" t="s">
        <v>202</v>
      </c>
      <c r="D4101" t="s">
        <v>98</v>
      </c>
      <c r="E4101" t="s">
        <v>214</v>
      </c>
      <c r="F4101" t="s">
        <v>215</v>
      </c>
      <c r="G4101" t="s">
        <v>147</v>
      </c>
      <c r="H4101">
        <v>53.480800000000002</v>
      </c>
      <c r="I4101">
        <v>2.2425999999999999</v>
      </c>
      <c r="J4101" t="s">
        <v>245</v>
      </c>
      <c r="K4101">
        <v>13860019749.68663</v>
      </c>
      <c r="L4101">
        <v>14047833239.689569</v>
      </c>
      <c r="M4101">
        <v>21200994686</v>
      </c>
    </row>
    <row r="4102" spans="1:13" x14ac:dyDescent="0.25">
      <c r="A4102" t="s">
        <v>13</v>
      </c>
      <c r="B4102" t="s">
        <v>60</v>
      </c>
      <c r="C4102" t="s">
        <v>202</v>
      </c>
      <c r="D4102" t="s">
        <v>136</v>
      </c>
      <c r="E4102" t="s">
        <v>151</v>
      </c>
      <c r="F4102" t="s">
        <v>152</v>
      </c>
      <c r="G4102" t="s">
        <v>153</v>
      </c>
      <c r="H4102">
        <v>-37.668999999999997</v>
      </c>
      <c r="I4102">
        <v>144.84100000000001</v>
      </c>
      <c r="J4102" t="s">
        <v>223</v>
      </c>
      <c r="K4102">
        <v>9737833416.8809872</v>
      </c>
      <c r="L4102">
        <v>70233844544.16478</v>
      </c>
      <c r="M4102">
        <v>20489226832</v>
      </c>
    </row>
    <row r="4103" spans="1:13" x14ac:dyDescent="0.25">
      <c r="A4103" t="s">
        <v>13</v>
      </c>
      <c r="B4103" t="s">
        <v>60</v>
      </c>
      <c r="C4103" t="s">
        <v>202</v>
      </c>
      <c r="D4103" t="s">
        <v>136</v>
      </c>
      <c r="E4103" t="s">
        <v>151</v>
      </c>
      <c r="F4103" t="s">
        <v>152</v>
      </c>
      <c r="G4103" t="s">
        <v>153</v>
      </c>
      <c r="H4103">
        <v>-37.668999999999997</v>
      </c>
      <c r="I4103">
        <v>144.84100000000001</v>
      </c>
      <c r="J4103" t="s">
        <v>224</v>
      </c>
      <c r="K4103">
        <v>12137069535.9398</v>
      </c>
      <c r="L4103">
        <v>17175946851.61569</v>
      </c>
      <c r="M4103">
        <v>22478661163</v>
      </c>
    </row>
    <row r="4104" spans="1:13" x14ac:dyDescent="0.25">
      <c r="A4104" t="s">
        <v>13</v>
      </c>
      <c r="B4104" t="s">
        <v>60</v>
      </c>
      <c r="C4104" t="s">
        <v>202</v>
      </c>
      <c r="D4104" t="s">
        <v>136</v>
      </c>
      <c r="E4104" t="s">
        <v>151</v>
      </c>
      <c r="F4104" t="s">
        <v>152</v>
      </c>
      <c r="G4104" t="s">
        <v>153</v>
      </c>
      <c r="H4104">
        <v>-37.668999999999997</v>
      </c>
      <c r="I4104">
        <v>144.84100000000001</v>
      </c>
      <c r="J4104" t="s">
        <v>225</v>
      </c>
      <c r="K4104">
        <v>13043189877.92341</v>
      </c>
      <c r="L4104">
        <v>13043189877.92341</v>
      </c>
      <c r="M4104">
        <v>23114191216</v>
      </c>
    </row>
    <row r="4105" spans="1:13" x14ac:dyDescent="0.25">
      <c r="A4105" t="s">
        <v>13</v>
      </c>
      <c r="B4105" t="s">
        <v>60</v>
      </c>
      <c r="C4105" t="s">
        <v>202</v>
      </c>
      <c r="D4105" t="s">
        <v>136</v>
      </c>
      <c r="E4105" t="s">
        <v>151</v>
      </c>
      <c r="F4105" t="s">
        <v>152</v>
      </c>
      <c r="G4105" t="s">
        <v>153</v>
      </c>
      <c r="H4105">
        <v>-37.668999999999997</v>
      </c>
      <c r="I4105">
        <v>144.84100000000001</v>
      </c>
      <c r="J4105" t="s">
        <v>245</v>
      </c>
      <c r="K4105">
        <v>13726218412.017811</v>
      </c>
      <c r="L4105">
        <v>13726218412.017811</v>
      </c>
      <c r="M4105">
        <v>24959767891</v>
      </c>
    </row>
    <row r="4106" spans="1:13" x14ac:dyDescent="0.25">
      <c r="A4106" t="s">
        <v>13</v>
      </c>
      <c r="B4106" t="s">
        <v>60</v>
      </c>
      <c r="C4106" t="s">
        <v>202</v>
      </c>
      <c r="D4106" t="s">
        <v>104</v>
      </c>
      <c r="E4106" t="s">
        <v>229</v>
      </c>
      <c r="F4106" t="s">
        <v>230</v>
      </c>
      <c r="G4106" t="s">
        <v>107</v>
      </c>
      <c r="H4106">
        <v>26.103300000000001</v>
      </c>
      <c r="I4106">
        <v>98.141900000000007</v>
      </c>
      <c r="J4106" t="s">
        <v>223</v>
      </c>
      <c r="K4106">
        <v>17938215079.419762</v>
      </c>
      <c r="L4106">
        <v>18362804369.63895</v>
      </c>
      <c r="M4106">
        <v>34388392621</v>
      </c>
    </row>
    <row r="4107" spans="1:13" x14ac:dyDescent="0.25">
      <c r="A4107" t="s">
        <v>13</v>
      </c>
      <c r="B4107" t="s">
        <v>60</v>
      </c>
      <c r="C4107" t="s">
        <v>202</v>
      </c>
      <c r="D4107" t="s">
        <v>104</v>
      </c>
      <c r="E4107" t="s">
        <v>229</v>
      </c>
      <c r="F4107" t="s">
        <v>230</v>
      </c>
      <c r="G4107" t="s">
        <v>107</v>
      </c>
      <c r="H4107">
        <v>26.103300000000001</v>
      </c>
      <c r="I4107">
        <v>98.141900000000007</v>
      </c>
      <c r="J4107" t="s">
        <v>224</v>
      </c>
      <c r="K4107">
        <v>37490777475.634857</v>
      </c>
      <c r="L4107">
        <v>38327870409.767853</v>
      </c>
      <c r="M4107">
        <v>61054494925</v>
      </c>
    </row>
    <row r="4108" spans="1:13" x14ac:dyDescent="0.25">
      <c r="A4108" t="s">
        <v>13</v>
      </c>
      <c r="B4108" t="s">
        <v>60</v>
      </c>
      <c r="C4108" t="s">
        <v>202</v>
      </c>
      <c r="D4108" t="s">
        <v>104</v>
      </c>
      <c r="E4108" t="s">
        <v>229</v>
      </c>
      <c r="F4108" t="s">
        <v>230</v>
      </c>
      <c r="G4108" t="s">
        <v>107</v>
      </c>
      <c r="H4108">
        <v>26.103300000000001</v>
      </c>
      <c r="I4108">
        <v>98.141900000000007</v>
      </c>
      <c r="J4108" t="s">
        <v>225</v>
      </c>
      <c r="K4108">
        <v>35070499867.678917</v>
      </c>
      <c r="L4108">
        <v>35875175172.205887</v>
      </c>
      <c r="M4108">
        <v>56104657897</v>
      </c>
    </row>
    <row r="4109" spans="1:13" x14ac:dyDescent="0.25">
      <c r="A4109" t="s">
        <v>13</v>
      </c>
      <c r="B4109" t="s">
        <v>60</v>
      </c>
      <c r="C4109" t="s">
        <v>202</v>
      </c>
      <c r="D4109" t="s">
        <v>104</v>
      </c>
      <c r="E4109" t="s">
        <v>229</v>
      </c>
      <c r="F4109" t="s">
        <v>230</v>
      </c>
      <c r="G4109" t="s">
        <v>107</v>
      </c>
      <c r="H4109">
        <v>26.103300000000001</v>
      </c>
      <c r="I4109">
        <v>98.141900000000007</v>
      </c>
      <c r="J4109" t="s">
        <v>245</v>
      </c>
      <c r="K4109">
        <v>21503411879.87767</v>
      </c>
      <c r="L4109">
        <v>21970684452.841061</v>
      </c>
      <c r="M4109">
        <v>38612194340</v>
      </c>
    </row>
    <row r="4110" spans="1:13" x14ac:dyDescent="0.25">
      <c r="A4110" t="s">
        <v>13</v>
      </c>
      <c r="B4110" t="s">
        <v>60</v>
      </c>
      <c r="C4110" t="s">
        <v>202</v>
      </c>
      <c r="D4110" t="s">
        <v>104</v>
      </c>
      <c r="E4110" t="s">
        <v>154</v>
      </c>
      <c r="F4110" t="s">
        <v>155</v>
      </c>
      <c r="G4110" t="s">
        <v>107</v>
      </c>
      <c r="H4110">
        <v>25.789097000000002</v>
      </c>
      <c r="I4110">
        <v>-80.204040000000006</v>
      </c>
      <c r="J4110" t="s">
        <v>223</v>
      </c>
      <c r="K4110">
        <v>70739526037.340271</v>
      </c>
      <c r="L4110">
        <v>74922473421.859512</v>
      </c>
      <c r="M4110">
        <v>150887634849</v>
      </c>
    </row>
    <row r="4111" spans="1:13" x14ac:dyDescent="0.25">
      <c r="A4111" t="s">
        <v>13</v>
      </c>
      <c r="B4111" t="s">
        <v>60</v>
      </c>
      <c r="C4111" t="s">
        <v>202</v>
      </c>
      <c r="D4111" t="s">
        <v>104</v>
      </c>
      <c r="E4111" t="s">
        <v>154</v>
      </c>
      <c r="F4111" t="s">
        <v>155</v>
      </c>
      <c r="G4111" t="s">
        <v>107</v>
      </c>
      <c r="H4111">
        <v>25.789097000000002</v>
      </c>
      <c r="I4111">
        <v>-80.204040000000006</v>
      </c>
      <c r="J4111" t="s">
        <v>224</v>
      </c>
      <c r="K4111">
        <v>76583997727.608154</v>
      </c>
      <c r="L4111">
        <v>84191320452.911774</v>
      </c>
      <c r="M4111">
        <v>149915063704</v>
      </c>
    </row>
    <row r="4112" spans="1:13" x14ac:dyDescent="0.25">
      <c r="A4112" t="s">
        <v>13</v>
      </c>
      <c r="B4112" t="s">
        <v>60</v>
      </c>
      <c r="C4112" t="s">
        <v>202</v>
      </c>
      <c r="D4112" t="s">
        <v>104</v>
      </c>
      <c r="E4112" t="s">
        <v>154</v>
      </c>
      <c r="F4112" t="s">
        <v>155</v>
      </c>
      <c r="G4112" t="s">
        <v>107</v>
      </c>
      <c r="H4112">
        <v>25.789097000000002</v>
      </c>
      <c r="I4112">
        <v>-80.204040000000006</v>
      </c>
      <c r="J4112" t="s">
        <v>225</v>
      </c>
      <c r="K4112">
        <v>70621863104.279999</v>
      </c>
      <c r="L4112">
        <v>77877267190.30127</v>
      </c>
      <c r="M4112">
        <v>138222745722</v>
      </c>
    </row>
    <row r="4113" spans="1:13" x14ac:dyDescent="0.25">
      <c r="A4113" t="s">
        <v>13</v>
      </c>
      <c r="B4113" t="s">
        <v>60</v>
      </c>
      <c r="C4113" t="s">
        <v>202</v>
      </c>
      <c r="D4113" t="s">
        <v>104</v>
      </c>
      <c r="E4113" t="s">
        <v>154</v>
      </c>
      <c r="F4113" t="s">
        <v>155</v>
      </c>
      <c r="G4113" t="s">
        <v>107</v>
      </c>
      <c r="H4113">
        <v>25.789097000000002</v>
      </c>
      <c r="I4113">
        <v>-80.204040000000006</v>
      </c>
      <c r="J4113" t="s">
        <v>245</v>
      </c>
      <c r="K4113">
        <v>67215727237.736313</v>
      </c>
      <c r="L4113">
        <v>74027629893.512512</v>
      </c>
      <c r="M4113">
        <v>128888766055</v>
      </c>
    </row>
    <row r="4114" spans="1:13" x14ac:dyDescent="0.25">
      <c r="A4114" t="s">
        <v>13</v>
      </c>
      <c r="B4114" t="s">
        <v>60</v>
      </c>
      <c r="C4114" t="s">
        <v>202</v>
      </c>
      <c r="D4114" t="s">
        <v>98</v>
      </c>
      <c r="E4114" t="s">
        <v>156</v>
      </c>
      <c r="F4114" t="s">
        <v>157</v>
      </c>
      <c r="G4114" t="s">
        <v>158</v>
      </c>
      <c r="H4114">
        <v>45.630099999999999</v>
      </c>
      <c r="I4114">
        <v>8.7255000000000003</v>
      </c>
      <c r="J4114" t="s">
        <v>223</v>
      </c>
      <c r="K4114">
        <v>34097169337.753471</v>
      </c>
      <c r="L4114">
        <v>49003432537.622139</v>
      </c>
      <c r="M4114">
        <v>102505903598</v>
      </c>
    </row>
    <row r="4115" spans="1:13" x14ac:dyDescent="0.25">
      <c r="A4115" t="s">
        <v>13</v>
      </c>
      <c r="B4115" t="s">
        <v>60</v>
      </c>
      <c r="C4115" t="s">
        <v>202</v>
      </c>
      <c r="D4115" t="s">
        <v>98</v>
      </c>
      <c r="E4115" t="s">
        <v>156</v>
      </c>
      <c r="F4115" t="s">
        <v>157</v>
      </c>
      <c r="G4115" t="s">
        <v>158</v>
      </c>
      <c r="H4115">
        <v>45.630099999999999</v>
      </c>
      <c r="I4115">
        <v>8.7255000000000003</v>
      </c>
      <c r="J4115" t="s">
        <v>224</v>
      </c>
      <c r="K4115">
        <v>37024625506.116653</v>
      </c>
      <c r="L4115">
        <v>44924428998.786186</v>
      </c>
      <c r="M4115">
        <v>99778160586</v>
      </c>
    </row>
    <row r="4116" spans="1:13" x14ac:dyDescent="0.25">
      <c r="A4116" t="s">
        <v>13</v>
      </c>
      <c r="B4116" t="s">
        <v>60</v>
      </c>
      <c r="C4116" t="s">
        <v>202</v>
      </c>
      <c r="D4116" t="s">
        <v>98</v>
      </c>
      <c r="E4116" t="s">
        <v>156</v>
      </c>
      <c r="F4116" t="s">
        <v>157</v>
      </c>
      <c r="G4116" t="s">
        <v>158</v>
      </c>
      <c r="H4116">
        <v>45.630099999999999</v>
      </c>
      <c r="I4116">
        <v>8.7255000000000003</v>
      </c>
      <c r="J4116" t="s">
        <v>225</v>
      </c>
      <c r="K4116">
        <v>35512995703.631683</v>
      </c>
      <c r="L4116">
        <v>41989237203.679047</v>
      </c>
      <c r="M4116">
        <v>92013110159</v>
      </c>
    </row>
    <row r="4117" spans="1:13" x14ac:dyDescent="0.25">
      <c r="A4117" t="s">
        <v>13</v>
      </c>
      <c r="B4117" t="s">
        <v>60</v>
      </c>
      <c r="C4117" t="s">
        <v>202</v>
      </c>
      <c r="D4117" t="s">
        <v>98</v>
      </c>
      <c r="E4117" t="s">
        <v>156</v>
      </c>
      <c r="F4117" t="s">
        <v>157</v>
      </c>
      <c r="G4117" t="s">
        <v>158</v>
      </c>
      <c r="H4117">
        <v>45.630099999999999</v>
      </c>
      <c r="I4117">
        <v>8.7255000000000003</v>
      </c>
      <c r="J4117" t="s">
        <v>245</v>
      </c>
      <c r="K4117">
        <v>36596137560.901192</v>
      </c>
      <c r="L4117">
        <v>45269689007.903763</v>
      </c>
      <c r="M4117">
        <v>92574919171</v>
      </c>
    </row>
    <row r="4118" spans="1:13" x14ac:dyDescent="0.25">
      <c r="A4118" t="s">
        <v>13</v>
      </c>
      <c r="B4118" t="s">
        <v>60</v>
      </c>
      <c r="C4118" t="s">
        <v>202</v>
      </c>
      <c r="D4118" t="s">
        <v>104</v>
      </c>
      <c r="E4118" t="s">
        <v>159</v>
      </c>
      <c r="F4118" t="s">
        <v>160</v>
      </c>
      <c r="G4118" t="s">
        <v>107</v>
      </c>
      <c r="H4118">
        <v>44.986656000000004</v>
      </c>
      <c r="I4118">
        <v>-93.258133000000001</v>
      </c>
      <c r="J4118" t="s">
        <v>223</v>
      </c>
      <c r="K4118">
        <v>19463092163.279911</v>
      </c>
      <c r="L4118">
        <v>20016367850.84034</v>
      </c>
      <c r="M4118">
        <v>33467760411</v>
      </c>
    </row>
    <row r="4119" spans="1:13" x14ac:dyDescent="0.25">
      <c r="A4119" t="s">
        <v>13</v>
      </c>
      <c r="B4119" t="s">
        <v>60</v>
      </c>
      <c r="C4119" t="s">
        <v>202</v>
      </c>
      <c r="D4119" t="s">
        <v>104</v>
      </c>
      <c r="E4119" t="s">
        <v>159</v>
      </c>
      <c r="F4119" t="s">
        <v>160</v>
      </c>
      <c r="G4119" t="s">
        <v>107</v>
      </c>
      <c r="H4119">
        <v>44.986656000000004</v>
      </c>
      <c r="I4119">
        <v>-93.258133000000001</v>
      </c>
      <c r="J4119" t="s">
        <v>224</v>
      </c>
      <c r="K4119">
        <v>20424050978.424969</v>
      </c>
      <c r="L4119">
        <v>21234913793.860321</v>
      </c>
      <c r="M4119">
        <v>31559060619</v>
      </c>
    </row>
    <row r="4120" spans="1:13" x14ac:dyDescent="0.25">
      <c r="A4120" t="s">
        <v>13</v>
      </c>
      <c r="B4120" t="s">
        <v>60</v>
      </c>
      <c r="C4120" t="s">
        <v>202</v>
      </c>
      <c r="D4120" t="s">
        <v>104</v>
      </c>
      <c r="E4120" t="s">
        <v>159</v>
      </c>
      <c r="F4120" t="s">
        <v>160</v>
      </c>
      <c r="G4120" t="s">
        <v>107</v>
      </c>
      <c r="H4120">
        <v>44.986656000000004</v>
      </c>
      <c r="I4120">
        <v>-93.258133000000001</v>
      </c>
      <c r="J4120" t="s">
        <v>225</v>
      </c>
      <c r="K4120">
        <v>17495762424.447731</v>
      </c>
      <c r="L4120">
        <v>18461251927.702389</v>
      </c>
      <c r="M4120">
        <v>27586883718</v>
      </c>
    </row>
    <row r="4121" spans="1:13" x14ac:dyDescent="0.25">
      <c r="A4121" t="s">
        <v>13</v>
      </c>
      <c r="B4121" t="s">
        <v>60</v>
      </c>
      <c r="C4121" t="s">
        <v>202</v>
      </c>
      <c r="D4121" t="s">
        <v>104</v>
      </c>
      <c r="E4121" t="s">
        <v>159</v>
      </c>
      <c r="F4121" t="s">
        <v>160</v>
      </c>
      <c r="G4121" t="s">
        <v>107</v>
      </c>
      <c r="H4121">
        <v>44.986656000000004</v>
      </c>
      <c r="I4121">
        <v>-93.258133000000001</v>
      </c>
      <c r="J4121" t="s">
        <v>245</v>
      </c>
      <c r="K4121">
        <v>17290178819.235569</v>
      </c>
      <c r="L4121">
        <v>18495842031.621479</v>
      </c>
      <c r="M4121">
        <v>27779068752</v>
      </c>
    </row>
    <row r="4122" spans="1:13" x14ac:dyDescent="0.25">
      <c r="A4122" t="s">
        <v>13</v>
      </c>
      <c r="B4122" t="s">
        <v>60</v>
      </c>
      <c r="C4122" t="s">
        <v>202</v>
      </c>
      <c r="D4122" t="s">
        <v>98</v>
      </c>
      <c r="E4122" t="s">
        <v>231</v>
      </c>
      <c r="F4122" t="s">
        <v>232</v>
      </c>
      <c r="G4122" t="s">
        <v>168</v>
      </c>
      <c r="H4122">
        <v>43.296950000000002</v>
      </c>
      <c r="I4122">
        <v>5.3810700000000002</v>
      </c>
      <c r="J4122" t="s">
        <v>223</v>
      </c>
      <c r="K4122">
        <v>135710543.03277811</v>
      </c>
      <c r="L4122">
        <v>1094674177.480437</v>
      </c>
      <c r="M4122">
        <v>646493697</v>
      </c>
    </row>
    <row r="4123" spans="1:13" x14ac:dyDescent="0.25">
      <c r="A4123" t="s">
        <v>13</v>
      </c>
      <c r="B4123" t="s">
        <v>60</v>
      </c>
      <c r="C4123" t="s">
        <v>202</v>
      </c>
      <c r="D4123" t="s">
        <v>98</v>
      </c>
      <c r="E4123" t="s">
        <v>231</v>
      </c>
      <c r="F4123" t="s">
        <v>232</v>
      </c>
      <c r="G4123" t="s">
        <v>168</v>
      </c>
      <c r="H4123">
        <v>43.296950000000002</v>
      </c>
      <c r="I4123">
        <v>5.3810700000000002</v>
      </c>
      <c r="J4123" t="s">
        <v>224</v>
      </c>
      <c r="K4123">
        <v>3240641857.4883809</v>
      </c>
      <c r="L4123">
        <v>19962458180.356331</v>
      </c>
      <c r="M4123">
        <v>13576821729</v>
      </c>
    </row>
    <row r="4124" spans="1:13" x14ac:dyDescent="0.25">
      <c r="A4124" t="s">
        <v>13</v>
      </c>
      <c r="B4124" t="s">
        <v>60</v>
      </c>
      <c r="C4124" t="s">
        <v>202</v>
      </c>
      <c r="D4124" t="s">
        <v>98</v>
      </c>
      <c r="E4124" t="s">
        <v>231</v>
      </c>
      <c r="F4124" t="s">
        <v>232</v>
      </c>
      <c r="G4124" t="s">
        <v>168</v>
      </c>
      <c r="H4124">
        <v>43.296950000000002</v>
      </c>
      <c r="I4124">
        <v>5.3810700000000002</v>
      </c>
      <c r="J4124" t="s">
        <v>225</v>
      </c>
      <c r="K4124">
        <v>4455163365.820159</v>
      </c>
      <c r="L4124">
        <v>20985505749.453739</v>
      </c>
      <c r="M4124">
        <v>16949197600</v>
      </c>
    </row>
    <row r="4125" spans="1:13" x14ac:dyDescent="0.25">
      <c r="A4125" t="s">
        <v>13</v>
      </c>
      <c r="B4125" t="s">
        <v>60</v>
      </c>
      <c r="C4125" t="s">
        <v>202</v>
      </c>
      <c r="D4125" t="s">
        <v>98</v>
      </c>
      <c r="E4125" t="s">
        <v>231</v>
      </c>
      <c r="F4125" t="s">
        <v>232</v>
      </c>
      <c r="G4125" t="s">
        <v>168</v>
      </c>
      <c r="H4125">
        <v>43.296950000000002</v>
      </c>
      <c r="I4125">
        <v>5.3810700000000002</v>
      </c>
      <c r="J4125" t="s">
        <v>245</v>
      </c>
      <c r="K4125">
        <v>5437748646.839345</v>
      </c>
      <c r="L4125">
        <v>19626677974.1726</v>
      </c>
      <c r="M4125">
        <v>20719875951</v>
      </c>
    </row>
    <row r="4126" spans="1:13" x14ac:dyDescent="0.25">
      <c r="A4126" t="s">
        <v>13</v>
      </c>
      <c r="B4126" t="s">
        <v>60</v>
      </c>
      <c r="C4126" t="s">
        <v>202</v>
      </c>
      <c r="D4126" t="s">
        <v>104</v>
      </c>
      <c r="E4126" t="s">
        <v>161</v>
      </c>
      <c r="F4126" t="s">
        <v>162</v>
      </c>
      <c r="G4126" t="s">
        <v>107</v>
      </c>
      <c r="H4126">
        <v>40.705629999999999</v>
      </c>
      <c r="I4126">
        <v>-73.978003999999999</v>
      </c>
      <c r="J4126" t="s">
        <v>223</v>
      </c>
      <c r="K4126">
        <v>89854793153.267044</v>
      </c>
      <c r="L4126">
        <v>98544909598.779221</v>
      </c>
      <c r="M4126">
        <v>162282639483</v>
      </c>
    </row>
    <row r="4127" spans="1:13" x14ac:dyDescent="0.25">
      <c r="A4127" t="s">
        <v>13</v>
      </c>
      <c r="B4127" t="s">
        <v>60</v>
      </c>
      <c r="C4127" t="s">
        <v>202</v>
      </c>
      <c r="D4127" t="s">
        <v>104</v>
      </c>
      <c r="E4127" t="s">
        <v>161</v>
      </c>
      <c r="F4127" t="s">
        <v>162</v>
      </c>
      <c r="G4127" t="s">
        <v>107</v>
      </c>
      <c r="H4127">
        <v>40.705629999999999</v>
      </c>
      <c r="I4127">
        <v>-73.978003999999999</v>
      </c>
      <c r="J4127" t="s">
        <v>224</v>
      </c>
      <c r="K4127">
        <v>96672573946.048935</v>
      </c>
      <c r="L4127">
        <v>101732213354.6344</v>
      </c>
      <c r="M4127">
        <v>159890049166</v>
      </c>
    </row>
    <row r="4128" spans="1:13" x14ac:dyDescent="0.25">
      <c r="A4128" t="s">
        <v>13</v>
      </c>
      <c r="B4128" t="s">
        <v>60</v>
      </c>
      <c r="C4128" t="s">
        <v>202</v>
      </c>
      <c r="D4128" t="s">
        <v>104</v>
      </c>
      <c r="E4128" t="s">
        <v>161</v>
      </c>
      <c r="F4128" t="s">
        <v>162</v>
      </c>
      <c r="G4128" t="s">
        <v>107</v>
      </c>
      <c r="H4128">
        <v>40.705629999999999</v>
      </c>
      <c r="I4128">
        <v>-73.978003999999999</v>
      </c>
      <c r="J4128" t="s">
        <v>225</v>
      </c>
      <c r="K4128">
        <v>84130609026.543137</v>
      </c>
      <c r="L4128">
        <v>89898579307.584702</v>
      </c>
      <c r="M4128">
        <v>142426528868</v>
      </c>
    </row>
    <row r="4129" spans="1:13" x14ac:dyDescent="0.25">
      <c r="A4129" t="s">
        <v>13</v>
      </c>
      <c r="B4129" t="s">
        <v>60</v>
      </c>
      <c r="C4129" t="s">
        <v>202</v>
      </c>
      <c r="D4129" t="s">
        <v>104</v>
      </c>
      <c r="E4129" t="s">
        <v>161</v>
      </c>
      <c r="F4129" t="s">
        <v>162</v>
      </c>
      <c r="G4129" t="s">
        <v>107</v>
      </c>
      <c r="H4129">
        <v>40.705629999999999</v>
      </c>
      <c r="I4129">
        <v>-73.978003999999999</v>
      </c>
      <c r="J4129" t="s">
        <v>245</v>
      </c>
      <c r="K4129">
        <v>76477828286.459381</v>
      </c>
      <c r="L4129">
        <v>81297496479.037476</v>
      </c>
      <c r="M4129">
        <v>130268332762</v>
      </c>
    </row>
    <row r="4130" spans="1:13" x14ac:dyDescent="0.25">
      <c r="A4130" t="s">
        <v>13</v>
      </c>
      <c r="B4130" t="s">
        <v>60</v>
      </c>
      <c r="C4130" t="s">
        <v>202</v>
      </c>
      <c r="D4130" t="s">
        <v>136</v>
      </c>
      <c r="E4130" t="s">
        <v>163</v>
      </c>
      <c r="F4130" t="s">
        <v>164</v>
      </c>
      <c r="G4130" t="s">
        <v>165</v>
      </c>
      <c r="H4130">
        <v>34.67606</v>
      </c>
      <c r="I4130">
        <v>135.49619999999999</v>
      </c>
      <c r="J4130" t="s">
        <v>223</v>
      </c>
      <c r="K4130">
        <v>8217066650.594305</v>
      </c>
      <c r="L4130">
        <v>8709913148.4688206</v>
      </c>
      <c r="M4130">
        <v>25645406173</v>
      </c>
    </row>
    <row r="4131" spans="1:13" x14ac:dyDescent="0.25">
      <c r="A4131" t="s">
        <v>13</v>
      </c>
      <c r="B4131" t="s">
        <v>60</v>
      </c>
      <c r="C4131" t="s">
        <v>202</v>
      </c>
      <c r="D4131" t="s">
        <v>136</v>
      </c>
      <c r="E4131" t="s">
        <v>163</v>
      </c>
      <c r="F4131" t="s">
        <v>164</v>
      </c>
      <c r="G4131" t="s">
        <v>165</v>
      </c>
      <c r="H4131">
        <v>34.67606</v>
      </c>
      <c r="I4131">
        <v>135.49619999999999</v>
      </c>
      <c r="J4131" t="s">
        <v>224</v>
      </c>
      <c r="K4131">
        <v>8602361258.9328403</v>
      </c>
      <c r="L4131">
        <v>9160875220.3307095</v>
      </c>
      <c r="M4131">
        <v>28138650372</v>
      </c>
    </row>
    <row r="4132" spans="1:13" x14ac:dyDescent="0.25">
      <c r="A4132" t="s">
        <v>13</v>
      </c>
      <c r="B4132" t="s">
        <v>60</v>
      </c>
      <c r="C4132" t="s">
        <v>202</v>
      </c>
      <c r="D4132" t="s">
        <v>136</v>
      </c>
      <c r="E4132" t="s">
        <v>163</v>
      </c>
      <c r="F4132" t="s">
        <v>164</v>
      </c>
      <c r="G4132" t="s">
        <v>165</v>
      </c>
      <c r="H4132">
        <v>34.67606</v>
      </c>
      <c r="I4132">
        <v>135.49619999999999</v>
      </c>
      <c r="J4132" t="s">
        <v>225</v>
      </c>
      <c r="K4132">
        <v>8013063794.8537817</v>
      </c>
      <c r="L4132">
        <v>8575552932.4576578</v>
      </c>
      <c r="M4132">
        <v>28177343078</v>
      </c>
    </row>
    <row r="4133" spans="1:13" x14ac:dyDescent="0.25">
      <c r="A4133" t="s">
        <v>13</v>
      </c>
      <c r="B4133" t="s">
        <v>60</v>
      </c>
      <c r="C4133" t="s">
        <v>202</v>
      </c>
      <c r="D4133" t="s">
        <v>136</v>
      </c>
      <c r="E4133" t="s">
        <v>163</v>
      </c>
      <c r="F4133" t="s">
        <v>164</v>
      </c>
      <c r="G4133" t="s">
        <v>165</v>
      </c>
      <c r="H4133">
        <v>34.67606</v>
      </c>
      <c r="I4133">
        <v>135.49619999999999</v>
      </c>
      <c r="J4133" t="s">
        <v>245</v>
      </c>
      <c r="K4133">
        <v>7946795783.1144695</v>
      </c>
      <c r="L4133">
        <v>8542724098.314043</v>
      </c>
      <c r="M4133">
        <v>26864981539</v>
      </c>
    </row>
    <row r="4134" spans="1:13" x14ac:dyDescent="0.25">
      <c r="A4134" t="s">
        <v>13</v>
      </c>
      <c r="B4134" t="s">
        <v>60</v>
      </c>
      <c r="C4134" t="s">
        <v>202</v>
      </c>
      <c r="D4134" t="s">
        <v>98</v>
      </c>
      <c r="E4134" t="s">
        <v>166</v>
      </c>
      <c r="F4134" t="s">
        <v>167</v>
      </c>
      <c r="G4134" t="s">
        <v>168</v>
      </c>
      <c r="H4134">
        <v>48.928049999999999</v>
      </c>
      <c r="I4134">
        <v>2.35189</v>
      </c>
      <c r="J4134" t="s">
        <v>223</v>
      </c>
      <c r="K4134">
        <v>55208412402.366447</v>
      </c>
      <c r="L4134">
        <v>63082237725.760406</v>
      </c>
      <c r="M4134">
        <v>138350577457</v>
      </c>
    </row>
    <row r="4135" spans="1:13" x14ac:dyDescent="0.25">
      <c r="A4135" t="s">
        <v>13</v>
      </c>
      <c r="B4135" t="s">
        <v>60</v>
      </c>
      <c r="C4135" t="s">
        <v>202</v>
      </c>
      <c r="D4135" t="s">
        <v>98</v>
      </c>
      <c r="E4135" t="s">
        <v>166</v>
      </c>
      <c r="F4135" t="s">
        <v>167</v>
      </c>
      <c r="G4135" t="s">
        <v>168</v>
      </c>
      <c r="H4135">
        <v>48.928049999999999</v>
      </c>
      <c r="I4135">
        <v>2.35189</v>
      </c>
      <c r="J4135" t="s">
        <v>224</v>
      </c>
      <c r="K4135">
        <v>62406682606.999329</v>
      </c>
      <c r="L4135">
        <v>68821037501.524826</v>
      </c>
      <c r="M4135">
        <v>140419882039</v>
      </c>
    </row>
    <row r="4136" spans="1:13" x14ac:dyDescent="0.25">
      <c r="A4136" t="s">
        <v>13</v>
      </c>
      <c r="B4136" t="s">
        <v>60</v>
      </c>
      <c r="C4136" t="s">
        <v>202</v>
      </c>
      <c r="D4136" t="s">
        <v>98</v>
      </c>
      <c r="E4136" t="s">
        <v>166</v>
      </c>
      <c r="F4136" t="s">
        <v>167</v>
      </c>
      <c r="G4136" t="s">
        <v>168</v>
      </c>
      <c r="H4136">
        <v>48.928049999999999</v>
      </c>
      <c r="I4136">
        <v>2.35189</v>
      </c>
      <c r="J4136" t="s">
        <v>225</v>
      </c>
      <c r="K4136">
        <v>57461320865.465088</v>
      </c>
      <c r="L4136">
        <v>67151119078.092789</v>
      </c>
      <c r="M4136">
        <v>128035599455</v>
      </c>
    </row>
    <row r="4137" spans="1:13" x14ac:dyDescent="0.25">
      <c r="A4137" t="s">
        <v>13</v>
      </c>
      <c r="B4137" t="s">
        <v>60</v>
      </c>
      <c r="C4137" t="s">
        <v>202</v>
      </c>
      <c r="D4137" t="s">
        <v>98</v>
      </c>
      <c r="E4137" t="s">
        <v>166</v>
      </c>
      <c r="F4137" t="s">
        <v>167</v>
      </c>
      <c r="G4137" t="s">
        <v>168</v>
      </c>
      <c r="H4137">
        <v>48.928049999999999</v>
      </c>
      <c r="I4137">
        <v>2.35189</v>
      </c>
      <c r="J4137" t="s">
        <v>245</v>
      </c>
      <c r="K4137">
        <v>56314031931.259087</v>
      </c>
      <c r="L4137">
        <v>62886013100.152687</v>
      </c>
      <c r="M4137">
        <v>128313478280</v>
      </c>
    </row>
    <row r="4138" spans="1:13" x14ac:dyDescent="0.25">
      <c r="A4138" t="s">
        <v>13</v>
      </c>
      <c r="B4138" t="s">
        <v>60</v>
      </c>
      <c r="C4138" t="s">
        <v>202</v>
      </c>
      <c r="D4138" t="s">
        <v>104</v>
      </c>
      <c r="E4138" t="s">
        <v>238</v>
      </c>
      <c r="F4138" t="s">
        <v>239</v>
      </c>
      <c r="G4138" t="s">
        <v>107</v>
      </c>
      <c r="H4138">
        <v>33.448399999999999</v>
      </c>
      <c r="I4138">
        <v>-112.074</v>
      </c>
      <c r="J4138" t="s">
        <v>223</v>
      </c>
      <c r="K4138">
        <v>6928565421.6533918</v>
      </c>
      <c r="L4138">
        <v>7193717870.7927904</v>
      </c>
      <c r="M4138">
        <v>11453285832</v>
      </c>
    </row>
    <row r="4139" spans="1:13" x14ac:dyDescent="0.25">
      <c r="A4139" t="s">
        <v>13</v>
      </c>
      <c r="B4139" t="s">
        <v>60</v>
      </c>
      <c r="C4139" t="s">
        <v>202</v>
      </c>
      <c r="D4139" t="s">
        <v>104</v>
      </c>
      <c r="E4139" t="s">
        <v>238</v>
      </c>
      <c r="F4139" t="s">
        <v>239</v>
      </c>
      <c r="G4139" t="s">
        <v>107</v>
      </c>
      <c r="H4139">
        <v>33.448399999999999</v>
      </c>
      <c r="I4139">
        <v>-112.074</v>
      </c>
      <c r="J4139" t="s">
        <v>224</v>
      </c>
      <c r="K4139">
        <v>9832880540.527483</v>
      </c>
      <c r="L4139">
        <v>10648148444.86685</v>
      </c>
      <c r="M4139">
        <v>14859064646</v>
      </c>
    </row>
    <row r="4140" spans="1:13" x14ac:dyDescent="0.25">
      <c r="A4140" t="s">
        <v>13</v>
      </c>
      <c r="B4140" t="s">
        <v>60</v>
      </c>
      <c r="C4140" t="s">
        <v>202</v>
      </c>
      <c r="D4140" t="s">
        <v>104</v>
      </c>
      <c r="E4140" t="s">
        <v>238</v>
      </c>
      <c r="F4140" t="s">
        <v>239</v>
      </c>
      <c r="G4140" t="s">
        <v>107</v>
      </c>
      <c r="H4140">
        <v>33.448399999999999</v>
      </c>
      <c r="I4140">
        <v>-112.074</v>
      </c>
      <c r="J4140" t="s">
        <v>225</v>
      </c>
      <c r="K4140">
        <v>8661831424.0171947</v>
      </c>
      <c r="L4140">
        <v>9241857294.7495613</v>
      </c>
      <c r="M4140">
        <v>13359630651</v>
      </c>
    </row>
    <row r="4141" spans="1:13" x14ac:dyDescent="0.25">
      <c r="A4141" t="s">
        <v>13</v>
      </c>
      <c r="B4141" t="s">
        <v>60</v>
      </c>
      <c r="C4141" t="s">
        <v>202</v>
      </c>
      <c r="D4141" t="s">
        <v>104</v>
      </c>
      <c r="E4141" t="s">
        <v>238</v>
      </c>
      <c r="F4141" t="s">
        <v>239</v>
      </c>
      <c r="G4141" t="s">
        <v>107</v>
      </c>
      <c r="H4141">
        <v>33.448399999999999</v>
      </c>
      <c r="I4141">
        <v>-112.074</v>
      </c>
      <c r="J4141" t="s">
        <v>245</v>
      </c>
      <c r="K4141">
        <v>8709978734.2323647</v>
      </c>
      <c r="L4141">
        <v>9097934359.5737362</v>
      </c>
      <c r="M4141">
        <v>13014889699</v>
      </c>
    </row>
    <row r="4142" spans="1:13" x14ac:dyDescent="0.25">
      <c r="A4142" t="s">
        <v>13</v>
      </c>
      <c r="B4142" t="s">
        <v>60</v>
      </c>
      <c r="C4142" t="s">
        <v>202</v>
      </c>
      <c r="D4142" t="s">
        <v>108</v>
      </c>
      <c r="E4142" t="s">
        <v>169</v>
      </c>
      <c r="F4142" t="s">
        <v>170</v>
      </c>
      <c r="G4142" t="s">
        <v>171</v>
      </c>
      <c r="H4142">
        <v>-33.357990000000001</v>
      </c>
      <c r="I4142">
        <v>-70.676259999999999</v>
      </c>
      <c r="J4142" t="s">
        <v>223</v>
      </c>
      <c r="K4142">
        <v>5064968382.5346088</v>
      </c>
      <c r="L4142">
        <v>5345577899.3791838</v>
      </c>
      <c r="M4142">
        <v>11455089346</v>
      </c>
    </row>
    <row r="4143" spans="1:13" x14ac:dyDescent="0.25">
      <c r="A4143" t="s">
        <v>13</v>
      </c>
      <c r="B4143" t="s">
        <v>60</v>
      </c>
      <c r="C4143" t="s">
        <v>202</v>
      </c>
      <c r="D4143" t="s">
        <v>108</v>
      </c>
      <c r="E4143" t="s">
        <v>169</v>
      </c>
      <c r="F4143" t="s">
        <v>170</v>
      </c>
      <c r="G4143" t="s">
        <v>171</v>
      </c>
      <c r="H4143">
        <v>-33.357990000000001</v>
      </c>
      <c r="I4143">
        <v>-70.676259999999999</v>
      </c>
      <c r="J4143" t="s">
        <v>224</v>
      </c>
      <c r="K4143">
        <v>6352130335.1364555</v>
      </c>
      <c r="L4143">
        <v>6792639079.6055803</v>
      </c>
      <c r="M4143">
        <v>14226100276</v>
      </c>
    </row>
    <row r="4144" spans="1:13" x14ac:dyDescent="0.25">
      <c r="A4144" t="s">
        <v>13</v>
      </c>
      <c r="B4144" t="s">
        <v>60</v>
      </c>
      <c r="C4144" t="s">
        <v>202</v>
      </c>
      <c r="D4144" t="s">
        <v>108</v>
      </c>
      <c r="E4144" t="s">
        <v>169</v>
      </c>
      <c r="F4144" t="s">
        <v>170</v>
      </c>
      <c r="G4144" t="s">
        <v>171</v>
      </c>
      <c r="H4144">
        <v>-33.357990000000001</v>
      </c>
      <c r="I4144">
        <v>-70.676259999999999</v>
      </c>
      <c r="J4144" t="s">
        <v>225</v>
      </c>
      <c r="K4144">
        <v>5691223290.2054586</v>
      </c>
      <c r="L4144">
        <v>5953671324.3406019</v>
      </c>
      <c r="M4144">
        <v>12508911478</v>
      </c>
    </row>
    <row r="4145" spans="1:13" x14ac:dyDescent="0.25">
      <c r="A4145" t="s">
        <v>13</v>
      </c>
      <c r="B4145" t="s">
        <v>60</v>
      </c>
      <c r="C4145" t="s">
        <v>202</v>
      </c>
      <c r="D4145" t="s">
        <v>108</v>
      </c>
      <c r="E4145" t="s">
        <v>169</v>
      </c>
      <c r="F4145" t="s">
        <v>170</v>
      </c>
      <c r="G4145" t="s">
        <v>171</v>
      </c>
      <c r="H4145">
        <v>-33.357990000000001</v>
      </c>
      <c r="I4145">
        <v>-70.676259999999999</v>
      </c>
      <c r="J4145" t="s">
        <v>245</v>
      </c>
      <c r="K4145">
        <v>5896190785.4019175</v>
      </c>
      <c r="L4145">
        <v>6336100094.0393267</v>
      </c>
      <c r="M4145">
        <v>12719410829</v>
      </c>
    </row>
    <row r="4146" spans="1:13" x14ac:dyDescent="0.25">
      <c r="A4146" t="s">
        <v>13</v>
      </c>
      <c r="B4146" t="s">
        <v>60</v>
      </c>
      <c r="C4146" t="s">
        <v>202</v>
      </c>
      <c r="D4146" t="s">
        <v>104</v>
      </c>
      <c r="E4146" t="s">
        <v>240</v>
      </c>
      <c r="F4146" t="s">
        <v>241</v>
      </c>
      <c r="G4146" t="s">
        <v>107</v>
      </c>
      <c r="H4146">
        <v>32.715736</v>
      </c>
      <c r="I4146">
        <v>-117.16108699999999</v>
      </c>
      <c r="J4146" t="s">
        <v>223</v>
      </c>
      <c r="K4146">
        <v>19757352.098991942</v>
      </c>
      <c r="L4146">
        <v>20290296.716425128</v>
      </c>
      <c r="M4146">
        <v>32212958</v>
      </c>
    </row>
    <row r="4147" spans="1:13" x14ac:dyDescent="0.25">
      <c r="A4147" t="s">
        <v>13</v>
      </c>
      <c r="B4147" t="s">
        <v>60</v>
      </c>
      <c r="C4147" t="s">
        <v>202</v>
      </c>
      <c r="D4147" t="s">
        <v>104</v>
      </c>
      <c r="E4147" t="s">
        <v>240</v>
      </c>
      <c r="F4147" t="s">
        <v>241</v>
      </c>
      <c r="G4147" t="s">
        <v>107</v>
      </c>
      <c r="H4147">
        <v>32.715736</v>
      </c>
      <c r="I4147">
        <v>-117.16108699999999</v>
      </c>
      <c r="J4147" t="s">
        <v>224</v>
      </c>
      <c r="K4147">
        <v>2478437560.4752221</v>
      </c>
      <c r="L4147">
        <v>2496754170.637764</v>
      </c>
      <c r="M4147">
        <v>3980919338</v>
      </c>
    </row>
    <row r="4148" spans="1:13" x14ac:dyDescent="0.25">
      <c r="A4148" t="s">
        <v>13</v>
      </c>
      <c r="B4148" t="s">
        <v>60</v>
      </c>
      <c r="C4148" t="s">
        <v>202</v>
      </c>
      <c r="D4148" t="s">
        <v>104</v>
      </c>
      <c r="E4148" t="s">
        <v>240</v>
      </c>
      <c r="F4148" t="s">
        <v>241</v>
      </c>
      <c r="G4148" t="s">
        <v>107</v>
      </c>
      <c r="H4148">
        <v>32.715736</v>
      </c>
      <c r="I4148">
        <v>-117.16108699999999</v>
      </c>
      <c r="J4148" t="s">
        <v>225</v>
      </c>
      <c r="K4148">
        <v>2199122083.78793</v>
      </c>
      <c r="L4148">
        <v>2222934667.6172409</v>
      </c>
      <c r="M4148">
        <v>3617310722</v>
      </c>
    </row>
    <row r="4149" spans="1:13" x14ac:dyDescent="0.25">
      <c r="A4149" t="s">
        <v>13</v>
      </c>
      <c r="B4149" t="s">
        <v>60</v>
      </c>
      <c r="C4149" t="s">
        <v>202</v>
      </c>
      <c r="D4149" t="s">
        <v>104</v>
      </c>
      <c r="E4149" t="s">
        <v>240</v>
      </c>
      <c r="F4149" t="s">
        <v>241</v>
      </c>
      <c r="G4149" t="s">
        <v>107</v>
      </c>
      <c r="H4149">
        <v>32.715736</v>
      </c>
      <c r="I4149">
        <v>-117.16108699999999</v>
      </c>
      <c r="J4149" t="s">
        <v>245</v>
      </c>
      <c r="K4149">
        <v>2098201015.5349801</v>
      </c>
      <c r="L4149">
        <v>2121602246.9301641</v>
      </c>
      <c r="M4149">
        <v>3580948805</v>
      </c>
    </row>
    <row r="4150" spans="1:13" x14ac:dyDescent="0.25">
      <c r="A4150" t="s">
        <v>13</v>
      </c>
      <c r="B4150" t="s">
        <v>60</v>
      </c>
      <c r="C4150" t="s">
        <v>202</v>
      </c>
      <c r="D4150" t="s">
        <v>104</v>
      </c>
      <c r="E4150" t="s">
        <v>172</v>
      </c>
      <c r="F4150" t="s">
        <v>173</v>
      </c>
      <c r="G4150" t="s">
        <v>107</v>
      </c>
      <c r="H4150">
        <v>47.606209999999997</v>
      </c>
      <c r="I4150">
        <v>-122.33207</v>
      </c>
      <c r="J4150" t="s">
        <v>223</v>
      </c>
      <c r="K4150">
        <v>69686710415.034882</v>
      </c>
      <c r="L4150">
        <v>143829065754.5145</v>
      </c>
      <c r="M4150">
        <v>125360602390</v>
      </c>
    </row>
    <row r="4151" spans="1:13" x14ac:dyDescent="0.25">
      <c r="A4151" t="s">
        <v>13</v>
      </c>
      <c r="B4151" t="s">
        <v>60</v>
      </c>
      <c r="C4151" t="s">
        <v>202</v>
      </c>
      <c r="D4151" t="s">
        <v>104</v>
      </c>
      <c r="E4151" t="s">
        <v>172</v>
      </c>
      <c r="F4151" t="s">
        <v>173</v>
      </c>
      <c r="G4151" t="s">
        <v>107</v>
      </c>
      <c r="H4151">
        <v>47.606209999999997</v>
      </c>
      <c r="I4151">
        <v>-122.33207</v>
      </c>
      <c r="J4151" t="s">
        <v>224</v>
      </c>
      <c r="K4151">
        <v>74486349314.19838</v>
      </c>
      <c r="L4151">
        <v>166488464533.27841</v>
      </c>
      <c r="M4151">
        <v>122363561897</v>
      </c>
    </row>
    <row r="4152" spans="1:13" x14ac:dyDescent="0.25">
      <c r="A4152" t="s">
        <v>13</v>
      </c>
      <c r="B4152" t="s">
        <v>60</v>
      </c>
      <c r="C4152" t="s">
        <v>202</v>
      </c>
      <c r="D4152" t="s">
        <v>104</v>
      </c>
      <c r="E4152" t="s">
        <v>172</v>
      </c>
      <c r="F4152" t="s">
        <v>173</v>
      </c>
      <c r="G4152" t="s">
        <v>107</v>
      </c>
      <c r="H4152">
        <v>47.606209999999997</v>
      </c>
      <c r="I4152">
        <v>-122.33207</v>
      </c>
      <c r="J4152" t="s">
        <v>225</v>
      </c>
      <c r="K4152">
        <v>66190459117.076759</v>
      </c>
      <c r="L4152">
        <v>152607748934.49051</v>
      </c>
      <c r="M4152">
        <v>110882017932</v>
      </c>
    </row>
    <row r="4153" spans="1:13" x14ac:dyDescent="0.25">
      <c r="A4153" t="s">
        <v>13</v>
      </c>
      <c r="B4153" t="s">
        <v>60</v>
      </c>
      <c r="C4153" t="s">
        <v>202</v>
      </c>
      <c r="D4153" t="s">
        <v>104</v>
      </c>
      <c r="E4153" t="s">
        <v>172</v>
      </c>
      <c r="F4153" t="s">
        <v>173</v>
      </c>
      <c r="G4153" t="s">
        <v>107</v>
      </c>
      <c r="H4153">
        <v>47.606209999999997</v>
      </c>
      <c r="I4153">
        <v>-122.33207</v>
      </c>
      <c r="J4153" t="s">
        <v>245</v>
      </c>
      <c r="K4153">
        <v>61440207189.69529</v>
      </c>
      <c r="L4153">
        <v>152261448531.64911</v>
      </c>
      <c r="M4153">
        <v>102663516184</v>
      </c>
    </row>
    <row r="4154" spans="1:13" x14ac:dyDescent="0.25">
      <c r="A4154" t="s">
        <v>13</v>
      </c>
      <c r="B4154" t="s">
        <v>60</v>
      </c>
      <c r="C4154" t="s">
        <v>202</v>
      </c>
      <c r="D4154" t="s">
        <v>136</v>
      </c>
      <c r="E4154" t="s">
        <v>174</v>
      </c>
      <c r="F4154" t="s">
        <v>175</v>
      </c>
      <c r="G4154" t="s">
        <v>176</v>
      </c>
      <c r="H4154">
        <v>1.3520829999999999</v>
      </c>
      <c r="I4154">
        <v>103.81984</v>
      </c>
      <c r="J4154" t="s">
        <v>223</v>
      </c>
      <c r="K4154">
        <v>26883837184.622429</v>
      </c>
      <c r="L4154">
        <v>39812535028.62252</v>
      </c>
      <c r="M4154">
        <v>112515711629</v>
      </c>
    </row>
    <row r="4155" spans="1:13" x14ac:dyDescent="0.25">
      <c r="A4155" t="s">
        <v>13</v>
      </c>
      <c r="B4155" t="s">
        <v>60</v>
      </c>
      <c r="C4155" t="s">
        <v>202</v>
      </c>
      <c r="D4155" t="s">
        <v>136</v>
      </c>
      <c r="E4155" t="s">
        <v>174</v>
      </c>
      <c r="F4155" t="s">
        <v>175</v>
      </c>
      <c r="G4155" t="s">
        <v>176</v>
      </c>
      <c r="H4155">
        <v>1.3520829999999999</v>
      </c>
      <c r="I4155">
        <v>103.81984</v>
      </c>
      <c r="J4155" t="s">
        <v>224</v>
      </c>
      <c r="K4155">
        <v>29570018898.525162</v>
      </c>
      <c r="L4155">
        <v>47144656528.829712</v>
      </c>
      <c r="M4155">
        <v>116676582143</v>
      </c>
    </row>
    <row r="4156" spans="1:13" x14ac:dyDescent="0.25">
      <c r="A4156" t="s">
        <v>13</v>
      </c>
      <c r="B4156" t="s">
        <v>60</v>
      </c>
      <c r="C4156" t="s">
        <v>202</v>
      </c>
      <c r="D4156" t="s">
        <v>136</v>
      </c>
      <c r="E4156" t="s">
        <v>174</v>
      </c>
      <c r="F4156" t="s">
        <v>175</v>
      </c>
      <c r="G4156" t="s">
        <v>176</v>
      </c>
      <c r="H4156">
        <v>1.3520829999999999</v>
      </c>
      <c r="I4156">
        <v>103.81984</v>
      </c>
      <c r="J4156" t="s">
        <v>225</v>
      </c>
      <c r="K4156">
        <v>29793035185.97683</v>
      </c>
      <c r="L4156">
        <v>51534951602.192734</v>
      </c>
      <c r="M4156">
        <v>117693814031</v>
      </c>
    </row>
    <row r="4157" spans="1:13" x14ac:dyDescent="0.25">
      <c r="A4157" t="s">
        <v>13</v>
      </c>
      <c r="B4157" t="s">
        <v>60</v>
      </c>
      <c r="C4157" t="s">
        <v>202</v>
      </c>
      <c r="D4157" t="s">
        <v>136</v>
      </c>
      <c r="E4157" t="s">
        <v>174</v>
      </c>
      <c r="F4157" t="s">
        <v>175</v>
      </c>
      <c r="G4157" t="s">
        <v>176</v>
      </c>
      <c r="H4157">
        <v>1.3520829999999999</v>
      </c>
      <c r="I4157">
        <v>103.81984</v>
      </c>
      <c r="J4157" t="s">
        <v>245</v>
      </c>
      <c r="K4157">
        <v>41707572370.24942</v>
      </c>
      <c r="L4157">
        <v>70770723068.353638</v>
      </c>
      <c r="M4157">
        <v>162816903526</v>
      </c>
    </row>
    <row r="4158" spans="1:13" x14ac:dyDescent="0.25">
      <c r="A4158" t="s">
        <v>13</v>
      </c>
      <c r="B4158" t="s">
        <v>60</v>
      </c>
      <c r="C4158" t="s">
        <v>202</v>
      </c>
      <c r="D4158" t="s">
        <v>104</v>
      </c>
      <c r="E4158" t="s">
        <v>177</v>
      </c>
      <c r="F4158" t="s">
        <v>178</v>
      </c>
      <c r="G4158" t="s">
        <v>107</v>
      </c>
      <c r="H4158">
        <v>37.339385999999998</v>
      </c>
      <c r="I4158">
        <v>-121.89496</v>
      </c>
      <c r="J4158" t="s">
        <v>223</v>
      </c>
      <c r="K4158">
        <v>32052935482.69009</v>
      </c>
      <c r="L4158">
        <v>51003621310.072273</v>
      </c>
      <c r="M4158">
        <v>60178778351</v>
      </c>
    </row>
    <row r="4159" spans="1:13" x14ac:dyDescent="0.25">
      <c r="A4159" t="s">
        <v>13</v>
      </c>
      <c r="B4159" t="s">
        <v>60</v>
      </c>
      <c r="C4159" t="s">
        <v>202</v>
      </c>
      <c r="D4159" t="s">
        <v>104</v>
      </c>
      <c r="E4159" t="s">
        <v>177</v>
      </c>
      <c r="F4159" t="s">
        <v>178</v>
      </c>
      <c r="G4159" t="s">
        <v>107</v>
      </c>
      <c r="H4159">
        <v>37.339385999999998</v>
      </c>
      <c r="I4159">
        <v>-121.89496</v>
      </c>
      <c r="J4159" t="s">
        <v>224</v>
      </c>
      <c r="K4159">
        <v>35206813095.72226</v>
      </c>
      <c r="L4159">
        <v>64680467565.083328</v>
      </c>
      <c r="M4159">
        <v>60411463603</v>
      </c>
    </row>
    <row r="4160" spans="1:13" x14ac:dyDescent="0.25">
      <c r="A4160" t="s">
        <v>13</v>
      </c>
      <c r="B4160" t="s">
        <v>60</v>
      </c>
      <c r="C4160" t="s">
        <v>202</v>
      </c>
      <c r="D4160" t="s">
        <v>104</v>
      </c>
      <c r="E4160" t="s">
        <v>177</v>
      </c>
      <c r="F4160" t="s">
        <v>178</v>
      </c>
      <c r="G4160" t="s">
        <v>107</v>
      </c>
      <c r="H4160">
        <v>37.339385999999998</v>
      </c>
      <c r="I4160">
        <v>-121.89496</v>
      </c>
      <c r="J4160" t="s">
        <v>225</v>
      </c>
      <c r="K4160">
        <v>31412107245.450741</v>
      </c>
      <c r="L4160">
        <v>61247901831.805809</v>
      </c>
      <c r="M4160">
        <v>54479383438</v>
      </c>
    </row>
    <row r="4161" spans="1:13" x14ac:dyDescent="0.25">
      <c r="A4161" t="s">
        <v>13</v>
      </c>
      <c r="B4161" t="s">
        <v>60</v>
      </c>
      <c r="C4161" t="s">
        <v>202</v>
      </c>
      <c r="D4161" t="s">
        <v>104</v>
      </c>
      <c r="E4161" t="s">
        <v>177</v>
      </c>
      <c r="F4161" t="s">
        <v>178</v>
      </c>
      <c r="G4161" t="s">
        <v>107</v>
      </c>
      <c r="H4161">
        <v>37.339385999999998</v>
      </c>
      <c r="I4161">
        <v>-121.89496</v>
      </c>
      <c r="J4161" t="s">
        <v>245</v>
      </c>
      <c r="K4161">
        <v>30802147562.668442</v>
      </c>
      <c r="L4161">
        <v>62045630346.915573</v>
      </c>
      <c r="M4161">
        <v>54703598685</v>
      </c>
    </row>
    <row r="4162" spans="1:13" x14ac:dyDescent="0.25">
      <c r="A4162" t="s">
        <v>13</v>
      </c>
      <c r="B4162" t="s">
        <v>60</v>
      </c>
      <c r="C4162" t="s">
        <v>202</v>
      </c>
      <c r="D4162" t="s">
        <v>98</v>
      </c>
      <c r="E4162" t="s">
        <v>181</v>
      </c>
      <c r="F4162" t="s">
        <v>182</v>
      </c>
      <c r="G4162" t="s">
        <v>183</v>
      </c>
      <c r="H4162">
        <v>59.651943000000003</v>
      </c>
      <c r="I4162">
        <v>17.933056000000001</v>
      </c>
      <c r="J4162" t="s">
        <v>223</v>
      </c>
      <c r="K4162">
        <v>58460310475.688347</v>
      </c>
      <c r="L4162">
        <v>65662257966.541153</v>
      </c>
      <c r="M4162">
        <v>150691758793</v>
      </c>
    </row>
    <row r="4163" spans="1:13" x14ac:dyDescent="0.25">
      <c r="A4163" t="s">
        <v>13</v>
      </c>
      <c r="B4163" t="s">
        <v>60</v>
      </c>
      <c r="C4163" t="s">
        <v>202</v>
      </c>
      <c r="D4163" t="s">
        <v>98</v>
      </c>
      <c r="E4163" t="s">
        <v>181</v>
      </c>
      <c r="F4163" t="s">
        <v>182</v>
      </c>
      <c r="G4163" t="s">
        <v>183</v>
      </c>
      <c r="H4163">
        <v>59.651943000000003</v>
      </c>
      <c r="I4163">
        <v>17.933056000000001</v>
      </c>
      <c r="J4163" t="s">
        <v>224</v>
      </c>
      <c r="K4163">
        <v>63033567967.039787</v>
      </c>
      <c r="L4163">
        <v>73539395170.706451</v>
      </c>
      <c r="M4163">
        <v>154661314154</v>
      </c>
    </row>
    <row r="4164" spans="1:13" x14ac:dyDescent="0.25">
      <c r="A4164" t="s">
        <v>13</v>
      </c>
      <c r="B4164" t="s">
        <v>60</v>
      </c>
      <c r="C4164" t="s">
        <v>202</v>
      </c>
      <c r="D4164" t="s">
        <v>98</v>
      </c>
      <c r="E4164" t="s">
        <v>181</v>
      </c>
      <c r="F4164" t="s">
        <v>182</v>
      </c>
      <c r="G4164" t="s">
        <v>183</v>
      </c>
      <c r="H4164">
        <v>59.651943000000003</v>
      </c>
      <c r="I4164">
        <v>17.933056000000001</v>
      </c>
      <c r="J4164" t="s">
        <v>225</v>
      </c>
      <c r="K4164">
        <v>55168517461.546707</v>
      </c>
      <c r="L4164">
        <v>61709391875.208557</v>
      </c>
      <c r="M4164">
        <v>140563317195</v>
      </c>
    </row>
    <row r="4165" spans="1:13" x14ac:dyDescent="0.25">
      <c r="A4165" t="s">
        <v>13</v>
      </c>
      <c r="B4165" t="s">
        <v>60</v>
      </c>
      <c r="C4165" t="s">
        <v>202</v>
      </c>
      <c r="D4165" t="s">
        <v>98</v>
      </c>
      <c r="E4165" t="s">
        <v>181</v>
      </c>
      <c r="F4165" t="s">
        <v>182</v>
      </c>
      <c r="G4165" t="s">
        <v>183</v>
      </c>
      <c r="H4165">
        <v>59.651943000000003</v>
      </c>
      <c r="I4165">
        <v>17.933056000000001</v>
      </c>
      <c r="J4165" t="s">
        <v>245</v>
      </c>
      <c r="K4165">
        <v>56403243227.615837</v>
      </c>
      <c r="L4165">
        <v>62305239314.868668</v>
      </c>
      <c r="M4165">
        <v>141303426727</v>
      </c>
    </row>
    <row r="4166" spans="1:13" x14ac:dyDescent="0.25">
      <c r="A4166" t="s">
        <v>13</v>
      </c>
      <c r="B4166" t="s">
        <v>60</v>
      </c>
      <c r="C4166" t="s">
        <v>202</v>
      </c>
      <c r="D4166" t="s">
        <v>136</v>
      </c>
      <c r="E4166" t="s">
        <v>184</v>
      </c>
      <c r="F4166" t="s">
        <v>185</v>
      </c>
      <c r="G4166" t="s">
        <v>186</v>
      </c>
      <c r="H4166">
        <v>37.566499999999998</v>
      </c>
      <c r="I4166">
        <v>126.97799999999999</v>
      </c>
      <c r="J4166" t="s">
        <v>223</v>
      </c>
      <c r="K4166">
        <v>2294678154.096056</v>
      </c>
      <c r="L4166">
        <v>2606740403.7487922</v>
      </c>
      <c r="M4166">
        <v>3211447761</v>
      </c>
    </row>
    <row r="4167" spans="1:13" x14ac:dyDescent="0.25">
      <c r="A4167" t="s">
        <v>13</v>
      </c>
      <c r="B4167" t="s">
        <v>60</v>
      </c>
      <c r="C4167" t="s">
        <v>202</v>
      </c>
      <c r="D4167" t="s">
        <v>136</v>
      </c>
      <c r="E4167" t="s">
        <v>184</v>
      </c>
      <c r="F4167" t="s">
        <v>185</v>
      </c>
      <c r="G4167" t="s">
        <v>186</v>
      </c>
      <c r="H4167">
        <v>37.566499999999998</v>
      </c>
      <c r="I4167">
        <v>126.97799999999999</v>
      </c>
      <c r="J4167" t="s">
        <v>224</v>
      </c>
      <c r="K4167">
        <v>3050444313.4507442</v>
      </c>
      <c r="L4167">
        <v>3518810584.0378518</v>
      </c>
      <c r="M4167">
        <v>3697797351</v>
      </c>
    </row>
    <row r="4168" spans="1:13" x14ac:dyDescent="0.25">
      <c r="A4168" t="s">
        <v>13</v>
      </c>
      <c r="B4168" t="s">
        <v>60</v>
      </c>
      <c r="C4168" t="s">
        <v>202</v>
      </c>
      <c r="D4168" t="s">
        <v>136</v>
      </c>
      <c r="E4168" t="s">
        <v>184</v>
      </c>
      <c r="F4168" t="s">
        <v>185</v>
      </c>
      <c r="G4168" t="s">
        <v>186</v>
      </c>
      <c r="H4168">
        <v>37.566499999999998</v>
      </c>
      <c r="I4168">
        <v>126.97799999999999</v>
      </c>
      <c r="J4168" t="s">
        <v>225</v>
      </c>
      <c r="K4168">
        <v>2443544358.55022</v>
      </c>
      <c r="L4168">
        <v>2612398767.350358</v>
      </c>
      <c r="M4168">
        <v>2956426194</v>
      </c>
    </row>
    <row r="4169" spans="1:13" x14ac:dyDescent="0.25">
      <c r="A4169" t="s">
        <v>13</v>
      </c>
      <c r="B4169" t="s">
        <v>60</v>
      </c>
      <c r="C4169" t="s">
        <v>202</v>
      </c>
      <c r="D4169" t="s">
        <v>136</v>
      </c>
      <c r="E4169" t="s">
        <v>184</v>
      </c>
      <c r="F4169" t="s">
        <v>185</v>
      </c>
      <c r="G4169" t="s">
        <v>186</v>
      </c>
      <c r="H4169">
        <v>37.566499999999998</v>
      </c>
      <c r="I4169">
        <v>126.97799999999999</v>
      </c>
      <c r="J4169" t="s">
        <v>245</v>
      </c>
      <c r="K4169">
        <v>1045784324.352282</v>
      </c>
      <c r="L4169">
        <v>1103722377.139575</v>
      </c>
      <c r="M4169">
        <v>1260566385</v>
      </c>
    </row>
    <row r="4170" spans="1:13" x14ac:dyDescent="0.25">
      <c r="A4170" t="s">
        <v>13</v>
      </c>
      <c r="B4170" t="s">
        <v>60</v>
      </c>
      <c r="C4170" t="s">
        <v>202</v>
      </c>
      <c r="D4170" t="s">
        <v>108</v>
      </c>
      <c r="E4170" t="s">
        <v>187</v>
      </c>
      <c r="F4170" t="s">
        <v>188</v>
      </c>
      <c r="G4170" t="s">
        <v>135</v>
      </c>
      <c r="H4170">
        <v>-23.566147000000001</v>
      </c>
      <c r="I4170">
        <v>-46.64188</v>
      </c>
      <c r="J4170" t="s">
        <v>223</v>
      </c>
      <c r="K4170">
        <v>43944684659.664902</v>
      </c>
      <c r="L4170">
        <v>47963194761.168327</v>
      </c>
      <c r="M4170">
        <v>86746607840</v>
      </c>
    </row>
    <row r="4171" spans="1:13" x14ac:dyDescent="0.25">
      <c r="A4171" t="s">
        <v>13</v>
      </c>
      <c r="B4171" t="s">
        <v>60</v>
      </c>
      <c r="C4171" t="s">
        <v>202</v>
      </c>
      <c r="D4171" t="s">
        <v>108</v>
      </c>
      <c r="E4171" t="s">
        <v>187</v>
      </c>
      <c r="F4171" t="s">
        <v>188</v>
      </c>
      <c r="G4171" t="s">
        <v>135</v>
      </c>
      <c r="H4171">
        <v>-23.566147000000001</v>
      </c>
      <c r="I4171">
        <v>-46.64188</v>
      </c>
      <c r="J4171" t="s">
        <v>224</v>
      </c>
      <c r="K4171">
        <v>54353004554.748428</v>
      </c>
      <c r="L4171">
        <v>61320952579.294533</v>
      </c>
      <c r="M4171">
        <v>103282200123</v>
      </c>
    </row>
    <row r="4172" spans="1:13" x14ac:dyDescent="0.25">
      <c r="A4172" t="s">
        <v>13</v>
      </c>
      <c r="B4172" t="s">
        <v>60</v>
      </c>
      <c r="C4172" t="s">
        <v>202</v>
      </c>
      <c r="D4172" t="s">
        <v>108</v>
      </c>
      <c r="E4172" t="s">
        <v>187</v>
      </c>
      <c r="F4172" t="s">
        <v>188</v>
      </c>
      <c r="G4172" t="s">
        <v>135</v>
      </c>
      <c r="H4172">
        <v>-23.566147000000001</v>
      </c>
      <c r="I4172">
        <v>-46.64188</v>
      </c>
      <c r="J4172" t="s">
        <v>225</v>
      </c>
      <c r="K4172">
        <v>53322321302.174698</v>
      </c>
      <c r="L4172">
        <v>58964402429.239372</v>
      </c>
      <c r="M4172">
        <v>99515382369</v>
      </c>
    </row>
    <row r="4173" spans="1:13" x14ac:dyDescent="0.25">
      <c r="A4173" t="s">
        <v>13</v>
      </c>
      <c r="B4173" t="s">
        <v>60</v>
      </c>
      <c r="C4173" t="s">
        <v>202</v>
      </c>
      <c r="D4173" t="s">
        <v>108</v>
      </c>
      <c r="E4173" t="s">
        <v>187</v>
      </c>
      <c r="F4173" t="s">
        <v>188</v>
      </c>
      <c r="G4173" t="s">
        <v>135</v>
      </c>
      <c r="H4173">
        <v>-23.566147000000001</v>
      </c>
      <c r="I4173">
        <v>-46.64188</v>
      </c>
      <c r="J4173" t="s">
        <v>245</v>
      </c>
      <c r="K4173">
        <v>52727650758.315987</v>
      </c>
      <c r="L4173">
        <v>59671656788.392891</v>
      </c>
      <c r="M4173">
        <v>98230896891</v>
      </c>
    </row>
    <row r="4174" spans="1:13" x14ac:dyDescent="0.25">
      <c r="A4174" t="s">
        <v>13</v>
      </c>
      <c r="B4174" t="s">
        <v>60</v>
      </c>
      <c r="C4174" t="s">
        <v>202</v>
      </c>
      <c r="D4174" t="s">
        <v>104</v>
      </c>
      <c r="E4174" t="s">
        <v>179</v>
      </c>
      <c r="F4174" t="s">
        <v>180</v>
      </c>
      <c r="G4174" t="s">
        <v>107</v>
      </c>
      <c r="H4174">
        <v>38.627003000000002</v>
      </c>
      <c r="I4174">
        <v>-90.199404000000001</v>
      </c>
      <c r="J4174" t="s">
        <v>223</v>
      </c>
      <c r="K4174">
        <v>11528261977.16848</v>
      </c>
      <c r="L4174">
        <v>11681860272.31739</v>
      </c>
      <c r="M4174">
        <v>19138217810</v>
      </c>
    </row>
    <row r="4175" spans="1:13" x14ac:dyDescent="0.25">
      <c r="A4175" t="s">
        <v>13</v>
      </c>
      <c r="B4175" t="s">
        <v>60</v>
      </c>
      <c r="C4175" t="s">
        <v>202</v>
      </c>
      <c r="D4175" t="s">
        <v>104</v>
      </c>
      <c r="E4175" t="s">
        <v>179</v>
      </c>
      <c r="F4175" t="s">
        <v>180</v>
      </c>
      <c r="G4175" t="s">
        <v>107</v>
      </c>
      <c r="H4175">
        <v>38.627003000000002</v>
      </c>
      <c r="I4175">
        <v>-90.199404000000001</v>
      </c>
      <c r="J4175" t="s">
        <v>224</v>
      </c>
      <c r="K4175">
        <v>12599200177.45314</v>
      </c>
      <c r="L4175">
        <v>12824710542.1549</v>
      </c>
      <c r="M4175">
        <v>18507068515</v>
      </c>
    </row>
    <row r="4176" spans="1:13" x14ac:dyDescent="0.25">
      <c r="A4176" t="s">
        <v>13</v>
      </c>
      <c r="B4176" t="s">
        <v>60</v>
      </c>
      <c r="C4176" t="s">
        <v>202</v>
      </c>
      <c r="D4176" t="s">
        <v>104</v>
      </c>
      <c r="E4176" t="s">
        <v>179</v>
      </c>
      <c r="F4176" t="s">
        <v>180</v>
      </c>
      <c r="G4176" t="s">
        <v>107</v>
      </c>
      <c r="H4176">
        <v>38.627003000000002</v>
      </c>
      <c r="I4176">
        <v>-90.199404000000001</v>
      </c>
      <c r="J4176" t="s">
        <v>225</v>
      </c>
      <c r="K4176">
        <v>11087010213.747789</v>
      </c>
      <c r="L4176">
        <v>11567120554.93696</v>
      </c>
      <c r="M4176">
        <v>16535595120</v>
      </c>
    </row>
    <row r="4177" spans="1:13" x14ac:dyDescent="0.25">
      <c r="A4177" t="s">
        <v>13</v>
      </c>
      <c r="B4177" t="s">
        <v>60</v>
      </c>
      <c r="C4177" t="s">
        <v>202</v>
      </c>
      <c r="D4177" t="s">
        <v>104</v>
      </c>
      <c r="E4177" t="s">
        <v>179</v>
      </c>
      <c r="F4177" t="s">
        <v>180</v>
      </c>
      <c r="G4177" t="s">
        <v>107</v>
      </c>
      <c r="H4177">
        <v>38.627003000000002</v>
      </c>
      <c r="I4177">
        <v>-90.199404000000001</v>
      </c>
      <c r="J4177" t="s">
        <v>245</v>
      </c>
      <c r="K4177">
        <v>11509947313.25275</v>
      </c>
      <c r="L4177">
        <v>11886995484.644621</v>
      </c>
      <c r="M4177">
        <v>17079845386</v>
      </c>
    </row>
    <row r="4178" spans="1:13" x14ac:dyDescent="0.25">
      <c r="A4178" t="s">
        <v>13</v>
      </c>
      <c r="B4178" t="s">
        <v>60</v>
      </c>
      <c r="C4178" t="s">
        <v>202</v>
      </c>
      <c r="D4178" t="s">
        <v>136</v>
      </c>
      <c r="E4178" t="s">
        <v>189</v>
      </c>
      <c r="F4178" t="s">
        <v>190</v>
      </c>
      <c r="G4178" t="s">
        <v>153</v>
      </c>
      <c r="H4178">
        <v>-33.918503000000001</v>
      </c>
      <c r="I4178">
        <v>151.18892</v>
      </c>
      <c r="J4178" t="s">
        <v>223</v>
      </c>
      <c r="K4178">
        <v>18578043881.838249</v>
      </c>
      <c r="L4178">
        <v>152138204740.45209</v>
      </c>
      <c r="M4178">
        <v>38468145029</v>
      </c>
    </row>
    <row r="4179" spans="1:13" x14ac:dyDescent="0.25">
      <c r="A4179" t="s">
        <v>13</v>
      </c>
      <c r="B4179" t="s">
        <v>60</v>
      </c>
      <c r="C4179" t="s">
        <v>202</v>
      </c>
      <c r="D4179" t="s">
        <v>136</v>
      </c>
      <c r="E4179" t="s">
        <v>189</v>
      </c>
      <c r="F4179" t="s">
        <v>190</v>
      </c>
      <c r="G4179" t="s">
        <v>153</v>
      </c>
      <c r="H4179">
        <v>-33.918503000000001</v>
      </c>
      <c r="I4179">
        <v>151.18892</v>
      </c>
      <c r="J4179" t="s">
        <v>224</v>
      </c>
      <c r="K4179">
        <v>21982193758.518841</v>
      </c>
      <c r="L4179">
        <v>232149818840.358</v>
      </c>
      <c r="M4179">
        <v>40836613477</v>
      </c>
    </row>
    <row r="4180" spans="1:13" x14ac:dyDescent="0.25">
      <c r="A4180" t="s">
        <v>13</v>
      </c>
      <c r="B4180" t="s">
        <v>60</v>
      </c>
      <c r="C4180" t="s">
        <v>202</v>
      </c>
      <c r="D4180" t="s">
        <v>136</v>
      </c>
      <c r="E4180" t="s">
        <v>189</v>
      </c>
      <c r="F4180" t="s">
        <v>190</v>
      </c>
      <c r="G4180" t="s">
        <v>153</v>
      </c>
      <c r="H4180">
        <v>-33.918503000000001</v>
      </c>
      <c r="I4180">
        <v>151.18892</v>
      </c>
      <c r="J4180" t="s">
        <v>225</v>
      </c>
      <c r="K4180">
        <v>24719135511.03421</v>
      </c>
      <c r="L4180">
        <v>238768807546.17441</v>
      </c>
      <c r="M4180">
        <v>43436239583</v>
      </c>
    </row>
    <row r="4181" spans="1:13" x14ac:dyDescent="0.25">
      <c r="A4181" t="s">
        <v>13</v>
      </c>
      <c r="B4181" t="s">
        <v>60</v>
      </c>
      <c r="C4181" t="s">
        <v>202</v>
      </c>
      <c r="D4181" t="s">
        <v>136</v>
      </c>
      <c r="E4181" t="s">
        <v>189</v>
      </c>
      <c r="F4181" t="s">
        <v>190</v>
      </c>
      <c r="G4181" t="s">
        <v>153</v>
      </c>
      <c r="H4181">
        <v>-33.918503000000001</v>
      </c>
      <c r="I4181">
        <v>151.18892</v>
      </c>
      <c r="J4181" t="s">
        <v>245</v>
      </c>
      <c r="K4181">
        <v>25480789313.152111</v>
      </c>
      <c r="L4181">
        <v>235444346092.616</v>
      </c>
      <c r="M4181">
        <v>45795319144</v>
      </c>
    </row>
    <row r="4182" spans="1:13" x14ac:dyDescent="0.25">
      <c r="A4182" t="s">
        <v>13</v>
      </c>
      <c r="B4182" t="s">
        <v>60</v>
      </c>
      <c r="C4182" t="s">
        <v>202</v>
      </c>
      <c r="D4182" t="s">
        <v>136</v>
      </c>
      <c r="E4182" t="s">
        <v>191</v>
      </c>
      <c r="F4182" t="s">
        <v>192</v>
      </c>
      <c r="G4182" t="s">
        <v>165</v>
      </c>
      <c r="H4182">
        <v>35.689487</v>
      </c>
      <c r="I4182">
        <v>139.69171</v>
      </c>
      <c r="J4182" t="s">
        <v>223</v>
      </c>
      <c r="K4182">
        <v>16557946626.37698</v>
      </c>
      <c r="L4182">
        <v>18594147952.88929</v>
      </c>
      <c r="M4182">
        <v>53547451431</v>
      </c>
    </row>
    <row r="4183" spans="1:13" x14ac:dyDescent="0.25">
      <c r="A4183" t="s">
        <v>13</v>
      </c>
      <c r="B4183" t="s">
        <v>60</v>
      </c>
      <c r="C4183" t="s">
        <v>202</v>
      </c>
      <c r="D4183" t="s">
        <v>136</v>
      </c>
      <c r="E4183" t="s">
        <v>191</v>
      </c>
      <c r="F4183" t="s">
        <v>192</v>
      </c>
      <c r="G4183" t="s">
        <v>165</v>
      </c>
      <c r="H4183">
        <v>35.689487</v>
      </c>
      <c r="I4183">
        <v>139.69171</v>
      </c>
      <c r="J4183" t="s">
        <v>224</v>
      </c>
      <c r="K4183">
        <v>18696615900.72364</v>
      </c>
      <c r="L4183">
        <v>24219664206.727451</v>
      </c>
      <c r="M4183">
        <v>61456359214</v>
      </c>
    </row>
    <row r="4184" spans="1:13" x14ac:dyDescent="0.25">
      <c r="A4184" t="s">
        <v>13</v>
      </c>
      <c r="B4184" t="s">
        <v>60</v>
      </c>
      <c r="C4184" t="s">
        <v>202</v>
      </c>
      <c r="D4184" t="s">
        <v>136</v>
      </c>
      <c r="E4184" t="s">
        <v>191</v>
      </c>
      <c r="F4184" t="s">
        <v>192</v>
      </c>
      <c r="G4184" t="s">
        <v>165</v>
      </c>
      <c r="H4184">
        <v>35.689487</v>
      </c>
      <c r="I4184">
        <v>139.69171</v>
      </c>
      <c r="J4184" t="s">
        <v>225</v>
      </c>
      <c r="K4184">
        <v>16646476207.093731</v>
      </c>
      <c r="L4184">
        <v>19174460319.968712</v>
      </c>
      <c r="M4184">
        <v>58673278742</v>
      </c>
    </row>
    <row r="4185" spans="1:13" x14ac:dyDescent="0.25">
      <c r="A4185" t="s">
        <v>13</v>
      </c>
      <c r="B4185" t="s">
        <v>60</v>
      </c>
      <c r="C4185" t="s">
        <v>202</v>
      </c>
      <c r="D4185" t="s">
        <v>136</v>
      </c>
      <c r="E4185" t="s">
        <v>191</v>
      </c>
      <c r="F4185" t="s">
        <v>192</v>
      </c>
      <c r="G4185" t="s">
        <v>165</v>
      </c>
      <c r="H4185">
        <v>35.689487</v>
      </c>
      <c r="I4185">
        <v>139.69171</v>
      </c>
      <c r="J4185" t="s">
        <v>245</v>
      </c>
      <c r="K4185">
        <v>16450380199.34341</v>
      </c>
      <c r="L4185">
        <v>19948035457.548161</v>
      </c>
      <c r="M4185">
        <v>55652017399</v>
      </c>
    </row>
    <row r="4186" spans="1:13" x14ac:dyDescent="0.25">
      <c r="A4186" t="s">
        <v>13</v>
      </c>
      <c r="B4186" t="s">
        <v>60</v>
      </c>
      <c r="C4186" t="s">
        <v>202</v>
      </c>
      <c r="D4186" t="s">
        <v>104</v>
      </c>
      <c r="E4186" t="s">
        <v>193</v>
      </c>
      <c r="F4186" t="s">
        <v>194</v>
      </c>
      <c r="G4186" t="s">
        <v>195</v>
      </c>
      <c r="H4186">
        <v>43.677753000000003</v>
      </c>
      <c r="I4186">
        <v>-79.630840000000006</v>
      </c>
      <c r="J4186" t="s">
        <v>223</v>
      </c>
      <c r="K4186">
        <v>17322162558.119289</v>
      </c>
      <c r="L4186">
        <v>19621351796.753471</v>
      </c>
      <c r="M4186">
        <v>35223468110</v>
      </c>
    </row>
    <row r="4187" spans="1:13" x14ac:dyDescent="0.25">
      <c r="A4187" t="s">
        <v>13</v>
      </c>
      <c r="B4187" t="s">
        <v>60</v>
      </c>
      <c r="C4187" t="s">
        <v>202</v>
      </c>
      <c r="D4187" t="s">
        <v>104</v>
      </c>
      <c r="E4187" t="s">
        <v>193</v>
      </c>
      <c r="F4187" t="s">
        <v>194</v>
      </c>
      <c r="G4187" t="s">
        <v>195</v>
      </c>
      <c r="H4187">
        <v>43.677753000000003</v>
      </c>
      <c r="I4187">
        <v>-79.630840000000006</v>
      </c>
      <c r="J4187" t="s">
        <v>224</v>
      </c>
      <c r="K4187">
        <v>19146886495.608898</v>
      </c>
      <c r="L4187">
        <v>20513403589.015869</v>
      </c>
      <c r="M4187">
        <v>35769098919</v>
      </c>
    </row>
    <row r="4188" spans="1:13" x14ac:dyDescent="0.25">
      <c r="A4188" t="s">
        <v>13</v>
      </c>
      <c r="B4188" t="s">
        <v>60</v>
      </c>
      <c r="C4188" t="s">
        <v>202</v>
      </c>
      <c r="D4188" t="s">
        <v>104</v>
      </c>
      <c r="E4188" t="s">
        <v>193</v>
      </c>
      <c r="F4188" t="s">
        <v>194</v>
      </c>
      <c r="G4188" t="s">
        <v>195</v>
      </c>
      <c r="H4188">
        <v>43.677753000000003</v>
      </c>
      <c r="I4188">
        <v>-79.630840000000006</v>
      </c>
      <c r="J4188" t="s">
        <v>225</v>
      </c>
      <c r="K4188">
        <v>16145430182.070061</v>
      </c>
      <c r="L4188">
        <v>16824868255.906731</v>
      </c>
      <c r="M4188">
        <v>30971102382</v>
      </c>
    </row>
    <row r="4189" spans="1:13" x14ac:dyDescent="0.25">
      <c r="A4189" t="s">
        <v>13</v>
      </c>
      <c r="B4189" t="s">
        <v>60</v>
      </c>
      <c r="C4189" t="s">
        <v>202</v>
      </c>
      <c r="D4189" t="s">
        <v>104</v>
      </c>
      <c r="E4189" t="s">
        <v>193</v>
      </c>
      <c r="F4189" t="s">
        <v>194</v>
      </c>
      <c r="G4189" t="s">
        <v>195</v>
      </c>
      <c r="H4189">
        <v>43.677753000000003</v>
      </c>
      <c r="I4189">
        <v>-79.630840000000006</v>
      </c>
      <c r="J4189" t="s">
        <v>245</v>
      </c>
      <c r="K4189">
        <v>14180488376.773001</v>
      </c>
      <c r="L4189">
        <v>14180488376.773001</v>
      </c>
      <c r="M4189">
        <v>27617981222</v>
      </c>
    </row>
    <row r="4190" spans="1:13" x14ac:dyDescent="0.25">
      <c r="A4190" t="s">
        <v>13</v>
      </c>
      <c r="B4190" t="s">
        <v>60</v>
      </c>
      <c r="C4190" t="s">
        <v>202</v>
      </c>
      <c r="D4190" t="s">
        <v>98</v>
      </c>
      <c r="E4190" t="s">
        <v>233</v>
      </c>
      <c r="F4190" t="s">
        <v>234</v>
      </c>
      <c r="G4190" t="s">
        <v>235</v>
      </c>
      <c r="H4190">
        <v>48.268999999999998</v>
      </c>
      <c r="I4190">
        <v>-16.41047</v>
      </c>
      <c r="J4190" t="s">
        <v>223</v>
      </c>
      <c r="K4190">
        <v>4897754291.4058552</v>
      </c>
      <c r="L4190">
        <v>12144675383.030109</v>
      </c>
      <c r="M4190">
        <v>12777473541</v>
      </c>
    </row>
    <row r="4191" spans="1:13" x14ac:dyDescent="0.25">
      <c r="A4191" t="s">
        <v>13</v>
      </c>
      <c r="B4191" t="s">
        <v>60</v>
      </c>
      <c r="C4191" t="s">
        <v>202</v>
      </c>
      <c r="D4191" t="s">
        <v>98</v>
      </c>
      <c r="E4191" t="s">
        <v>233</v>
      </c>
      <c r="F4191" t="s">
        <v>234</v>
      </c>
      <c r="G4191" t="s">
        <v>235</v>
      </c>
      <c r="H4191">
        <v>48.268999999999998</v>
      </c>
      <c r="I4191">
        <v>-16.41047</v>
      </c>
      <c r="J4191" t="s">
        <v>224</v>
      </c>
      <c r="K4191">
        <v>5788901560.8861408</v>
      </c>
      <c r="L4191">
        <v>8456321412.4872799</v>
      </c>
      <c r="M4191">
        <v>14350022549</v>
      </c>
    </row>
    <row r="4192" spans="1:13" x14ac:dyDescent="0.25">
      <c r="A4192" t="s">
        <v>13</v>
      </c>
      <c r="B4192" t="s">
        <v>60</v>
      </c>
      <c r="C4192" t="s">
        <v>202</v>
      </c>
      <c r="D4192" t="s">
        <v>98</v>
      </c>
      <c r="E4192" t="s">
        <v>233</v>
      </c>
      <c r="F4192" t="s">
        <v>234</v>
      </c>
      <c r="G4192" t="s">
        <v>235</v>
      </c>
      <c r="H4192">
        <v>48.268999999999998</v>
      </c>
      <c r="I4192">
        <v>-16.41047</v>
      </c>
      <c r="J4192" t="s">
        <v>225</v>
      </c>
      <c r="K4192">
        <v>9013771828.0242691</v>
      </c>
      <c r="L4192">
        <v>10713103937.599199</v>
      </c>
      <c r="M4192">
        <v>20652302712</v>
      </c>
    </row>
    <row r="4193" spans="1:13" x14ac:dyDescent="0.25">
      <c r="A4193" t="s">
        <v>13</v>
      </c>
      <c r="B4193" t="s">
        <v>60</v>
      </c>
      <c r="C4193" t="s">
        <v>202</v>
      </c>
      <c r="D4193" t="s">
        <v>98</v>
      </c>
      <c r="E4193" t="s">
        <v>233</v>
      </c>
      <c r="F4193" t="s">
        <v>234</v>
      </c>
      <c r="G4193" t="s">
        <v>235</v>
      </c>
      <c r="H4193">
        <v>48.268999999999998</v>
      </c>
      <c r="I4193">
        <v>-16.41047</v>
      </c>
      <c r="J4193" t="s">
        <v>245</v>
      </c>
      <c r="K4193">
        <v>18407322650.470161</v>
      </c>
      <c r="L4193">
        <v>29314314984.903049</v>
      </c>
      <c r="M4193">
        <v>44672641298</v>
      </c>
    </row>
    <row r="4194" spans="1:13" x14ac:dyDescent="0.25">
      <c r="A4194" t="s">
        <v>13</v>
      </c>
      <c r="B4194" t="s">
        <v>60</v>
      </c>
      <c r="C4194" t="s">
        <v>202</v>
      </c>
      <c r="D4194" t="s">
        <v>98</v>
      </c>
      <c r="E4194" t="s">
        <v>196</v>
      </c>
      <c r="F4194" t="s">
        <v>197</v>
      </c>
      <c r="G4194" t="s">
        <v>198</v>
      </c>
      <c r="H4194">
        <v>52.167236000000003</v>
      </c>
      <c r="I4194">
        <v>20.967891999999999</v>
      </c>
      <c r="J4194" t="s">
        <v>223</v>
      </c>
      <c r="K4194">
        <v>26634968429.472321</v>
      </c>
      <c r="L4194">
        <v>31881808253.93576</v>
      </c>
      <c r="M4194">
        <v>62971630778</v>
      </c>
    </row>
    <row r="4195" spans="1:13" x14ac:dyDescent="0.25">
      <c r="A4195" t="s">
        <v>13</v>
      </c>
      <c r="B4195" t="s">
        <v>60</v>
      </c>
      <c r="C4195" t="s">
        <v>202</v>
      </c>
      <c r="D4195" t="s">
        <v>98</v>
      </c>
      <c r="E4195" t="s">
        <v>196</v>
      </c>
      <c r="F4195" t="s">
        <v>197</v>
      </c>
      <c r="G4195" t="s">
        <v>198</v>
      </c>
      <c r="H4195">
        <v>52.167236000000003</v>
      </c>
      <c r="I4195">
        <v>20.967891999999999</v>
      </c>
      <c r="J4195" t="s">
        <v>224</v>
      </c>
      <c r="K4195">
        <v>29916181365.11087</v>
      </c>
      <c r="L4195">
        <v>34435230161.971512</v>
      </c>
      <c r="M4195">
        <v>65683589639</v>
      </c>
    </row>
    <row r="4196" spans="1:13" x14ac:dyDescent="0.25">
      <c r="A4196" t="s">
        <v>13</v>
      </c>
      <c r="B4196" t="s">
        <v>60</v>
      </c>
      <c r="C4196" t="s">
        <v>202</v>
      </c>
      <c r="D4196" t="s">
        <v>98</v>
      </c>
      <c r="E4196" t="s">
        <v>196</v>
      </c>
      <c r="F4196" t="s">
        <v>197</v>
      </c>
      <c r="G4196" t="s">
        <v>198</v>
      </c>
      <c r="H4196">
        <v>52.167236000000003</v>
      </c>
      <c r="I4196">
        <v>20.967891999999999</v>
      </c>
      <c r="J4196" t="s">
        <v>225</v>
      </c>
      <c r="K4196">
        <v>26338708515.05584</v>
      </c>
      <c r="L4196">
        <v>30530896042.91843</v>
      </c>
      <c r="M4196">
        <v>59142510926</v>
      </c>
    </row>
    <row r="4197" spans="1:13" x14ac:dyDescent="0.25">
      <c r="A4197" t="s">
        <v>13</v>
      </c>
      <c r="B4197" t="s">
        <v>60</v>
      </c>
      <c r="C4197" t="s">
        <v>202</v>
      </c>
      <c r="D4197" t="s">
        <v>98</v>
      </c>
      <c r="E4197" t="s">
        <v>196</v>
      </c>
      <c r="F4197" t="s">
        <v>197</v>
      </c>
      <c r="G4197" t="s">
        <v>198</v>
      </c>
      <c r="H4197">
        <v>52.167236000000003</v>
      </c>
      <c r="I4197">
        <v>20.967891999999999</v>
      </c>
      <c r="J4197" t="s">
        <v>245</v>
      </c>
      <c r="K4197">
        <v>26358082797.44812</v>
      </c>
      <c r="L4197">
        <v>30850134371.316139</v>
      </c>
      <c r="M4197">
        <v>58209108084</v>
      </c>
    </row>
    <row r="4198" spans="1:13" x14ac:dyDescent="0.25">
      <c r="A4198" t="s">
        <v>13</v>
      </c>
      <c r="B4198" t="s">
        <v>60</v>
      </c>
      <c r="C4198" t="s">
        <v>203</v>
      </c>
      <c r="D4198" t="s">
        <v>98</v>
      </c>
      <c r="E4198" t="s">
        <v>99</v>
      </c>
      <c r="F4198" t="s">
        <v>100</v>
      </c>
      <c r="G4198" t="s">
        <v>101</v>
      </c>
      <c r="H4198">
        <v>52.370215999999999</v>
      </c>
      <c r="I4198">
        <v>4.895168</v>
      </c>
      <c r="J4198" t="s">
        <v>223</v>
      </c>
      <c r="K4198">
        <v>352798089.44204998</v>
      </c>
      <c r="L4198">
        <v>353024755.96965522</v>
      </c>
      <c r="M4198">
        <v>42011085</v>
      </c>
    </row>
    <row r="4199" spans="1:13" x14ac:dyDescent="0.25">
      <c r="A4199" t="s">
        <v>13</v>
      </c>
      <c r="B4199" t="s">
        <v>60</v>
      </c>
      <c r="C4199" t="s">
        <v>203</v>
      </c>
      <c r="D4199" t="s">
        <v>98</v>
      </c>
      <c r="E4199" t="s">
        <v>99</v>
      </c>
      <c r="F4199" t="s">
        <v>100</v>
      </c>
      <c r="G4199" t="s">
        <v>101</v>
      </c>
      <c r="H4199">
        <v>52.370215999999999</v>
      </c>
      <c r="I4199">
        <v>4.895168</v>
      </c>
      <c r="J4199" t="s">
        <v>224</v>
      </c>
      <c r="K4199">
        <v>460955487.28684562</v>
      </c>
      <c r="L4199">
        <v>461383372.14978123</v>
      </c>
      <c r="M4199">
        <v>54823477</v>
      </c>
    </row>
    <row r="4200" spans="1:13" x14ac:dyDescent="0.25">
      <c r="A4200" t="s">
        <v>13</v>
      </c>
      <c r="B4200" t="s">
        <v>60</v>
      </c>
      <c r="C4200" t="s">
        <v>203</v>
      </c>
      <c r="D4200" t="s">
        <v>98</v>
      </c>
      <c r="E4200" t="s">
        <v>99</v>
      </c>
      <c r="F4200" t="s">
        <v>100</v>
      </c>
      <c r="G4200" t="s">
        <v>101</v>
      </c>
      <c r="H4200">
        <v>52.370215999999999</v>
      </c>
      <c r="I4200">
        <v>4.895168</v>
      </c>
      <c r="J4200" t="s">
        <v>225</v>
      </c>
      <c r="K4200">
        <v>442115809.94247079</v>
      </c>
      <c r="L4200">
        <v>442311381.64294189</v>
      </c>
      <c r="M4200">
        <v>52260921</v>
      </c>
    </row>
    <row r="4201" spans="1:13" x14ac:dyDescent="0.25">
      <c r="A4201" t="s">
        <v>13</v>
      </c>
      <c r="B4201" t="s">
        <v>60</v>
      </c>
      <c r="C4201" t="s">
        <v>203</v>
      </c>
      <c r="D4201" t="s">
        <v>98</v>
      </c>
      <c r="E4201" t="s">
        <v>99</v>
      </c>
      <c r="F4201" t="s">
        <v>100</v>
      </c>
      <c r="G4201" t="s">
        <v>101</v>
      </c>
      <c r="H4201">
        <v>52.370215999999999</v>
      </c>
      <c r="I4201">
        <v>4.895168</v>
      </c>
      <c r="J4201" t="s">
        <v>245</v>
      </c>
      <c r="K4201">
        <v>349105339.96170318</v>
      </c>
      <c r="L4201">
        <v>349697907.86304671</v>
      </c>
      <c r="M4201">
        <v>41863324</v>
      </c>
    </row>
    <row r="4202" spans="1:13" x14ac:dyDescent="0.25">
      <c r="A4202" t="s">
        <v>13</v>
      </c>
      <c r="B4202" t="s">
        <v>60</v>
      </c>
      <c r="C4202" t="s">
        <v>203</v>
      </c>
      <c r="D4202" t="s">
        <v>104</v>
      </c>
      <c r="E4202" t="s">
        <v>105</v>
      </c>
      <c r="F4202" t="s">
        <v>106</v>
      </c>
      <c r="G4202" t="s">
        <v>107</v>
      </c>
      <c r="H4202">
        <v>33.748997000000003</v>
      </c>
      <c r="I4202">
        <v>-84.387985</v>
      </c>
      <c r="J4202" t="s">
        <v>223</v>
      </c>
      <c r="K4202">
        <v>1035804877.926728</v>
      </c>
      <c r="L4202">
        <v>1035814734.021769</v>
      </c>
      <c r="M4202">
        <v>119813733</v>
      </c>
    </row>
    <row r="4203" spans="1:13" x14ac:dyDescent="0.25">
      <c r="A4203" t="s">
        <v>13</v>
      </c>
      <c r="B4203" t="s">
        <v>60</v>
      </c>
      <c r="C4203" t="s">
        <v>203</v>
      </c>
      <c r="D4203" t="s">
        <v>104</v>
      </c>
      <c r="E4203" t="s">
        <v>105</v>
      </c>
      <c r="F4203" t="s">
        <v>106</v>
      </c>
      <c r="G4203" t="s">
        <v>107</v>
      </c>
      <c r="H4203">
        <v>33.748997000000003</v>
      </c>
      <c r="I4203">
        <v>-84.387985</v>
      </c>
      <c r="J4203" t="s">
        <v>224</v>
      </c>
      <c r="K4203">
        <v>1222107411.655829</v>
      </c>
      <c r="L4203">
        <v>1222201813.9998729</v>
      </c>
      <c r="M4203">
        <v>141022238</v>
      </c>
    </row>
    <row r="4204" spans="1:13" x14ac:dyDescent="0.25">
      <c r="A4204" t="s">
        <v>13</v>
      </c>
      <c r="B4204" t="s">
        <v>60</v>
      </c>
      <c r="C4204" t="s">
        <v>203</v>
      </c>
      <c r="D4204" t="s">
        <v>104</v>
      </c>
      <c r="E4204" t="s">
        <v>105</v>
      </c>
      <c r="F4204" t="s">
        <v>106</v>
      </c>
      <c r="G4204" t="s">
        <v>107</v>
      </c>
      <c r="H4204">
        <v>33.748997000000003</v>
      </c>
      <c r="I4204">
        <v>-84.387985</v>
      </c>
      <c r="J4204" t="s">
        <v>225</v>
      </c>
      <c r="K4204">
        <v>1098582522.9962239</v>
      </c>
      <c r="L4204">
        <v>1098717733.2734449</v>
      </c>
      <c r="M4204">
        <v>126571921</v>
      </c>
    </row>
    <row r="4205" spans="1:13" x14ac:dyDescent="0.25">
      <c r="A4205" t="s">
        <v>13</v>
      </c>
      <c r="B4205" t="s">
        <v>60</v>
      </c>
      <c r="C4205" t="s">
        <v>203</v>
      </c>
      <c r="D4205" t="s">
        <v>104</v>
      </c>
      <c r="E4205" t="s">
        <v>105</v>
      </c>
      <c r="F4205" t="s">
        <v>106</v>
      </c>
      <c r="G4205" t="s">
        <v>107</v>
      </c>
      <c r="H4205">
        <v>33.748997000000003</v>
      </c>
      <c r="I4205">
        <v>-84.387985</v>
      </c>
      <c r="J4205" t="s">
        <v>245</v>
      </c>
      <c r="K4205">
        <v>1052762185.242012</v>
      </c>
      <c r="L4205">
        <v>1052952863.220297</v>
      </c>
      <c r="M4205">
        <v>121318204</v>
      </c>
    </row>
    <row r="4206" spans="1:13" x14ac:dyDescent="0.25">
      <c r="A4206" t="s">
        <v>13</v>
      </c>
      <c r="B4206" t="s">
        <v>60</v>
      </c>
      <c r="C4206" t="s">
        <v>203</v>
      </c>
      <c r="D4206" t="s">
        <v>108</v>
      </c>
      <c r="E4206" t="s">
        <v>109</v>
      </c>
      <c r="F4206" t="s">
        <v>110</v>
      </c>
      <c r="G4206" t="s">
        <v>111</v>
      </c>
      <c r="H4206">
        <v>4.6713839999999998</v>
      </c>
      <c r="I4206">
        <v>-74.156030000000001</v>
      </c>
      <c r="J4206" t="s">
        <v>223</v>
      </c>
      <c r="K4206">
        <v>52330647.893093497</v>
      </c>
      <c r="L4206">
        <v>52333546.154372402</v>
      </c>
      <c r="M4206">
        <v>6925190</v>
      </c>
    </row>
    <row r="4207" spans="1:13" x14ac:dyDescent="0.25">
      <c r="A4207" t="s">
        <v>13</v>
      </c>
      <c r="B4207" t="s">
        <v>60</v>
      </c>
      <c r="C4207" t="s">
        <v>203</v>
      </c>
      <c r="D4207" t="s">
        <v>108</v>
      </c>
      <c r="E4207" t="s">
        <v>109</v>
      </c>
      <c r="F4207" t="s">
        <v>110</v>
      </c>
      <c r="G4207" t="s">
        <v>111</v>
      </c>
      <c r="H4207">
        <v>4.6713839999999998</v>
      </c>
      <c r="I4207">
        <v>-74.156030000000001</v>
      </c>
      <c r="J4207" t="s">
        <v>224</v>
      </c>
      <c r="K4207">
        <v>76423342.168719977</v>
      </c>
      <c r="L4207">
        <v>76444394.815226465</v>
      </c>
      <c r="M4207">
        <v>9783950</v>
      </c>
    </row>
    <row r="4208" spans="1:13" x14ac:dyDescent="0.25">
      <c r="A4208" t="s">
        <v>13</v>
      </c>
      <c r="B4208" t="s">
        <v>60</v>
      </c>
      <c r="C4208" t="s">
        <v>203</v>
      </c>
      <c r="D4208" t="s">
        <v>108</v>
      </c>
      <c r="E4208" t="s">
        <v>109</v>
      </c>
      <c r="F4208" t="s">
        <v>110</v>
      </c>
      <c r="G4208" t="s">
        <v>111</v>
      </c>
      <c r="H4208">
        <v>4.6713839999999998</v>
      </c>
      <c r="I4208">
        <v>-74.156030000000001</v>
      </c>
      <c r="J4208" t="s">
        <v>225</v>
      </c>
      <c r="K4208">
        <v>86497678.1620446</v>
      </c>
      <c r="L4208">
        <v>86618335.435493335</v>
      </c>
      <c r="M4208">
        <v>10880842</v>
      </c>
    </row>
    <row r="4209" spans="1:13" x14ac:dyDescent="0.25">
      <c r="A4209" t="s">
        <v>13</v>
      </c>
      <c r="B4209" t="s">
        <v>60</v>
      </c>
      <c r="C4209" t="s">
        <v>203</v>
      </c>
      <c r="D4209" t="s">
        <v>108</v>
      </c>
      <c r="E4209" t="s">
        <v>109</v>
      </c>
      <c r="F4209" t="s">
        <v>110</v>
      </c>
      <c r="G4209" t="s">
        <v>111</v>
      </c>
      <c r="H4209">
        <v>4.6713839999999998</v>
      </c>
      <c r="I4209">
        <v>-74.156030000000001</v>
      </c>
      <c r="J4209" t="s">
        <v>245</v>
      </c>
      <c r="K4209">
        <v>58648466.499772407</v>
      </c>
      <c r="L4209">
        <v>58696208.43497064</v>
      </c>
      <c r="M4209">
        <v>7810327</v>
      </c>
    </row>
    <row r="4210" spans="1:13" x14ac:dyDescent="0.25">
      <c r="A4210" t="s">
        <v>13</v>
      </c>
      <c r="B4210" t="s">
        <v>60</v>
      </c>
      <c r="C4210" t="s">
        <v>203</v>
      </c>
      <c r="D4210" t="s">
        <v>104</v>
      </c>
      <c r="E4210" t="s">
        <v>112</v>
      </c>
      <c r="F4210" t="s">
        <v>113</v>
      </c>
      <c r="G4210" t="s">
        <v>107</v>
      </c>
      <c r="H4210">
        <v>42.360100000000003</v>
      </c>
      <c r="I4210">
        <v>-71.058899999999994</v>
      </c>
      <c r="J4210" t="s">
        <v>223</v>
      </c>
      <c r="K4210">
        <v>377402669.46955758</v>
      </c>
      <c r="L4210">
        <v>377406115.07743168</v>
      </c>
      <c r="M4210">
        <v>43720190</v>
      </c>
    </row>
    <row r="4211" spans="1:13" x14ac:dyDescent="0.25">
      <c r="A4211" t="s">
        <v>13</v>
      </c>
      <c r="B4211" t="s">
        <v>60</v>
      </c>
      <c r="C4211" t="s">
        <v>203</v>
      </c>
      <c r="D4211" t="s">
        <v>104</v>
      </c>
      <c r="E4211" t="s">
        <v>112</v>
      </c>
      <c r="F4211" t="s">
        <v>113</v>
      </c>
      <c r="G4211" t="s">
        <v>107</v>
      </c>
      <c r="H4211">
        <v>42.360100000000003</v>
      </c>
      <c r="I4211">
        <v>-71.058899999999994</v>
      </c>
      <c r="J4211" t="s">
        <v>224</v>
      </c>
      <c r="K4211">
        <v>473949049.1129961</v>
      </c>
      <c r="L4211">
        <v>474027073.8078503</v>
      </c>
      <c r="M4211">
        <v>54740887</v>
      </c>
    </row>
    <row r="4212" spans="1:13" x14ac:dyDescent="0.25">
      <c r="A4212" t="s">
        <v>13</v>
      </c>
      <c r="B4212" t="s">
        <v>60</v>
      </c>
      <c r="C4212" t="s">
        <v>203</v>
      </c>
      <c r="D4212" t="s">
        <v>104</v>
      </c>
      <c r="E4212" t="s">
        <v>112</v>
      </c>
      <c r="F4212" t="s">
        <v>113</v>
      </c>
      <c r="G4212" t="s">
        <v>107</v>
      </c>
      <c r="H4212">
        <v>42.360100000000003</v>
      </c>
      <c r="I4212">
        <v>-71.058899999999994</v>
      </c>
      <c r="J4212" t="s">
        <v>225</v>
      </c>
      <c r="K4212">
        <v>427139287.05958802</v>
      </c>
      <c r="L4212">
        <v>427271108.34885162</v>
      </c>
      <c r="M4212">
        <v>49268518</v>
      </c>
    </row>
    <row r="4213" spans="1:13" x14ac:dyDescent="0.25">
      <c r="A4213" t="s">
        <v>13</v>
      </c>
      <c r="B4213" t="s">
        <v>60</v>
      </c>
      <c r="C4213" t="s">
        <v>203</v>
      </c>
      <c r="D4213" t="s">
        <v>104</v>
      </c>
      <c r="E4213" t="s">
        <v>112</v>
      </c>
      <c r="F4213" t="s">
        <v>113</v>
      </c>
      <c r="G4213" t="s">
        <v>107</v>
      </c>
      <c r="H4213">
        <v>42.360100000000003</v>
      </c>
      <c r="I4213">
        <v>-71.058899999999994</v>
      </c>
      <c r="J4213" t="s">
        <v>245</v>
      </c>
      <c r="K4213">
        <v>377977675.68323261</v>
      </c>
      <c r="L4213">
        <v>378113138.39261979</v>
      </c>
      <c r="M4213">
        <v>43617520</v>
      </c>
    </row>
    <row r="4214" spans="1:13" x14ac:dyDescent="0.25">
      <c r="A4214" t="s">
        <v>13</v>
      </c>
      <c r="B4214" t="s">
        <v>60</v>
      </c>
      <c r="C4214" t="s">
        <v>203</v>
      </c>
      <c r="D4214" t="s">
        <v>104</v>
      </c>
      <c r="E4214" t="s">
        <v>114</v>
      </c>
      <c r="F4214" t="s">
        <v>115</v>
      </c>
      <c r="G4214" t="s">
        <v>107</v>
      </c>
      <c r="H4214">
        <v>41.878112999999999</v>
      </c>
      <c r="I4214">
        <v>-87.629800000000003</v>
      </c>
      <c r="J4214" t="s">
        <v>223</v>
      </c>
      <c r="K4214">
        <v>1267810744.7205551</v>
      </c>
      <c r="L4214">
        <v>1267943183.681011</v>
      </c>
      <c r="M4214">
        <v>159063357</v>
      </c>
    </row>
    <row r="4215" spans="1:13" x14ac:dyDescent="0.25">
      <c r="A4215" t="s">
        <v>13</v>
      </c>
      <c r="B4215" t="s">
        <v>60</v>
      </c>
      <c r="C4215" t="s">
        <v>203</v>
      </c>
      <c r="D4215" t="s">
        <v>104</v>
      </c>
      <c r="E4215" t="s">
        <v>114</v>
      </c>
      <c r="F4215" t="s">
        <v>115</v>
      </c>
      <c r="G4215" t="s">
        <v>107</v>
      </c>
      <c r="H4215">
        <v>41.878112999999999</v>
      </c>
      <c r="I4215">
        <v>-87.629800000000003</v>
      </c>
      <c r="J4215" t="s">
        <v>224</v>
      </c>
      <c r="K4215">
        <v>1434357177.3987379</v>
      </c>
      <c r="L4215">
        <v>1435176627.016187</v>
      </c>
      <c r="M4215">
        <v>179305296</v>
      </c>
    </row>
    <row r="4216" spans="1:13" x14ac:dyDescent="0.25">
      <c r="A4216" t="s">
        <v>13</v>
      </c>
      <c r="B4216" t="s">
        <v>60</v>
      </c>
      <c r="C4216" t="s">
        <v>203</v>
      </c>
      <c r="D4216" t="s">
        <v>104</v>
      </c>
      <c r="E4216" t="s">
        <v>114</v>
      </c>
      <c r="F4216" t="s">
        <v>115</v>
      </c>
      <c r="G4216" t="s">
        <v>107</v>
      </c>
      <c r="H4216">
        <v>41.878112999999999</v>
      </c>
      <c r="I4216">
        <v>-87.629800000000003</v>
      </c>
      <c r="J4216" t="s">
        <v>225</v>
      </c>
      <c r="K4216">
        <v>1214981689.9551589</v>
      </c>
      <c r="L4216">
        <v>1215595239.281409</v>
      </c>
      <c r="M4216">
        <v>153499683</v>
      </c>
    </row>
    <row r="4217" spans="1:13" x14ac:dyDescent="0.25">
      <c r="A4217" t="s">
        <v>13</v>
      </c>
      <c r="B4217" t="s">
        <v>60</v>
      </c>
      <c r="C4217" t="s">
        <v>203</v>
      </c>
      <c r="D4217" t="s">
        <v>104</v>
      </c>
      <c r="E4217" t="s">
        <v>114</v>
      </c>
      <c r="F4217" t="s">
        <v>115</v>
      </c>
      <c r="G4217" t="s">
        <v>107</v>
      </c>
      <c r="H4217">
        <v>41.878112999999999</v>
      </c>
      <c r="I4217">
        <v>-87.629800000000003</v>
      </c>
      <c r="J4217" t="s">
        <v>245</v>
      </c>
      <c r="K4217">
        <v>1147719133.021276</v>
      </c>
      <c r="L4217">
        <v>1148678562.3464229</v>
      </c>
      <c r="M4217">
        <v>147197525</v>
      </c>
    </row>
    <row r="4218" spans="1:13" x14ac:dyDescent="0.25">
      <c r="A4218" t="s">
        <v>13</v>
      </c>
      <c r="B4218" t="s">
        <v>60</v>
      </c>
      <c r="C4218" t="s">
        <v>203</v>
      </c>
      <c r="D4218" t="s">
        <v>104</v>
      </c>
      <c r="E4218" t="s">
        <v>116</v>
      </c>
      <c r="F4218" t="s">
        <v>117</v>
      </c>
      <c r="G4218" t="s">
        <v>107</v>
      </c>
      <c r="H4218">
        <v>32.780140000000003</v>
      </c>
      <c r="I4218">
        <v>-96.800449999999998</v>
      </c>
      <c r="J4218" t="s">
        <v>223</v>
      </c>
      <c r="K4218">
        <v>2779607116.6257939</v>
      </c>
      <c r="L4218">
        <v>2779640375.2455502</v>
      </c>
      <c r="M4218">
        <v>323923725</v>
      </c>
    </row>
    <row r="4219" spans="1:13" x14ac:dyDescent="0.25">
      <c r="A4219" t="s">
        <v>13</v>
      </c>
      <c r="B4219" t="s">
        <v>60</v>
      </c>
      <c r="C4219" t="s">
        <v>203</v>
      </c>
      <c r="D4219" t="s">
        <v>104</v>
      </c>
      <c r="E4219" t="s">
        <v>116</v>
      </c>
      <c r="F4219" t="s">
        <v>117</v>
      </c>
      <c r="G4219" t="s">
        <v>107</v>
      </c>
      <c r="H4219">
        <v>32.780140000000003</v>
      </c>
      <c r="I4219">
        <v>-96.800449999999998</v>
      </c>
      <c r="J4219" t="s">
        <v>224</v>
      </c>
      <c r="K4219">
        <v>2134337310.4738181</v>
      </c>
      <c r="L4219">
        <v>2134682106.1795709</v>
      </c>
      <c r="M4219">
        <v>247864621</v>
      </c>
    </row>
    <row r="4220" spans="1:13" x14ac:dyDescent="0.25">
      <c r="A4220" t="s">
        <v>13</v>
      </c>
      <c r="B4220" t="s">
        <v>60</v>
      </c>
      <c r="C4220" t="s">
        <v>203</v>
      </c>
      <c r="D4220" t="s">
        <v>104</v>
      </c>
      <c r="E4220" t="s">
        <v>116</v>
      </c>
      <c r="F4220" t="s">
        <v>117</v>
      </c>
      <c r="G4220" t="s">
        <v>107</v>
      </c>
      <c r="H4220">
        <v>32.780140000000003</v>
      </c>
      <c r="I4220">
        <v>-96.800449999999998</v>
      </c>
      <c r="J4220" t="s">
        <v>225</v>
      </c>
      <c r="K4220">
        <v>1669847160.1343069</v>
      </c>
      <c r="L4220">
        <v>1670472564.1320059</v>
      </c>
      <c r="M4220">
        <v>192982944</v>
      </c>
    </row>
    <row r="4221" spans="1:13" x14ac:dyDescent="0.25">
      <c r="A4221" t="s">
        <v>13</v>
      </c>
      <c r="B4221" t="s">
        <v>60</v>
      </c>
      <c r="C4221" t="s">
        <v>203</v>
      </c>
      <c r="D4221" t="s">
        <v>104</v>
      </c>
      <c r="E4221" t="s">
        <v>116</v>
      </c>
      <c r="F4221" t="s">
        <v>117</v>
      </c>
      <c r="G4221" t="s">
        <v>107</v>
      </c>
      <c r="H4221">
        <v>32.780140000000003</v>
      </c>
      <c r="I4221">
        <v>-96.800449999999998</v>
      </c>
      <c r="J4221" t="s">
        <v>245</v>
      </c>
      <c r="K4221">
        <v>1506580029.057946</v>
      </c>
      <c r="L4221">
        <v>1507227094.523381</v>
      </c>
      <c r="M4221">
        <v>174275888</v>
      </c>
    </row>
    <row r="4222" spans="1:13" x14ac:dyDescent="0.25">
      <c r="A4222" t="s">
        <v>13</v>
      </c>
      <c r="B4222" t="s">
        <v>60</v>
      </c>
      <c r="C4222" t="s">
        <v>203</v>
      </c>
      <c r="D4222" t="s">
        <v>104</v>
      </c>
      <c r="E4222" t="s">
        <v>120</v>
      </c>
      <c r="F4222" t="s">
        <v>121</v>
      </c>
      <c r="G4222" t="s">
        <v>107</v>
      </c>
      <c r="H4222">
        <v>37.431572000000003</v>
      </c>
      <c r="I4222">
        <v>-78.656890000000004</v>
      </c>
      <c r="J4222" t="s">
        <v>223</v>
      </c>
      <c r="K4222">
        <v>1623018719.6416719</v>
      </c>
      <c r="L4222">
        <v>1623051494.0362549</v>
      </c>
      <c r="M4222">
        <v>190960171</v>
      </c>
    </row>
    <row r="4223" spans="1:13" x14ac:dyDescent="0.25">
      <c r="A4223" t="s">
        <v>13</v>
      </c>
      <c r="B4223" t="s">
        <v>60</v>
      </c>
      <c r="C4223" t="s">
        <v>203</v>
      </c>
      <c r="D4223" t="s">
        <v>104</v>
      </c>
      <c r="E4223" t="s">
        <v>120</v>
      </c>
      <c r="F4223" t="s">
        <v>121</v>
      </c>
      <c r="G4223" t="s">
        <v>107</v>
      </c>
      <c r="H4223">
        <v>37.431572000000003</v>
      </c>
      <c r="I4223">
        <v>-78.656890000000004</v>
      </c>
      <c r="J4223" t="s">
        <v>224</v>
      </c>
      <c r="K4223">
        <v>1298446097.125267</v>
      </c>
      <c r="L4223">
        <v>1298691822.156914</v>
      </c>
      <c r="M4223">
        <v>151933895</v>
      </c>
    </row>
    <row r="4224" spans="1:13" x14ac:dyDescent="0.25">
      <c r="A4224" t="s">
        <v>13</v>
      </c>
      <c r="B4224" t="s">
        <v>60</v>
      </c>
      <c r="C4224" t="s">
        <v>203</v>
      </c>
      <c r="D4224" t="s">
        <v>104</v>
      </c>
      <c r="E4224" t="s">
        <v>120</v>
      </c>
      <c r="F4224" t="s">
        <v>121</v>
      </c>
      <c r="G4224" t="s">
        <v>107</v>
      </c>
      <c r="H4224">
        <v>37.431572000000003</v>
      </c>
      <c r="I4224">
        <v>-78.656890000000004</v>
      </c>
      <c r="J4224" t="s">
        <v>225</v>
      </c>
      <c r="K4224">
        <v>1059568112.1725</v>
      </c>
      <c r="L4224">
        <v>1059856155.546605</v>
      </c>
      <c r="M4224">
        <v>122822570</v>
      </c>
    </row>
    <row r="4225" spans="1:13" x14ac:dyDescent="0.25">
      <c r="A4225" t="s">
        <v>13</v>
      </c>
      <c r="B4225" t="s">
        <v>60</v>
      </c>
      <c r="C4225" t="s">
        <v>203</v>
      </c>
      <c r="D4225" t="s">
        <v>104</v>
      </c>
      <c r="E4225" t="s">
        <v>120</v>
      </c>
      <c r="F4225" t="s">
        <v>121</v>
      </c>
      <c r="G4225" t="s">
        <v>107</v>
      </c>
      <c r="H4225">
        <v>37.431572000000003</v>
      </c>
      <c r="I4225">
        <v>-78.656890000000004</v>
      </c>
      <c r="J4225" t="s">
        <v>245</v>
      </c>
      <c r="K4225">
        <v>910301322.65390944</v>
      </c>
      <c r="L4225">
        <v>910588845.89522183</v>
      </c>
      <c r="M4225">
        <v>105667089</v>
      </c>
    </row>
    <row r="4226" spans="1:13" x14ac:dyDescent="0.25">
      <c r="A4226" t="s">
        <v>13</v>
      </c>
      <c r="B4226" t="s">
        <v>60</v>
      </c>
      <c r="C4226" t="s">
        <v>203</v>
      </c>
      <c r="D4226" t="s">
        <v>104</v>
      </c>
      <c r="E4226" t="s">
        <v>122</v>
      </c>
      <c r="F4226" t="s">
        <v>123</v>
      </c>
      <c r="G4226" t="s">
        <v>107</v>
      </c>
      <c r="H4226">
        <v>39.856102</v>
      </c>
      <c r="I4226">
        <v>-104.675934</v>
      </c>
      <c r="J4226" t="s">
        <v>223</v>
      </c>
      <c r="K4226">
        <v>1091831383.57323</v>
      </c>
      <c r="L4226">
        <v>1091843141.3063951</v>
      </c>
      <c r="M4226">
        <v>125892669</v>
      </c>
    </row>
    <row r="4227" spans="1:13" x14ac:dyDescent="0.25">
      <c r="A4227" t="s">
        <v>13</v>
      </c>
      <c r="B4227" t="s">
        <v>60</v>
      </c>
      <c r="C4227" t="s">
        <v>203</v>
      </c>
      <c r="D4227" t="s">
        <v>104</v>
      </c>
      <c r="E4227" t="s">
        <v>122</v>
      </c>
      <c r="F4227" t="s">
        <v>123</v>
      </c>
      <c r="G4227" t="s">
        <v>107</v>
      </c>
      <c r="H4227">
        <v>39.856102</v>
      </c>
      <c r="I4227">
        <v>-104.675934</v>
      </c>
      <c r="J4227" t="s">
        <v>224</v>
      </c>
      <c r="K4227">
        <v>1182136764.4144411</v>
      </c>
      <c r="L4227">
        <v>1182201960.454397</v>
      </c>
      <c r="M4227">
        <v>136215580</v>
      </c>
    </row>
    <row r="4228" spans="1:13" x14ac:dyDescent="0.25">
      <c r="A4228" t="s">
        <v>13</v>
      </c>
      <c r="B4228" t="s">
        <v>60</v>
      </c>
      <c r="C4228" t="s">
        <v>203</v>
      </c>
      <c r="D4228" t="s">
        <v>104</v>
      </c>
      <c r="E4228" t="s">
        <v>122</v>
      </c>
      <c r="F4228" t="s">
        <v>123</v>
      </c>
      <c r="G4228" t="s">
        <v>107</v>
      </c>
      <c r="H4228">
        <v>39.856102</v>
      </c>
      <c r="I4228">
        <v>-104.675934</v>
      </c>
      <c r="J4228" t="s">
        <v>225</v>
      </c>
      <c r="K4228">
        <v>1023779930.162901</v>
      </c>
      <c r="L4228">
        <v>1023901502.558764</v>
      </c>
      <c r="M4228">
        <v>117996704</v>
      </c>
    </row>
    <row r="4229" spans="1:13" x14ac:dyDescent="0.25">
      <c r="A4229" t="s">
        <v>13</v>
      </c>
      <c r="B4229" t="s">
        <v>60</v>
      </c>
      <c r="C4229" t="s">
        <v>203</v>
      </c>
      <c r="D4229" t="s">
        <v>104</v>
      </c>
      <c r="E4229" t="s">
        <v>122</v>
      </c>
      <c r="F4229" t="s">
        <v>123</v>
      </c>
      <c r="G4229" t="s">
        <v>107</v>
      </c>
      <c r="H4229">
        <v>39.856102</v>
      </c>
      <c r="I4229">
        <v>-104.675934</v>
      </c>
      <c r="J4229" t="s">
        <v>245</v>
      </c>
      <c r="K4229">
        <v>690844307.67304242</v>
      </c>
      <c r="L4229">
        <v>690993235.55463672</v>
      </c>
      <c r="M4229">
        <v>79711415</v>
      </c>
    </row>
    <row r="4230" spans="1:13" x14ac:dyDescent="0.25">
      <c r="A4230" t="s">
        <v>13</v>
      </c>
      <c r="B4230" t="s">
        <v>60</v>
      </c>
      <c r="C4230" t="s">
        <v>203</v>
      </c>
      <c r="D4230" t="s">
        <v>104</v>
      </c>
      <c r="E4230" t="s">
        <v>118</v>
      </c>
      <c r="F4230" t="s">
        <v>119</v>
      </c>
      <c r="G4230" t="s">
        <v>107</v>
      </c>
      <c r="H4230">
        <v>42.331400000000002</v>
      </c>
      <c r="I4230">
        <v>-83.0458</v>
      </c>
      <c r="J4230" t="s">
        <v>223</v>
      </c>
      <c r="K4230">
        <v>204878433.32490069</v>
      </c>
      <c r="L4230">
        <v>204880059.07782969</v>
      </c>
      <c r="M4230">
        <v>23848698</v>
      </c>
    </row>
    <row r="4231" spans="1:13" x14ac:dyDescent="0.25">
      <c r="A4231" t="s">
        <v>13</v>
      </c>
      <c r="B4231" t="s">
        <v>60</v>
      </c>
      <c r="C4231" t="s">
        <v>203</v>
      </c>
      <c r="D4231" t="s">
        <v>104</v>
      </c>
      <c r="E4231" t="s">
        <v>118</v>
      </c>
      <c r="F4231" t="s">
        <v>119</v>
      </c>
      <c r="G4231" t="s">
        <v>107</v>
      </c>
      <c r="H4231">
        <v>42.331400000000002</v>
      </c>
      <c r="I4231">
        <v>-83.0458</v>
      </c>
      <c r="J4231" t="s">
        <v>224</v>
      </c>
      <c r="K4231">
        <v>288557513.20368582</v>
      </c>
      <c r="L4231">
        <v>288627616.35791612</v>
      </c>
      <c r="M4231">
        <v>33391056</v>
      </c>
    </row>
    <row r="4232" spans="1:13" x14ac:dyDescent="0.25">
      <c r="A4232" t="s">
        <v>13</v>
      </c>
      <c r="B4232" t="s">
        <v>60</v>
      </c>
      <c r="C4232" t="s">
        <v>203</v>
      </c>
      <c r="D4232" t="s">
        <v>104</v>
      </c>
      <c r="E4232" t="s">
        <v>118</v>
      </c>
      <c r="F4232" t="s">
        <v>119</v>
      </c>
      <c r="G4232" t="s">
        <v>107</v>
      </c>
      <c r="H4232">
        <v>42.331400000000002</v>
      </c>
      <c r="I4232">
        <v>-83.0458</v>
      </c>
      <c r="J4232" t="s">
        <v>225</v>
      </c>
      <c r="K4232">
        <v>267386904.14777279</v>
      </c>
      <c r="L4232">
        <v>267490110.99405521</v>
      </c>
      <c r="M4232">
        <v>30864337</v>
      </c>
    </row>
    <row r="4233" spans="1:13" x14ac:dyDescent="0.25">
      <c r="A4233" t="s">
        <v>13</v>
      </c>
      <c r="B4233" t="s">
        <v>60</v>
      </c>
      <c r="C4233" t="s">
        <v>203</v>
      </c>
      <c r="D4233" t="s">
        <v>104</v>
      </c>
      <c r="E4233" t="s">
        <v>118</v>
      </c>
      <c r="F4233" t="s">
        <v>119</v>
      </c>
      <c r="G4233" t="s">
        <v>107</v>
      </c>
      <c r="H4233">
        <v>42.331400000000002</v>
      </c>
      <c r="I4233">
        <v>-83.0458</v>
      </c>
      <c r="J4233" t="s">
        <v>245</v>
      </c>
      <c r="K4233">
        <v>235786242.6756753</v>
      </c>
      <c r="L4233">
        <v>235888995.63517031</v>
      </c>
      <c r="M4233">
        <v>27232095</v>
      </c>
    </row>
    <row r="4234" spans="1:13" x14ac:dyDescent="0.25">
      <c r="A4234" t="s">
        <v>13</v>
      </c>
      <c r="B4234" t="s">
        <v>60</v>
      </c>
      <c r="C4234" t="s">
        <v>203</v>
      </c>
      <c r="D4234" t="s">
        <v>98</v>
      </c>
      <c r="E4234" t="s">
        <v>124</v>
      </c>
      <c r="F4234" t="s">
        <v>125</v>
      </c>
      <c r="G4234" t="s">
        <v>126</v>
      </c>
      <c r="H4234">
        <v>53.349800000000002</v>
      </c>
      <c r="I4234">
        <v>6.2603</v>
      </c>
      <c r="J4234" t="s">
        <v>223</v>
      </c>
      <c r="K4234">
        <v>65921480.144289494</v>
      </c>
      <c r="L4234">
        <v>65925696.30553104</v>
      </c>
      <c r="M4234">
        <v>7726957</v>
      </c>
    </row>
    <row r="4235" spans="1:13" x14ac:dyDescent="0.25">
      <c r="A4235" t="s">
        <v>13</v>
      </c>
      <c r="B4235" t="s">
        <v>60</v>
      </c>
      <c r="C4235" t="s">
        <v>203</v>
      </c>
      <c r="D4235" t="s">
        <v>98</v>
      </c>
      <c r="E4235" t="s">
        <v>124</v>
      </c>
      <c r="F4235" t="s">
        <v>125</v>
      </c>
      <c r="G4235" t="s">
        <v>126</v>
      </c>
      <c r="H4235">
        <v>53.349800000000002</v>
      </c>
      <c r="I4235">
        <v>6.2603</v>
      </c>
      <c r="J4235" t="s">
        <v>224</v>
      </c>
      <c r="K4235">
        <v>0</v>
      </c>
      <c r="L4235">
        <v>0</v>
      </c>
      <c r="M4235">
        <v>0</v>
      </c>
    </row>
    <row r="4236" spans="1:13" x14ac:dyDescent="0.25">
      <c r="A4236" t="s">
        <v>13</v>
      </c>
      <c r="B4236" t="s">
        <v>60</v>
      </c>
      <c r="C4236" t="s">
        <v>203</v>
      </c>
      <c r="D4236" t="s">
        <v>98</v>
      </c>
      <c r="E4236" t="s">
        <v>124</v>
      </c>
      <c r="F4236" t="s">
        <v>125</v>
      </c>
      <c r="G4236" t="s">
        <v>126</v>
      </c>
      <c r="H4236">
        <v>53.349800000000002</v>
      </c>
      <c r="I4236">
        <v>6.2603</v>
      </c>
      <c r="J4236" t="s">
        <v>225</v>
      </c>
      <c r="K4236">
        <v>0</v>
      </c>
      <c r="L4236">
        <v>0</v>
      </c>
      <c r="M4236">
        <v>0</v>
      </c>
    </row>
    <row r="4237" spans="1:13" x14ac:dyDescent="0.25">
      <c r="A4237" t="s">
        <v>13</v>
      </c>
      <c r="B4237" t="s">
        <v>60</v>
      </c>
      <c r="C4237" t="s">
        <v>203</v>
      </c>
      <c r="D4237" t="s">
        <v>98</v>
      </c>
      <c r="E4237" t="s">
        <v>124</v>
      </c>
      <c r="F4237" t="s">
        <v>125</v>
      </c>
      <c r="G4237" t="s">
        <v>126</v>
      </c>
      <c r="H4237">
        <v>53.349800000000002</v>
      </c>
      <c r="I4237">
        <v>6.2603</v>
      </c>
      <c r="J4237" t="s">
        <v>245</v>
      </c>
      <c r="K4237">
        <v>0</v>
      </c>
      <c r="L4237">
        <v>0</v>
      </c>
      <c r="M4237">
        <v>0</v>
      </c>
    </row>
    <row r="4238" spans="1:13" x14ac:dyDescent="0.25">
      <c r="A4238" t="s">
        <v>13</v>
      </c>
      <c r="B4238" t="s">
        <v>60</v>
      </c>
      <c r="C4238" t="s">
        <v>203</v>
      </c>
      <c r="D4238" t="s">
        <v>108</v>
      </c>
      <c r="E4238" t="s">
        <v>127</v>
      </c>
      <c r="F4238" t="s">
        <v>128</v>
      </c>
      <c r="G4238" t="s">
        <v>129</v>
      </c>
      <c r="H4238">
        <v>-34.590249999999997</v>
      </c>
      <c r="I4238">
        <v>-58.467162999999999</v>
      </c>
      <c r="J4238" t="s">
        <v>223</v>
      </c>
      <c r="K4238">
        <v>126357401.1584592</v>
      </c>
      <c r="L4238">
        <v>126392405.98486491</v>
      </c>
      <c r="M4238">
        <v>17103131</v>
      </c>
    </row>
    <row r="4239" spans="1:13" x14ac:dyDescent="0.25">
      <c r="A4239" t="s">
        <v>13</v>
      </c>
      <c r="B4239" t="s">
        <v>60</v>
      </c>
      <c r="C4239" t="s">
        <v>203</v>
      </c>
      <c r="D4239" t="s">
        <v>108</v>
      </c>
      <c r="E4239" t="s">
        <v>127</v>
      </c>
      <c r="F4239" t="s">
        <v>128</v>
      </c>
      <c r="G4239" t="s">
        <v>129</v>
      </c>
      <c r="H4239">
        <v>-34.590249999999997</v>
      </c>
      <c r="I4239">
        <v>-58.467162999999999</v>
      </c>
      <c r="J4239" t="s">
        <v>224</v>
      </c>
      <c r="K4239">
        <v>172897832.00629291</v>
      </c>
      <c r="L4239">
        <v>173000824.2474691</v>
      </c>
      <c r="M4239">
        <v>23042364</v>
      </c>
    </row>
    <row r="4240" spans="1:13" x14ac:dyDescent="0.25">
      <c r="A4240" t="s">
        <v>13</v>
      </c>
      <c r="B4240" t="s">
        <v>60</v>
      </c>
      <c r="C4240" t="s">
        <v>203</v>
      </c>
      <c r="D4240" t="s">
        <v>108</v>
      </c>
      <c r="E4240" t="s">
        <v>127</v>
      </c>
      <c r="F4240" t="s">
        <v>128</v>
      </c>
      <c r="G4240" t="s">
        <v>129</v>
      </c>
      <c r="H4240">
        <v>-34.590249999999997</v>
      </c>
      <c r="I4240">
        <v>-58.467162999999999</v>
      </c>
      <c r="J4240" t="s">
        <v>225</v>
      </c>
      <c r="K4240">
        <v>169939623.2759223</v>
      </c>
      <c r="L4240">
        <v>170047560.03013641</v>
      </c>
      <c r="M4240">
        <v>22771639</v>
      </c>
    </row>
    <row r="4241" spans="1:13" x14ac:dyDescent="0.25">
      <c r="A4241" t="s">
        <v>13</v>
      </c>
      <c r="B4241" t="s">
        <v>60</v>
      </c>
      <c r="C4241" t="s">
        <v>203</v>
      </c>
      <c r="D4241" t="s">
        <v>108</v>
      </c>
      <c r="E4241" t="s">
        <v>127</v>
      </c>
      <c r="F4241" t="s">
        <v>128</v>
      </c>
      <c r="G4241" t="s">
        <v>129</v>
      </c>
      <c r="H4241">
        <v>-34.590249999999997</v>
      </c>
      <c r="I4241">
        <v>-58.467162999999999</v>
      </c>
      <c r="J4241" t="s">
        <v>245</v>
      </c>
      <c r="K4241">
        <v>135568670.62072641</v>
      </c>
      <c r="L4241">
        <v>135696429.4930166</v>
      </c>
      <c r="M4241">
        <v>19163733</v>
      </c>
    </row>
    <row r="4242" spans="1:13" x14ac:dyDescent="0.25">
      <c r="A4242" t="s">
        <v>13</v>
      </c>
      <c r="B4242" t="s">
        <v>60</v>
      </c>
      <c r="C4242" t="s">
        <v>203</v>
      </c>
      <c r="D4242" t="s">
        <v>98</v>
      </c>
      <c r="E4242" t="s">
        <v>130</v>
      </c>
      <c r="F4242" t="s">
        <v>131</v>
      </c>
      <c r="G4242" t="s">
        <v>132</v>
      </c>
      <c r="H4242">
        <v>50.110923999999997</v>
      </c>
      <c r="I4242">
        <v>8.6821269999999995</v>
      </c>
      <c r="J4242" t="s">
        <v>223</v>
      </c>
      <c r="K4242">
        <v>837282344.59721625</v>
      </c>
      <c r="L4242">
        <v>837318129.25813544</v>
      </c>
      <c r="M4242">
        <v>97304675</v>
      </c>
    </row>
    <row r="4243" spans="1:13" x14ac:dyDescent="0.25">
      <c r="A4243" t="s">
        <v>13</v>
      </c>
      <c r="B4243" t="s">
        <v>60</v>
      </c>
      <c r="C4243" t="s">
        <v>203</v>
      </c>
      <c r="D4243" t="s">
        <v>98</v>
      </c>
      <c r="E4243" t="s">
        <v>130</v>
      </c>
      <c r="F4243" t="s">
        <v>131</v>
      </c>
      <c r="G4243" t="s">
        <v>132</v>
      </c>
      <c r="H4243">
        <v>50.110923999999997</v>
      </c>
      <c r="I4243">
        <v>8.6821269999999995</v>
      </c>
      <c r="J4243" t="s">
        <v>224</v>
      </c>
      <c r="K4243">
        <v>871611311.86952806</v>
      </c>
      <c r="L4243">
        <v>871778300.64201069</v>
      </c>
      <c r="M4243">
        <v>100871095</v>
      </c>
    </row>
    <row r="4244" spans="1:13" x14ac:dyDescent="0.25">
      <c r="A4244" t="s">
        <v>13</v>
      </c>
      <c r="B4244" t="s">
        <v>60</v>
      </c>
      <c r="C4244" t="s">
        <v>203</v>
      </c>
      <c r="D4244" t="s">
        <v>98</v>
      </c>
      <c r="E4244" t="s">
        <v>130</v>
      </c>
      <c r="F4244" t="s">
        <v>131</v>
      </c>
      <c r="G4244" t="s">
        <v>132</v>
      </c>
      <c r="H4244">
        <v>50.110923999999997</v>
      </c>
      <c r="I4244">
        <v>8.6821269999999995</v>
      </c>
      <c r="J4244" t="s">
        <v>225</v>
      </c>
      <c r="K4244">
        <v>729481337.43511939</v>
      </c>
      <c r="L4244">
        <v>729720400.13664401</v>
      </c>
      <c r="M4244">
        <v>84193332</v>
      </c>
    </row>
    <row r="4245" spans="1:13" x14ac:dyDescent="0.25">
      <c r="A4245" t="s">
        <v>13</v>
      </c>
      <c r="B4245" t="s">
        <v>60</v>
      </c>
      <c r="C4245" t="s">
        <v>203</v>
      </c>
      <c r="D4245" t="s">
        <v>98</v>
      </c>
      <c r="E4245" t="s">
        <v>130</v>
      </c>
      <c r="F4245" t="s">
        <v>131</v>
      </c>
      <c r="G4245" t="s">
        <v>132</v>
      </c>
      <c r="H4245">
        <v>50.110923999999997</v>
      </c>
      <c r="I4245">
        <v>8.6821269999999995</v>
      </c>
      <c r="J4245" t="s">
        <v>245</v>
      </c>
      <c r="K4245">
        <v>529556490.78180319</v>
      </c>
      <c r="L4245">
        <v>529784724.51388389</v>
      </c>
      <c r="M4245">
        <v>61175872</v>
      </c>
    </row>
    <row r="4246" spans="1:13" x14ac:dyDescent="0.25">
      <c r="A4246" t="s">
        <v>13</v>
      </c>
      <c r="B4246" t="s">
        <v>60</v>
      </c>
      <c r="C4246" t="s">
        <v>203</v>
      </c>
      <c r="D4246" t="s">
        <v>108</v>
      </c>
      <c r="E4246" t="s">
        <v>133</v>
      </c>
      <c r="F4246" t="s">
        <v>134</v>
      </c>
      <c r="G4246" t="s">
        <v>135</v>
      </c>
      <c r="H4246">
        <v>-22.874300000000002</v>
      </c>
      <c r="I4246">
        <v>-43.266449999999999</v>
      </c>
      <c r="J4246" t="s">
        <v>223</v>
      </c>
      <c r="K4246">
        <v>137345466.77070561</v>
      </c>
      <c r="L4246">
        <v>137362125.36002049</v>
      </c>
      <c r="M4246">
        <v>17851510</v>
      </c>
    </row>
    <row r="4247" spans="1:13" x14ac:dyDescent="0.25">
      <c r="A4247" t="s">
        <v>13</v>
      </c>
      <c r="B4247" t="s">
        <v>60</v>
      </c>
      <c r="C4247" t="s">
        <v>203</v>
      </c>
      <c r="D4247" t="s">
        <v>108</v>
      </c>
      <c r="E4247" t="s">
        <v>133</v>
      </c>
      <c r="F4247" t="s">
        <v>134</v>
      </c>
      <c r="G4247" t="s">
        <v>135</v>
      </c>
      <c r="H4247">
        <v>-22.874300000000002</v>
      </c>
      <c r="I4247">
        <v>-43.266449999999999</v>
      </c>
      <c r="J4247" t="s">
        <v>224</v>
      </c>
      <c r="K4247">
        <v>182706068.45803571</v>
      </c>
      <c r="L4247">
        <v>182774962.39519629</v>
      </c>
      <c r="M4247">
        <v>23711362</v>
      </c>
    </row>
    <row r="4248" spans="1:13" x14ac:dyDescent="0.25">
      <c r="A4248" t="s">
        <v>13</v>
      </c>
      <c r="B4248" t="s">
        <v>60</v>
      </c>
      <c r="C4248" t="s">
        <v>203</v>
      </c>
      <c r="D4248" t="s">
        <v>108</v>
      </c>
      <c r="E4248" t="s">
        <v>133</v>
      </c>
      <c r="F4248" t="s">
        <v>134</v>
      </c>
      <c r="G4248" t="s">
        <v>135</v>
      </c>
      <c r="H4248">
        <v>-22.874300000000002</v>
      </c>
      <c r="I4248">
        <v>-43.266449999999999</v>
      </c>
      <c r="J4248" t="s">
        <v>225</v>
      </c>
      <c r="K4248">
        <v>187107824.30958709</v>
      </c>
      <c r="L4248">
        <v>187240443.96797079</v>
      </c>
      <c r="M4248">
        <v>23631225</v>
      </c>
    </row>
    <row r="4249" spans="1:13" x14ac:dyDescent="0.25">
      <c r="A4249" t="s">
        <v>13</v>
      </c>
      <c r="B4249" t="s">
        <v>60</v>
      </c>
      <c r="C4249" t="s">
        <v>203</v>
      </c>
      <c r="D4249" t="s">
        <v>108</v>
      </c>
      <c r="E4249" t="s">
        <v>133</v>
      </c>
      <c r="F4249" t="s">
        <v>134</v>
      </c>
      <c r="G4249" t="s">
        <v>135</v>
      </c>
      <c r="H4249">
        <v>-22.874300000000002</v>
      </c>
      <c r="I4249">
        <v>-43.266449999999999</v>
      </c>
      <c r="J4249" t="s">
        <v>245</v>
      </c>
      <c r="K4249">
        <v>105303004.4467134</v>
      </c>
      <c r="L4249">
        <v>105354241.5629243</v>
      </c>
      <c r="M4249">
        <v>13851050</v>
      </c>
    </row>
    <row r="4250" spans="1:13" x14ac:dyDescent="0.25">
      <c r="A4250" t="s">
        <v>13</v>
      </c>
      <c r="B4250" t="s">
        <v>60</v>
      </c>
      <c r="C4250" t="s">
        <v>203</v>
      </c>
      <c r="D4250" t="s">
        <v>136</v>
      </c>
      <c r="E4250" t="s">
        <v>137</v>
      </c>
      <c r="F4250" t="s">
        <v>138</v>
      </c>
      <c r="G4250" t="s">
        <v>139</v>
      </c>
      <c r="H4250">
        <v>22.266999999999999</v>
      </c>
      <c r="I4250">
        <v>114.188</v>
      </c>
      <c r="J4250" t="s">
        <v>223</v>
      </c>
      <c r="K4250">
        <v>79001658.534408286</v>
      </c>
      <c r="L4250">
        <v>79036109.849853441</v>
      </c>
      <c r="M4250">
        <v>11516456</v>
      </c>
    </row>
    <row r="4251" spans="1:13" x14ac:dyDescent="0.25">
      <c r="A4251" t="s">
        <v>13</v>
      </c>
      <c r="B4251" t="s">
        <v>60</v>
      </c>
      <c r="C4251" t="s">
        <v>203</v>
      </c>
      <c r="D4251" t="s">
        <v>136</v>
      </c>
      <c r="E4251" t="s">
        <v>137</v>
      </c>
      <c r="F4251" t="s">
        <v>138</v>
      </c>
      <c r="G4251" t="s">
        <v>139</v>
      </c>
      <c r="H4251">
        <v>22.266999999999999</v>
      </c>
      <c r="I4251">
        <v>114.188</v>
      </c>
      <c r="J4251" t="s">
        <v>224</v>
      </c>
      <c r="K4251">
        <v>87478302.710260674</v>
      </c>
      <c r="L4251">
        <v>87504667.5663075</v>
      </c>
      <c r="M4251">
        <v>12702867</v>
      </c>
    </row>
    <row r="4252" spans="1:13" x14ac:dyDescent="0.25">
      <c r="A4252" t="s">
        <v>13</v>
      </c>
      <c r="B4252" t="s">
        <v>60</v>
      </c>
      <c r="C4252" t="s">
        <v>203</v>
      </c>
      <c r="D4252" t="s">
        <v>136</v>
      </c>
      <c r="E4252" t="s">
        <v>137</v>
      </c>
      <c r="F4252" t="s">
        <v>138</v>
      </c>
      <c r="G4252" t="s">
        <v>139</v>
      </c>
      <c r="H4252">
        <v>22.266999999999999</v>
      </c>
      <c r="I4252">
        <v>114.188</v>
      </c>
      <c r="J4252" t="s">
        <v>225</v>
      </c>
      <c r="K4252">
        <v>100869597.16675369</v>
      </c>
      <c r="L4252">
        <v>100896080.35577109</v>
      </c>
      <c r="M4252">
        <v>14333899</v>
      </c>
    </row>
    <row r="4253" spans="1:13" x14ac:dyDescent="0.25">
      <c r="A4253" t="s">
        <v>13</v>
      </c>
      <c r="B4253" t="s">
        <v>60</v>
      </c>
      <c r="C4253" t="s">
        <v>203</v>
      </c>
      <c r="D4253" t="s">
        <v>136</v>
      </c>
      <c r="E4253" t="s">
        <v>137</v>
      </c>
      <c r="F4253" t="s">
        <v>138</v>
      </c>
      <c r="G4253" t="s">
        <v>139</v>
      </c>
      <c r="H4253">
        <v>22.266999999999999</v>
      </c>
      <c r="I4253">
        <v>114.188</v>
      </c>
      <c r="J4253" t="s">
        <v>245</v>
      </c>
      <c r="K4253">
        <v>82333229.1377009</v>
      </c>
      <c r="L4253">
        <v>82421689.156399772</v>
      </c>
      <c r="M4253">
        <v>13192041</v>
      </c>
    </row>
    <row r="4254" spans="1:13" x14ac:dyDescent="0.25">
      <c r="A4254" t="s">
        <v>13</v>
      </c>
      <c r="B4254" t="s">
        <v>60</v>
      </c>
      <c r="C4254" t="s">
        <v>203</v>
      </c>
      <c r="D4254" t="s">
        <v>98</v>
      </c>
      <c r="E4254" t="s">
        <v>226</v>
      </c>
      <c r="F4254" t="s">
        <v>227</v>
      </c>
      <c r="G4254" t="s">
        <v>228</v>
      </c>
      <c r="H4254">
        <v>26.137899999999998</v>
      </c>
      <c r="I4254">
        <v>28.197790000000001</v>
      </c>
      <c r="J4254" t="s">
        <v>223</v>
      </c>
      <c r="K4254">
        <v>7209182.8293691557</v>
      </c>
      <c r="L4254">
        <v>7210098.1344447052</v>
      </c>
      <c r="M4254">
        <v>866080</v>
      </c>
    </row>
    <row r="4255" spans="1:13" x14ac:dyDescent="0.25">
      <c r="A4255" t="s">
        <v>13</v>
      </c>
      <c r="B4255" t="s">
        <v>60</v>
      </c>
      <c r="C4255" t="s">
        <v>203</v>
      </c>
      <c r="D4255" t="s">
        <v>98</v>
      </c>
      <c r="E4255" t="s">
        <v>226</v>
      </c>
      <c r="F4255" t="s">
        <v>227</v>
      </c>
      <c r="G4255" t="s">
        <v>228</v>
      </c>
      <c r="H4255">
        <v>26.137899999999998</v>
      </c>
      <c r="I4255">
        <v>28.197790000000001</v>
      </c>
      <c r="J4255" t="s">
        <v>224</v>
      </c>
      <c r="K4255">
        <v>51627194.200937569</v>
      </c>
      <c r="L4255">
        <v>51949765.222733222</v>
      </c>
      <c r="M4255">
        <v>6117238</v>
      </c>
    </row>
    <row r="4256" spans="1:13" x14ac:dyDescent="0.25">
      <c r="A4256" t="s">
        <v>13</v>
      </c>
      <c r="B4256" t="s">
        <v>60</v>
      </c>
      <c r="C4256" t="s">
        <v>203</v>
      </c>
      <c r="D4256" t="s">
        <v>98</v>
      </c>
      <c r="E4256" t="s">
        <v>226</v>
      </c>
      <c r="F4256" t="s">
        <v>227</v>
      </c>
      <c r="G4256" t="s">
        <v>228</v>
      </c>
      <c r="H4256">
        <v>26.137899999999998</v>
      </c>
      <c r="I4256">
        <v>28.197790000000001</v>
      </c>
      <c r="J4256" t="s">
        <v>225</v>
      </c>
      <c r="K4256">
        <v>60388817.173545092</v>
      </c>
      <c r="L4256">
        <v>60593382.70341517</v>
      </c>
      <c r="M4256">
        <v>7044777</v>
      </c>
    </row>
    <row r="4257" spans="1:13" x14ac:dyDescent="0.25">
      <c r="A4257" t="s">
        <v>13</v>
      </c>
      <c r="B4257" t="s">
        <v>60</v>
      </c>
      <c r="C4257" t="s">
        <v>203</v>
      </c>
      <c r="D4257" t="s">
        <v>98</v>
      </c>
      <c r="E4257" t="s">
        <v>226</v>
      </c>
      <c r="F4257" t="s">
        <v>227</v>
      </c>
      <c r="G4257" t="s">
        <v>228</v>
      </c>
      <c r="H4257">
        <v>26.137899999999998</v>
      </c>
      <c r="I4257">
        <v>28.197790000000001</v>
      </c>
      <c r="J4257" t="s">
        <v>245</v>
      </c>
      <c r="K4257">
        <v>57198996.35837575</v>
      </c>
      <c r="L4257">
        <v>57610402.502972297</v>
      </c>
      <c r="M4257">
        <v>6700978</v>
      </c>
    </row>
    <row r="4258" spans="1:13" x14ac:dyDescent="0.25">
      <c r="A4258" t="s">
        <v>13</v>
      </c>
      <c r="B4258" t="s">
        <v>60</v>
      </c>
      <c r="C4258" t="s">
        <v>203</v>
      </c>
      <c r="D4258" t="s">
        <v>104</v>
      </c>
      <c r="E4258" t="s">
        <v>140</v>
      </c>
      <c r="F4258" t="s">
        <v>141</v>
      </c>
      <c r="G4258" t="s">
        <v>107</v>
      </c>
      <c r="H4258">
        <v>34.052235000000003</v>
      </c>
      <c r="I4258">
        <v>-118.24368</v>
      </c>
      <c r="J4258" t="s">
        <v>223</v>
      </c>
      <c r="K4258">
        <v>862432528.00477839</v>
      </c>
      <c r="L4258">
        <v>862444806.43891227</v>
      </c>
      <c r="M4258">
        <v>100034991</v>
      </c>
    </row>
    <row r="4259" spans="1:13" x14ac:dyDescent="0.25">
      <c r="A4259" t="s">
        <v>13</v>
      </c>
      <c r="B4259" t="s">
        <v>60</v>
      </c>
      <c r="C4259" t="s">
        <v>203</v>
      </c>
      <c r="D4259" t="s">
        <v>104</v>
      </c>
      <c r="E4259" t="s">
        <v>140</v>
      </c>
      <c r="F4259" t="s">
        <v>141</v>
      </c>
      <c r="G4259" t="s">
        <v>107</v>
      </c>
      <c r="H4259">
        <v>34.052235000000003</v>
      </c>
      <c r="I4259">
        <v>-118.24368</v>
      </c>
      <c r="J4259" t="s">
        <v>224</v>
      </c>
      <c r="K4259">
        <v>817544810.11826277</v>
      </c>
      <c r="L4259">
        <v>817701487.60338569</v>
      </c>
      <c r="M4259">
        <v>94542611</v>
      </c>
    </row>
    <row r="4260" spans="1:13" x14ac:dyDescent="0.25">
      <c r="A4260" t="s">
        <v>13</v>
      </c>
      <c r="B4260" t="s">
        <v>60</v>
      </c>
      <c r="C4260" t="s">
        <v>203</v>
      </c>
      <c r="D4260" t="s">
        <v>104</v>
      </c>
      <c r="E4260" t="s">
        <v>140</v>
      </c>
      <c r="F4260" t="s">
        <v>141</v>
      </c>
      <c r="G4260" t="s">
        <v>107</v>
      </c>
      <c r="H4260">
        <v>34.052235000000003</v>
      </c>
      <c r="I4260">
        <v>-118.24368</v>
      </c>
      <c r="J4260" t="s">
        <v>225</v>
      </c>
      <c r="K4260">
        <v>712843255.40029812</v>
      </c>
      <c r="L4260">
        <v>713089817.13469505</v>
      </c>
      <c r="M4260">
        <v>82226277</v>
      </c>
    </row>
    <row r="4261" spans="1:13" x14ac:dyDescent="0.25">
      <c r="A4261" t="s">
        <v>13</v>
      </c>
      <c r="B4261" t="s">
        <v>60</v>
      </c>
      <c r="C4261" t="s">
        <v>203</v>
      </c>
      <c r="D4261" t="s">
        <v>104</v>
      </c>
      <c r="E4261" t="s">
        <v>140</v>
      </c>
      <c r="F4261" t="s">
        <v>141</v>
      </c>
      <c r="G4261" t="s">
        <v>107</v>
      </c>
      <c r="H4261">
        <v>34.052235000000003</v>
      </c>
      <c r="I4261">
        <v>-118.24368</v>
      </c>
      <c r="J4261" t="s">
        <v>245</v>
      </c>
      <c r="K4261">
        <v>637612200.37016344</v>
      </c>
      <c r="L4261">
        <v>637852419.76742673</v>
      </c>
      <c r="M4261">
        <v>73585918</v>
      </c>
    </row>
    <row r="4262" spans="1:13" x14ac:dyDescent="0.25">
      <c r="A4262" t="s">
        <v>13</v>
      </c>
      <c r="B4262" t="s">
        <v>60</v>
      </c>
      <c r="C4262" t="s">
        <v>203</v>
      </c>
      <c r="D4262" t="s">
        <v>108</v>
      </c>
      <c r="E4262" t="s">
        <v>142</v>
      </c>
      <c r="F4262" t="s">
        <v>143</v>
      </c>
      <c r="G4262" t="s">
        <v>144</v>
      </c>
      <c r="H4262">
        <v>-12.094823</v>
      </c>
      <c r="I4262">
        <v>-76.973529999999997</v>
      </c>
      <c r="J4262" t="s">
        <v>223</v>
      </c>
      <c r="K4262">
        <v>36332580.68251434</v>
      </c>
      <c r="L4262">
        <v>36334134.992760599</v>
      </c>
      <c r="M4262">
        <v>5394382</v>
      </c>
    </row>
    <row r="4263" spans="1:13" x14ac:dyDescent="0.25">
      <c r="A4263" t="s">
        <v>13</v>
      </c>
      <c r="B4263" t="s">
        <v>60</v>
      </c>
      <c r="C4263" t="s">
        <v>203</v>
      </c>
      <c r="D4263" t="s">
        <v>108</v>
      </c>
      <c r="E4263" t="s">
        <v>142</v>
      </c>
      <c r="F4263" t="s">
        <v>143</v>
      </c>
      <c r="G4263" t="s">
        <v>144</v>
      </c>
      <c r="H4263">
        <v>-12.094823</v>
      </c>
      <c r="I4263">
        <v>-76.973529999999997</v>
      </c>
      <c r="J4263" t="s">
        <v>224</v>
      </c>
      <c r="K4263">
        <v>58613317.602166183</v>
      </c>
      <c r="L4263">
        <v>58636887.530405082</v>
      </c>
      <c r="M4263">
        <v>8361728</v>
      </c>
    </row>
    <row r="4264" spans="1:13" x14ac:dyDescent="0.25">
      <c r="A4264" t="s">
        <v>13</v>
      </c>
      <c r="B4264" t="s">
        <v>60</v>
      </c>
      <c r="C4264" t="s">
        <v>203</v>
      </c>
      <c r="D4264" t="s">
        <v>108</v>
      </c>
      <c r="E4264" t="s">
        <v>142</v>
      </c>
      <c r="F4264" t="s">
        <v>143</v>
      </c>
      <c r="G4264" t="s">
        <v>144</v>
      </c>
      <c r="H4264">
        <v>-12.094823</v>
      </c>
      <c r="I4264">
        <v>-76.973529999999997</v>
      </c>
      <c r="J4264" t="s">
        <v>225</v>
      </c>
      <c r="K4264">
        <v>52714352.357537478</v>
      </c>
      <c r="L4264">
        <v>52725368.684279777</v>
      </c>
      <c r="M4264">
        <v>7793465</v>
      </c>
    </row>
    <row r="4265" spans="1:13" x14ac:dyDescent="0.25">
      <c r="A4265" t="s">
        <v>13</v>
      </c>
      <c r="B4265" t="s">
        <v>60</v>
      </c>
      <c r="C4265" t="s">
        <v>203</v>
      </c>
      <c r="D4265" t="s">
        <v>108</v>
      </c>
      <c r="E4265" t="s">
        <v>142</v>
      </c>
      <c r="F4265" t="s">
        <v>143</v>
      </c>
      <c r="G4265" t="s">
        <v>144</v>
      </c>
      <c r="H4265">
        <v>-12.094823</v>
      </c>
      <c r="I4265">
        <v>-76.973529999999997</v>
      </c>
      <c r="J4265" t="s">
        <v>245</v>
      </c>
      <c r="K4265">
        <v>43176520.463420808</v>
      </c>
      <c r="L4265">
        <v>43186990.309130803</v>
      </c>
      <c r="M4265">
        <v>6934760</v>
      </c>
    </row>
    <row r="4266" spans="1:13" x14ac:dyDescent="0.25">
      <c r="A4266" t="s">
        <v>13</v>
      </c>
      <c r="B4266" t="s">
        <v>60</v>
      </c>
      <c r="C4266" t="s">
        <v>203</v>
      </c>
      <c r="D4266" t="s">
        <v>98</v>
      </c>
      <c r="E4266" t="s">
        <v>145</v>
      </c>
      <c r="F4266" t="s">
        <v>146</v>
      </c>
      <c r="G4266" t="s">
        <v>147</v>
      </c>
      <c r="H4266">
        <v>51.508513999999998</v>
      </c>
      <c r="I4266">
        <v>-1.0756999999999999E-2</v>
      </c>
      <c r="J4266" t="s">
        <v>223</v>
      </c>
      <c r="K4266">
        <v>632333692.74434721</v>
      </c>
      <c r="L4266">
        <v>632491860.43823802</v>
      </c>
      <c r="M4266">
        <v>91467614</v>
      </c>
    </row>
    <row r="4267" spans="1:13" x14ac:dyDescent="0.25">
      <c r="A4267" t="s">
        <v>13</v>
      </c>
      <c r="B4267" t="s">
        <v>60</v>
      </c>
      <c r="C4267" t="s">
        <v>203</v>
      </c>
      <c r="D4267" t="s">
        <v>98</v>
      </c>
      <c r="E4267" t="s">
        <v>145</v>
      </c>
      <c r="F4267" t="s">
        <v>146</v>
      </c>
      <c r="G4267" t="s">
        <v>147</v>
      </c>
      <c r="H4267">
        <v>51.508513999999998</v>
      </c>
      <c r="I4267">
        <v>-1.0756999999999999E-2</v>
      </c>
      <c r="J4267" t="s">
        <v>224</v>
      </c>
      <c r="K4267">
        <v>828682626.38634598</v>
      </c>
      <c r="L4267">
        <v>828872703.28497064</v>
      </c>
      <c r="M4267">
        <v>115690313</v>
      </c>
    </row>
    <row r="4268" spans="1:13" x14ac:dyDescent="0.25">
      <c r="A4268" t="s">
        <v>13</v>
      </c>
      <c r="B4268" t="s">
        <v>60</v>
      </c>
      <c r="C4268" t="s">
        <v>203</v>
      </c>
      <c r="D4268" t="s">
        <v>98</v>
      </c>
      <c r="E4268" t="s">
        <v>145</v>
      </c>
      <c r="F4268" t="s">
        <v>146</v>
      </c>
      <c r="G4268" t="s">
        <v>147</v>
      </c>
      <c r="H4268">
        <v>51.508513999999998</v>
      </c>
      <c r="I4268">
        <v>-1.0756999999999999E-2</v>
      </c>
      <c r="J4268" t="s">
        <v>225</v>
      </c>
      <c r="K4268">
        <v>789704314.77038181</v>
      </c>
      <c r="L4268">
        <v>789906728.33681691</v>
      </c>
      <c r="M4268">
        <v>110265241</v>
      </c>
    </row>
    <row r="4269" spans="1:13" x14ac:dyDescent="0.25">
      <c r="A4269" t="s">
        <v>13</v>
      </c>
      <c r="B4269" t="s">
        <v>60</v>
      </c>
      <c r="C4269" t="s">
        <v>203</v>
      </c>
      <c r="D4269" t="s">
        <v>98</v>
      </c>
      <c r="E4269" t="s">
        <v>145</v>
      </c>
      <c r="F4269" t="s">
        <v>146</v>
      </c>
      <c r="G4269" t="s">
        <v>147</v>
      </c>
      <c r="H4269">
        <v>51.508513999999998</v>
      </c>
      <c r="I4269">
        <v>-1.0756999999999999E-2</v>
      </c>
      <c r="J4269" t="s">
        <v>245</v>
      </c>
      <c r="K4269">
        <v>735133477.90474641</v>
      </c>
      <c r="L4269">
        <v>735380468.45886922</v>
      </c>
      <c r="M4269">
        <v>106426894</v>
      </c>
    </row>
    <row r="4270" spans="1:13" x14ac:dyDescent="0.25">
      <c r="A4270" t="s">
        <v>13</v>
      </c>
      <c r="B4270" t="s">
        <v>60</v>
      </c>
      <c r="C4270" t="s">
        <v>203</v>
      </c>
      <c r="D4270" t="s">
        <v>104</v>
      </c>
      <c r="E4270" t="s">
        <v>236</v>
      </c>
      <c r="F4270" t="s">
        <v>237</v>
      </c>
      <c r="G4270" t="s">
        <v>107</v>
      </c>
      <c r="H4270">
        <v>36.188110000000002</v>
      </c>
      <c r="I4270">
        <v>-115.176468</v>
      </c>
      <c r="J4270" t="s">
        <v>223</v>
      </c>
      <c r="K4270">
        <v>9454373.1512151752</v>
      </c>
      <c r="L4270">
        <v>9454492.3381561488</v>
      </c>
      <c r="M4270">
        <v>1088033</v>
      </c>
    </row>
    <row r="4271" spans="1:13" x14ac:dyDescent="0.25">
      <c r="A4271" t="s">
        <v>13</v>
      </c>
      <c r="B4271" t="s">
        <v>60</v>
      </c>
      <c r="C4271" t="s">
        <v>203</v>
      </c>
      <c r="D4271" t="s">
        <v>104</v>
      </c>
      <c r="E4271" t="s">
        <v>236</v>
      </c>
      <c r="F4271" t="s">
        <v>237</v>
      </c>
      <c r="G4271" t="s">
        <v>107</v>
      </c>
      <c r="H4271">
        <v>36.188110000000002</v>
      </c>
      <c r="I4271">
        <v>-115.176468</v>
      </c>
      <c r="J4271" t="s">
        <v>224</v>
      </c>
      <c r="K4271">
        <v>83516739.802977338</v>
      </c>
      <c r="L4271">
        <v>83524415.69930476</v>
      </c>
      <c r="M4271">
        <v>9725178</v>
      </c>
    </row>
    <row r="4272" spans="1:13" x14ac:dyDescent="0.25">
      <c r="A4272" t="s">
        <v>13</v>
      </c>
      <c r="B4272" t="s">
        <v>60</v>
      </c>
      <c r="C4272" t="s">
        <v>203</v>
      </c>
      <c r="D4272" t="s">
        <v>104</v>
      </c>
      <c r="E4272" t="s">
        <v>236</v>
      </c>
      <c r="F4272" t="s">
        <v>237</v>
      </c>
      <c r="G4272" t="s">
        <v>107</v>
      </c>
      <c r="H4272">
        <v>36.188110000000002</v>
      </c>
      <c r="I4272">
        <v>-115.176468</v>
      </c>
      <c r="J4272" t="s">
        <v>225</v>
      </c>
      <c r="K4272">
        <v>30087084.193631779</v>
      </c>
      <c r="L4272">
        <v>30092378.91217472</v>
      </c>
      <c r="M4272">
        <v>3523405</v>
      </c>
    </row>
    <row r="4273" spans="1:13" x14ac:dyDescent="0.25">
      <c r="A4273" t="s">
        <v>13</v>
      </c>
      <c r="B4273" t="s">
        <v>60</v>
      </c>
      <c r="C4273" t="s">
        <v>203</v>
      </c>
      <c r="D4273" t="s">
        <v>104</v>
      </c>
      <c r="E4273" t="s">
        <v>236</v>
      </c>
      <c r="F4273" t="s">
        <v>237</v>
      </c>
      <c r="G4273" t="s">
        <v>107</v>
      </c>
      <c r="H4273">
        <v>36.188110000000002</v>
      </c>
      <c r="I4273">
        <v>-115.176468</v>
      </c>
      <c r="J4273" t="s">
        <v>245</v>
      </c>
      <c r="K4273">
        <v>27031884.652973749</v>
      </c>
      <c r="L4273">
        <v>27037158.025235578</v>
      </c>
      <c r="M4273">
        <v>3174994</v>
      </c>
    </row>
    <row r="4274" spans="1:13" x14ac:dyDescent="0.25">
      <c r="A4274" t="s">
        <v>13</v>
      </c>
      <c r="B4274" t="s">
        <v>60</v>
      </c>
      <c r="C4274" t="s">
        <v>203</v>
      </c>
      <c r="D4274" t="s">
        <v>98</v>
      </c>
      <c r="E4274" t="s">
        <v>148</v>
      </c>
      <c r="F4274" t="s">
        <v>149</v>
      </c>
      <c r="G4274" t="s">
        <v>150</v>
      </c>
      <c r="H4274">
        <v>40.416800000000002</v>
      </c>
      <c r="I4274">
        <v>-3.7038000000000002</v>
      </c>
      <c r="J4274" t="s">
        <v>223</v>
      </c>
      <c r="K4274">
        <v>359618031.04068422</v>
      </c>
      <c r="L4274">
        <v>359633714.80387461</v>
      </c>
      <c r="M4274">
        <v>41712082</v>
      </c>
    </row>
    <row r="4275" spans="1:13" x14ac:dyDescent="0.25">
      <c r="A4275" t="s">
        <v>13</v>
      </c>
      <c r="B4275" t="s">
        <v>60</v>
      </c>
      <c r="C4275" t="s">
        <v>203</v>
      </c>
      <c r="D4275" t="s">
        <v>98</v>
      </c>
      <c r="E4275" t="s">
        <v>148</v>
      </c>
      <c r="F4275" t="s">
        <v>149</v>
      </c>
      <c r="G4275" t="s">
        <v>150</v>
      </c>
      <c r="H4275">
        <v>40.416800000000002</v>
      </c>
      <c r="I4275">
        <v>-3.7038000000000002</v>
      </c>
      <c r="J4275" t="s">
        <v>224</v>
      </c>
      <c r="K4275">
        <v>455029182.35285628</v>
      </c>
      <c r="L4275">
        <v>455085359.94941258</v>
      </c>
      <c r="M4275">
        <v>52586642</v>
      </c>
    </row>
    <row r="4276" spans="1:13" x14ac:dyDescent="0.25">
      <c r="A4276" t="s">
        <v>13</v>
      </c>
      <c r="B4276" t="s">
        <v>60</v>
      </c>
      <c r="C4276" t="s">
        <v>203</v>
      </c>
      <c r="D4276" t="s">
        <v>98</v>
      </c>
      <c r="E4276" t="s">
        <v>148</v>
      </c>
      <c r="F4276" t="s">
        <v>149</v>
      </c>
      <c r="G4276" t="s">
        <v>150</v>
      </c>
      <c r="H4276">
        <v>40.416800000000002</v>
      </c>
      <c r="I4276">
        <v>-3.7038000000000002</v>
      </c>
      <c r="J4276" t="s">
        <v>225</v>
      </c>
      <c r="K4276">
        <v>413532384.2622956</v>
      </c>
      <c r="L4276">
        <v>413619800.3764686</v>
      </c>
      <c r="M4276">
        <v>47699139</v>
      </c>
    </row>
    <row r="4277" spans="1:13" x14ac:dyDescent="0.25">
      <c r="A4277" t="s">
        <v>13</v>
      </c>
      <c r="B4277" t="s">
        <v>60</v>
      </c>
      <c r="C4277" t="s">
        <v>203</v>
      </c>
      <c r="D4277" t="s">
        <v>98</v>
      </c>
      <c r="E4277" t="s">
        <v>148</v>
      </c>
      <c r="F4277" t="s">
        <v>149</v>
      </c>
      <c r="G4277" t="s">
        <v>150</v>
      </c>
      <c r="H4277">
        <v>40.416800000000002</v>
      </c>
      <c r="I4277">
        <v>-3.7038000000000002</v>
      </c>
      <c r="J4277" t="s">
        <v>245</v>
      </c>
      <c r="K4277">
        <v>289655372.11519623</v>
      </c>
      <c r="L4277">
        <v>289741542.28913879</v>
      </c>
      <c r="M4277">
        <v>33448737</v>
      </c>
    </row>
    <row r="4278" spans="1:13" x14ac:dyDescent="0.25">
      <c r="A4278" t="s">
        <v>13</v>
      </c>
      <c r="B4278" t="s">
        <v>60</v>
      </c>
      <c r="C4278" t="s">
        <v>203</v>
      </c>
      <c r="D4278" t="s">
        <v>98</v>
      </c>
      <c r="E4278" t="s">
        <v>214</v>
      </c>
      <c r="F4278" t="s">
        <v>215</v>
      </c>
      <c r="G4278" t="s">
        <v>147</v>
      </c>
      <c r="H4278">
        <v>53.480800000000002</v>
      </c>
      <c r="I4278">
        <v>2.2425999999999999</v>
      </c>
      <c r="J4278" t="s">
        <v>223</v>
      </c>
      <c r="K4278">
        <v>713.37632270665802</v>
      </c>
      <c r="L4278">
        <v>713.37632270665802</v>
      </c>
      <c r="M4278">
        <v>85</v>
      </c>
    </row>
    <row r="4279" spans="1:13" x14ac:dyDescent="0.25">
      <c r="A4279" t="s">
        <v>13</v>
      </c>
      <c r="B4279" t="s">
        <v>60</v>
      </c>
      <c r="C4279" t="s">
        <v>203</v>
      </c>
      <c r="D4279" t="s">
        <v>98</v>
      </c>
      <c r="E4279" t="s">
        <v>214</v>
      </c>
      <c r="F4279" t="s">
        <v>215</v>
      </c>
      <c r="G4279" t="s">
        <v>147</v>
      </c>
      <c r="H4279">
        <v>53.480800000000002</v>
      </c>
      <c r="I4279">
        <v>2.2425999999999999</v>
      </c>
      <c r="J4279" t="s">
        <v>224</v>
      </c>
      <c r="K4279">
        <v>13826.99741522588</v>
      </c>
      <c r="L4279">
        <v>13826.99741522588</v>
      </c>
      <c r="M4279">
        <v>1692</v>
      </c>
    </row>
    <row r="4280" spans="1:13" x14ac:dyDescent="0.25">
      <c r="A4280" t="s">
        <v>13</v>
      </c>
      <c r="B4280" t="s">
        <v>60</v>
      </c>
      <c r="C4280" t="s">
        <v>203</v>
      </c>
      <c r="D4280" t="s">
        <v>98</v>
      </c>
      <c r="E4280" t="s">
        <v>214</v>
      </c>
      <c r="F4280" t="s">
        <v>215</v>
      </c>
      <c r="G4280" t="s">
        <v>147</v>
      </c>
      <c r="H4280">
        <v>53.480800000000002</v>
      </c>
      <c r="I4280">
        <v>2.2425999999999999</v>
      </c>
      <c r="J4280" t="s">
        <v>225</v>
      </c>
      <c r="K4280">
        <v>1038.6846214364821</v>
      </c>
      <c r="L4280">
        <v>1055.8105198894741</v>
      </c>
      <c r="M4280">
        <v>146</v>
      </c>
    </row>
    <row r="4281" spans="1:13" x14ac:dyDescent="0.25">
      <c r="A4281" t="s">
        <v>13</v>
      </c>
      <c r="B4281" t="s">
        <v>60</v>
      </c>
      <c r="C4281" t="s">
        <v>203</v>
      </c>
      <c r="D4281" t="s">
        <v>98</v>
      </c>
      <c r="E4281" t="s">
        <v>214</v>
      </c>
      <c r="F4281" t="s">
        <v>215</v>
      </c>
      <c r="G4281" t="s">
        <v>147</v>
      </c>
      <c r="H4281">
        <v>53.480800000000002</v>
      </c>
      <c r="I4281">
        <v>2.2425999999999999</v>
      </c>
      <c r="J4281" t="s">
        <v>245</v>
      </c>
      <c r="K4281">
        <v>1388.267830175892</v>
      </c>
      <c r="L4281">
        <v>1388.2676735910061</v>
      </c>
      <c r="M4281">
        <v>211</v>
      </c>
    </row>
    <row r="4282" spans="1:13" x14ac:dyDescent="0.25">
      <c r="A4282" t="s">
        <v>13</v>
      </c>
      <c r="B4282" t="s">
        <v>60</v>
      </c>
      <c r="C4282" t="s">
        <v>203</v>
      </c>
      <c r="D4282" t="s">
        <v>136</v>
      </c>
      <c r="E4282" t="s">
        <v>151</v>
      </c>
      <c r="F4282" t="s">
        <v>152</v>
      </c>
      <c r="G4282" t="s">
        <v>153</v>
      </c>
      <c r="H4282">
        <v>-37.668999999999997</v>
      </c>
      <c r="I4282">
        <v>144.84100000000001</v>
      </c>
      <c r="J4282" t="s">
        <v>223</v>
      </c>
      <c r="K4282">
        <v>227549036.9742071</v>
      </c>
      <c r="L4282">
        <v>227562548.687915</v>
      </c>
      <c r="M4282">
        <v>27655034</v>
      </c>
    </row>
    <row r="4283" spans="1:13" x14ac:dyDescent="0.25">
      <c r="A4283" t="s">
        <v>13</v>
      </c>
      <c r="B4283" t="s">
        <v>60</v>
      </c>
      <c r="C4283" t="s">
        <v>203</v>
      </c>
      <c r="D4283" t="s">
        <v>136</v>
      </c>
      <c r="E4283" t="s">
        <v>151</v>
      </c>
      <c r="F4283" t="s">
        <v>152</v>
      </c>
      <c r="G4283" t="s">
        <v>153</v>
      </c>
      <c r="H4283">
        <v>-37.668999999999997</v>
      </c>
      <c r="I4283">
        <v>144.84100000000001</v>
      </c>
      <c r="J4283" t="s">
        <v>224</v>
      </c>
      <c r="K4283">
        <v>437064818.24719721</v>
      </c>
      <c r="L4283">
        <v>437162955.75421208</v>
      </c>
      <c r="M4283">
        <v>51885728</v>
      </c>
    </row>
    <row r="4284" spans="1:13" x14ac:dyDescent="0.25">
      <c r="A4284" t="s">
        <v>13</v>
      </c>
      <c r="B4284" t="s">
        <v>60</v>
      </c>
      <c r="C4284" t="s">
        <v>203</v>
      </c>
      <c r="D4284" t="s">
        <v>136</v>
      </c>
      <c r="E4284" t="s">
        <v>151</v>
      </c>
      <c r="F4284" t="s">
        <v>152</v>
      </c>
      <c r="G4284" t="s">
        <v>153</v>
      </c>
      <c r="H4284">
        <v>-37.668999999999997</v>
      </c>
      <c r="I4284">
        <v>144.84100000000001</v>
      </c>
      <c r="J4284" t="s">
        <v>225</v>
      </c>
      <c r="K4284">
        <v>471746799.9709928</v>
      </c>
      <c r="L4284">
        <v>471914591.42258209</v>
      </c>
      <c r="M4284">
        <v>55866527</v>
      </c>
    </row>
    <row r="4285" spans="1:13" x14ac:dyDescent="0.25">
      <c r="A4285" t="s">
        <v>13</v>
      </c>
      <c r="B4285" t="s">
        <v>60</v>
      </c>
      <c r="C4285" t="s">
        <v>203</v>
      </c>
      <c r="D4285" t="s">
        <v>136</v>
      </c>
      <c r="E4285" t="s">
        <v>151</v>
      </c>
      <c r="F4285" t="s">
        <v>152</v>
      </c>
      <c r="G4285" t="s">
        <v>153</v>
      </c>
      <c r="H4285">
        <v>-37.668999999999997</v>
      </c>
      <c r="I4285">
        <v>144.84100000000001</v>
      </c>
      <c r="J4285" t="s">
        <v>245</v>
      </c>
      <c r="K4285">
        <v>464023401.74692792</v>
      </c>
      <c r="L4285">
        <v>464198569.10984153</v>
      </c>
      <c r="M4285">
        <v>55256475</v>
      </c>
    </row>
    <row r="4286" spans="1:13" x14ac:dyDescent="0.25">
      <c r="A4286" t="s">
        <v>13</v>
      </c>
      <c r="B4286" t="s">
        <v>60</v>
      </c>
      <c r="C4286" t="s">
        <v>203</v>
      </c>
      <c r="D4286" t="s">
        <v>104</v>
      </c>
      <c r="E4286" t="s">
        <v>229</v>
      </c>
      <c r="F4286" t="s">
        <v>230</v>
      </c>
      <c r="G4286" t="s">
        <v>107</v>
      </c>
      <c r="H4286">
        <v>26.103300000000001</v>
      </c>
      <c r="I4286">
        <v>98.141900000000007</v>
      </c>
      <c r="J4286" t="s">
        <v>223</v>
      </c>
      <c r="K4286">
        <v>8583216.7120031603</v>
      </c>
      <c r="L4286">
        <v>8583339.99711488</v>
      </c>
      <c r="M4286">
        <v>1044341</v>
      </c>
    </row>
    <row r="4287" spans="1:13" x14ac:dyDescent="0.25">
      <c r="A4287" t="s">
        <v>13</v>
      </c>
      <c r="B4287" t="s">
        <v>60</v>
      </c>
      <c r="C4287" t="s">
        <v>203</v>
      </c>
      <c r="D4287" t="s">
        <v>104</v>
      </c>
      <c r="E4287" t="s">
        <v>229</v>
      </c>
      <c r="F4287" t="s">
        <v>230</v>
      </c>
      <c r="G4287" t="s">
        <v>107</v>
      </c>
      <c r="H4287">
        <v>26.103300000000001</v>
      </c>
      <c r="I4287">
        <v>98.141900000000007</v>
      </c>
      <c r="J4287" t="s">
        <v>224</v>
      </c>
      <c r="K4287">
        <v>102760838.5930565</v>
      </c>
      <c r="L4287">
        <v>102808728.44979779</v>
      </c>
      <c r="M4287">
        <v>12056641</v>
      </c>
    </row>
    <row r="4288" spans="1:13" x14ac:dyDescent="0.25">
      <c r="A4288" t="s">
        <v>13</v>
      </c>
      <c r="B4288" t="s">
        <v>60</v>
      </c>
      <c r="C4288" t="s">
        <v>203</v>
      </c>
      <c r="D4288" t="s">
        <v>104</v>
      </c>
      <c r="E4288" t="s">
        <v>229</v>
      </c>
      <c r="F4288" t="s">
        <v>230</v>
      </c>
      <c r="G4288" t="s">
        <v>107</v>
      </c>
      <c r="H4288">
        <v>26.103300000000001</v>
      </c>
      <c r="I4288">
        <v>98.141900000000007</v>
      </c>
      <c r="J4288" t="s">
        <v>225</v>
      </c>
      <c r="K4288">
        <v>128397787.1395321</v>
      </c>
      <c r="L4288">
        <v>128436461.2839153</v>
      </c>
      <c r="M4288">
        <v>14871649</v>
      </c>
    </row>
    <row r="4289" spans="1:13" x14ac:dyDescent="0.25">
      <c r="A4289" t="s">
        <v>13</v>
      </c>
      <c r="B4289" t="s">
        <v>60</v>
      </c>
      <c r="C4289" t="s">
        <v>203</v>
      </c>
      <c r="D4289" t="s">
        <v>104</v>
      </c>
      <c r="E4289" t="s">
        <v>229</v>
      </c>
      <c r="F4289" t="s">
        <v>230</v>
      </c>
      <c r="G4289" t="s">
        <v>107</v>
      </c>
      <c r="H4289">
        <v>26.103300000000001</v>
      </c>
      <c r="I4289">
        <v>98.141900000000007</v>
      </c>
      <c r="J4289" t="s">
        <v>245</v>
      </c>
      <c r="K4289">
        <v>108619367.30545799</v>
      </c>
      <c r="L4289">
        <v>108698187.9887376</v>
      </c>
      <c r="M4289">
        <v>12596735</v>
      </c>
    </row>
    <row r="4290" spans="1:13" x14ac:dyDescent="0.25">
      <c r="A4290" t="s">
        <v>13</v>
      </c>
      <c r="B4290" t="s">
        <v>60</v>
      </c>
      <c r="C4290" t="s">
        <v>203</v>
      </c>
      <c r="D4290" t="s">
        <v>104</v>
      </c>
      <c r="E4290" t="s">
        <v>154</v>
      </c>
      <c r="F4290" t="s">
        <v>155</v>
      </c>
      <c r="G4290" t="s">
        <v>107</v>
      </c>
      <c r="H4290">
        <v>25.789097000000002</v>
      </c>
      <c r="I4290">
        <v>-80.204040000000006</v>
      </c>
      <c r="J4290" t="s">
        <v>223</v>
      </c>
      <c r="K4290">
        <v>605494853.99105334</v>
      </c>
      <c r="L4290">
        <v>605508286.3626281</v>
      </c>
      <c r="M4290">
        <v>70164074</v>
      </c>
    </row>
    <row r="4291" spans="1:13" x14ac:dyDescent="0.25">
      <c r="A4291" t="s">
        <v>13</v>
      </c>
      <c r="B4291" t="s">
        <v>60</v>
      </c>
      <c r="C4291" t="s">
        <v>203</v>
      </c>
      <c r="D4291" t="s">
        <v>104</v>
      </c>
      <c r="E4291" t="s">
        <v>154</v>
      </c>
      <c r="F4291" t="s">
        <v>155</v>
      </c>
      <c r="G4291" t="s">
        <v>107</v>
      </c>
      <c r="H4291">
        <v>25.789097000000002</v>
      </c>
      <c r="I4291">
        <v>-80.204040000000006</v>
      </c>
      <c r="J4291" t="s">
        <v>224</v>
      </c>
      <c r="K4291">
        <v>796429406.83722973</v>
      </c>
      <c r="L4291">
        <v>796537676.25290358</v>
      </c>
      <c r="M4291">
        <v>91952406</v>
      </c>
    </row>
    <row r="4292" spans="1:13" x14ac:dyDescent="0.25">
      <c r="A4292" t="s">
        <v>13</v>
      </c>
      <c r="B4292" t="s">
        <v>60</v>
      </c>
      <c r="C4292" t="s">
        <v>203</v>
      </c>
      <c r="D4292" t="s">
        <v>104</v>
      </c>
      <c r="E4292" t="s">
        <v>154</v>
      </c>
      <c r="F4292" t="s">
        <v>155</v>
      </c>
      <c r="G4292" t="s">
        <v>107</v>
      </c>
      <c r="H4292">
        <v>25.789097000000002</v>
      </c>
      <c r="I4292">
        <v>-80.204040000000006</v>
      </c>
      <c r="J4292" t="s">
        <v>225</v>
      </c>
      <c r="K4292">
        <v>745857164.99524736</v>
      </c>
      <c r="L4292">
        <v>746218440.85887897</v>
      </c>
      <c r="M4292">
        <v>86026464</v>
      </c>
    </row>
    <row r="4293" spans="1:13" x14ac:dyDescent="0.25">
      <c r="A4293" t="s">
        <v>13</v>
      </c>
      <c r="B4293" t="s">
        <v>60</v>
      </c>
      <c r="C4293" t="s">
        <v>203</v>
      </c>
      <c r="D4293" t="s">
        <v>104</v>
      </c>
      <c r="E4293" t="s">
        <v>154</v>
      </c>
      <c r="F4293" t="s">
        <v>155</v>
      </c>
      <c r="G4293" t="s">
        <v>107</v>
      </c>
      <c r="H4293">
        <v>25.789097000000002</v>
      </c>
      <c r="I4293">
        <v>-80.204040000000006</v>
      </c>
      <c r="J4293" t="s">
        <v>245</v>
      </c>
      <c r="K4293">
        <v>590797527.02945101</v>
      </c>
      <c r="L4293">
        <v>591005836.37998188</v>
      </c>
      <c r="M4293">
        <v>68151436</v>
      </c>
    </row>
    <row r="4294" spans="1:13" x14ac:dyDescent="0.25">
      <c r="A4294" t="s">
        <v>13</v>
      </c>
      <c r="B4294" t="s">
        <v>60</v>
      </c>
      <c r="C4294" t="s">
        <v>203</v>
      </c>
      <c r="D4294" t="s">
        <v>98</v>
      </c>
      <c r="E4294" t="s">
        <v>156</v>
      </c>
      <c r="F4294" t="s">
        <v>157</v>
      </c>
      <c r="G4294" t="s">
        <v>158</v>
      </c>
      <c r="H4294">
        <v>45.630099999999999</v>
      </c>
      <c r="I4294">
        <v>8.7255000000000003</v>
      </c>
      <c r="J4294" t="s">
        <v>223</v>
      </c>
      <c r="K4294">
        <v>328682079.54659992</v>
      </c>
      <c r="L4294">
        <v>328702093.21132213</v>
      </c>
      <c r="M4294">
        <v>38144485</v>
      </c>
    </row>
    <row r="4295" spans="1:13" x14ac:dyDescent="0.25">
      <c r="A4295" t="s">
        <v>13</v>
      </c>
      <c r="B4295" t="s">
        <v>60</v>
      </c>
      <c r="C4295" t="s">
        <v>203</v>
      </c>
      <c r="D4295" t="s">
        <v>98</v>
      </c>
      <c r="E4295" t="s">
        <v>156</v>
      </c>
      <c r="F4295" t="s">
        <v>157</v>
      </c>
      <c r="G4295" t="s">
        <v>158</v>
      </c>
      <c r="H4295">
        <v>45.630099999999999</v>
      </c>
      <c r="I4295">
        <v>8.7255000000000003</v>
      </c>
      <c r="J4295" t="s">
        <v>224</v>
      </c>
      <c r="K4295">
        <v>394331280.47947532</v>
      </c>
      <c r="L4295">
        <v>394427378.37162417</v>
      </c>
      <c r="M4295">
        <v>45612125</v>
      </c>
    </row>
    <row r="4296" spans="1:13" x14ac:dyDescent="0.25">
      <c r="A4296" t="s">
        <v>13</v>
      </c>
      <c r="B4296" t="s">
        <v>60</v>
      </c>
      <c r="C4296" t="s">
        <v>203</v>
      </c>
      <c r="D4296" t="s">
        <v>98</v>
      </c>
      <c r="E4296" t="s">
        <v>156</v>
      </c>
      <c r="F4296" t="s">
        <v>157</v>
      </c>
      <c r="G4296" t="s">
        <v>158</v>
      </c>
      <c r="H4296">
        <v>45.630099999999999</v>
      </c>
      <c r="I4296">
        <v>8.7255000000000003</v>
      </c>
      <c r="J4296" t="s">
        <v>225</v>
      </c>
      <c r="K4296">
        <v>382839553.62160969</v>
      </c>
      <c r="L4296">
        <v>382997314.51516032</v>
      </c>
      <c r="M4296">
        <v>44194804</v>
      </c>
    </row>
    <row r="4297" spans="1:13" x14ac:dyDescent="0.25">
      <c r="A4297" t="s">
        <v>13</v>
      </c>
      <c r="B4297" t="s">
        <v>60</v>
      </c>
      <c r="C4297" t="s">
        <v>203</v>
      </c>
      <c r="D4297" t="s">
        <v>98</v>
      </c>
      <c r="E4297" t="s">
        <v>156</v>
      </c>
      <c r="F4297" t="s">
        <v>157</v>
      </c>
      <c r="G4297" t="s">
        <v>158</v>
      </c>
      <c r="H4297">
        <v>45.630099999999999</v>
      </c>
      <c r="I4297">
        <v>8.7255000000000003</v>
      </c>
      <c r="J4297" t="s">
        <v>245</v>
      </c>
      <c r="K4297">
        <v>324257494.952887</v>
      </c>
      <c r="L4297">
        <v>324423075.12313271</v>
      </c>
      <c r="M4297">
        <v>37462031</v>
      </c>
    </row>
    <row r="4298" spans="1:13" x14ac:dyDescent="0.25">
      <c r="A4298" t="s">
        <v>13</v>
      </c>
      <c r="B4298" t="s">
        <v>60</v>
      </c>
      <c r="C4298" t="s">
        <v>203</v>
      </c>
      <c r="D4298" t="s">
        <v>104</v>
      </c>
      <c r="E4298" t="s">
        <v>159</v>
      </c>
      <c r="F4298" t="s">
        <v>160</v>
      </c>
      <c r="G4298" t="s">
        <v>107</v>
      </c>
      <c r="H4298">
        <v>44.986656000000004</v>
      </c>
      <c r="I4298">
        <v>-93.258133000000001</v>
      </c>
      <c r="J4298" t="s">
        <v>223</v>
      </c>
      <c r="K4298">
        <v>51672988.568833239</v>
      </c>
      <c r="L4298">
        <v>51673686.826859273</v>
      </c>
      <c r="M4298">
        <v>6000521</v>
      </c>
    </row>
    <row r="4299" spans="1:13" x14ac:dyDescent="0.25">
      <c r="A4299" t="s">
        <v>13</v>
      </c>
      <c r="B4299" t="s">
        <v>60</v>
      </c>
      <c r="C4299" t="s">
        <v>203</v>
      </c>
      <c r="D4299" t="s">
        <v>104</v>
      </c>
      <c r="E4299" t="s">
        <v>159</v>
      </c>
      <c r="F4299" t="s">
        <v>160</v>
      </c>
      <c r="G4299" t="s">
        <v>107</v>
      </c>
      <c r="H4299">
        <v>44.986656000000004</v>
      </c>
      <c r="I4299">
        <v>-93.258133000000001</v>
      </c>
      <c r="J4299" t="s">
        <v>224</v>
      </c>
      <c r="K4299">
        <v>304198776.50875068</v>
      </c>
      <c r="L4299">
        <v>304291547.77865118</v>
      </c>
      <c r="M4299">
        <v>35205231</v>
      </c>
    </row>
    <row r="4300" spans="1:13" x14ac:dyDescent="0.25">
      <c r="A4300" t="s">
        <v>13</v>
      </c>
      <c r="B4300" t="s">
        <v>60</v>
      </c>
      <c r="C4300" t="s">
        <v>203</v>
      </c>
      <c r="D4300" t="s">
        <v>104</v>
      </c>
      <c r="E4300" t="s">
        <v>159</v>
      </c>
      <c r="F4300" t="s">
        <v>160</v>
      </c>
      <c r="G4300" t="s">
        <v>107</v>
      </c>
      <c r="H4300">
        <v>44.986656000000004</v>
      </c>
      <c r="I4300">
        <v>-93.258133000000001</v>
      </c>
      <c r="J4300" t="s">
        <v>225</v>
      </c>
      <c r="K4300">
        <v>264511746.22931799</v>
      </c>
      <c r="L4300">
        <v>264599065.42082819</v>
      </c>
      <c r="M4300">
        <v>30535818</v>
      </c>
    </row>
    <row r="4301" spans="1:13" x14ac:dyDescent="0.25">
      <c r="A4301" t="s">
        <v>13</v>
      </c>
      <c r="B4301" t="s">
        <v>60</v>
      </c>
      <c r="C4301" t="s">
        <v>203</v>
      </c>
      <c r="D4301" t="s">
        <v>104</v>
      </c>
      <c r="E4301" t="s">
        <v>159</v>
      </c>
      <c r="F4301" t="s">
        <v>160</v>
      </c>
      <c r="G4301" t="s">
        <v>107</v>
      </c>
      <c r="H4301">
        <v>44.986656000000004</v>
      </c>
      <c r="I4301">
        <v>-93.258133000000001</v>
      </c>
      <c r="J4301" t="s">
        <v>245</v>
      </c>
      <c r="K4301">
        <v>234224272.13187531</v>
      </c>
      <c r="L4301">
        <v>234304433.62792149</v>
      </c>
      <c r="M4301">
        <v>27060602</v>
      </c>
    </row>
    <row r="4302" spans="1:13" x14ac:dyDescent="0.25">
      <c r="A4302" t="s">
        <v>13</v>
      </c>
      <c r="B4302" t="s">
        <v>60</v>
      </c>
      <c r="C4302" t="s">
        <v>203</v>
      </c>
      <c r="D4302" t="s">
        <v>98</v>
      </c>
      <c r="E4302" t="s">
        <v>231</v>
      </c>
      <c r="F4302" t="s">
        <v>232</v>
      </c>
      <c r="G4302" t="s">
        <v>168</v>
      </c>
      <c r="H4302">
        <v>43.296950000000002</v>
      </c>
      <c r="I4302">
        <v>5.3810700000000002</v>
      </c>
      <c r="J4302" t="s">
        <v>223</v>
      </c>
      <c r="K4302">
        <v>0</v>
      </c>
      <c r="L4302">
        <v>0</v>
      </c>
      <c r="M4302">
        <v>0</v>
      </c>
    </row>
    <row r="4303" spans="1:13" x14ac:dyDescent="0.25">
      <c r="A4303" t="s">
        <v>13</v>
      </c>
      <c r="B4303" t="s">
        <v>60</v>
      </c>
      <c r="C4303" t="s">
        <v>203</v>
      </c>
      <c r="D4303" t="s">
        <v>98</v>
      </c>
      <c r="E4303" t="s">
        <v>231</v>
      </c>
      <c r="F4303" t="s">
        <v>232</v>
      </c>
      <c r="G4303" t="s">
        <v>168</v>
      </c>
      <c r="H4303">
        <v>43.296950000000002</v>
      </c>
      <c r="I4303">
        <v>5.3810700000000002</v>
      </c>
      <c r="J4303" t="s">
        <v>224</v>
      </c>
      <c r="K4303">
        <v>95.695134793097992</v>
      </c>
      <c r="L4303">
        <v>95.695134793097992</v>
      </c>
      <c r="M4303">
        <v>11</v>
      </c>
    </row>
    <row r="4304" spans="1:13" x14ac:dyDescent="0.25">
      <c r="A4304" t="s">
        <v>13</v>
      </c>
      <c r="B4304" t="s">
        <v>60</v>
      </c>
      <c r="C4304" t="s">
        <v>203</v>
      </c>
      <c r="D4304" t="s">
        <v>98</v>
      </c>
      <c r="E4304" t="s">
        <v>231</v>
      </c>
      <c r="F4304" t="s">
        <v>232</v>
      </c>
      <c r="G4304" t="s">
        <v>168</v>
      </c>
      <c r="H4304">
        <v>43.296950000000002</v>
      </c>
      <c r="I4304">
        <v>5.3810700000000002</v>
      </c>
      <c r="J4304" t="s">
        <v>225</v>
      </c>
      <c r="K4304">
        <v>2041.7690395903619</v>
      </c>
      <c r="L4304">
        <v>2041.7690395903619</v>
      </c>
      <c r="M4304">
        <v>252</v>
      </c>
    </row>
    <row r="4305" spans="1:13" x14ac:dyDescent="0.25">
      <c r="A4305" t="s">
        <v>13</v>
      </c>
      <c r="B4305" t="s">
        <v>60</v>
      </c>
      <c r="C4305" t="s">
        <v>203</v>
      </c>
      <c r="D4305" t="s">
        <v>98</v>
      </c>
      <c r="E4305" t="s">
        <v>231</v>
      </c>
      <c r="F4305" t="s">
        <v>232</v>
      </c>
      <c r="G4305" t="s">
        <v>168</v>
      </c>
      <c r="H4305">
        <v>43.296950000000002</v>
      </c>
      <c r="I4305">
        <v>5.3810700000000002</v>
      </c>
      <c r="J4305" t="s">
        <v>245</v>
      </c>
      <c r="K4305">
        <v>929.11464092502001</v>
      </c>
      <c r="L4305">
        <v>1063.3586227670701</v>
      </c>
      <c r="M4305">
        <v>181</v>
      </c>
    </row>
    <row r="4306" spans="1:13" x14ac:dyDescent="0.25">
      <c r="A4306" t="s">
        <v>13</v>
      </c>
      <c r="B4306" t="s">
        <v>60</v>
      </c>
      <c r="C4306" t="s">
        <v>203</v>
      </c>
      <c r="D4306" t="s">
        <v>104</v>
      </c>
      <c r="E4306" t="s">
        <v>161</v>
      </c>
      <c r="F4306" t="s">
        <v>162</v>
      </c>
      <c r="G4306" t="s">
        <v>107</v>
      </c>
      <c r="H4306">
        <v>40.705629999999999</v>
      </c>
      <c r="I4306">
        <v>-73.978003999999999</v>
      </c>
      <c r="J4306" t="s">
        <v>223</v>
      </c>
      <c r="K4306">
        <v>608646600.3530364</v>
      </c>
      <c r="L4306">
        <v>608654090.62107587</v>
      </c>
      <c r="M4306">
        <v>70691268</v>
      </c>
    </row>
    <row r="4307" spans="1:13" x14ac:dyDescent="0.25">
      <c r="A4307" t="s">
        <v>13</v>
      </c>
      <c r="B4307" t="s">
        <v>60</v>
      </c>
      <c r="C4307" t="s">
        <v>203</v>
      </c>
      <c r="D4307" t="s">
        <v>104</v>
      </c>
      <c r="E4307" t="s">
        <v>161</v>
      </c>
      <c r="F4307" t="s">
        <v>162</v>
      </c>
      <c r="G4307" t="s">
        <v>107</v>
      </c>
      <c r="H4307">
        <v>40.705629999999999</v>
      </c>
      <c r="I4307">
        <v>-73.978003999999999</v>
      </c>
      <c r="J4307" t="s">
        <v>224</v>
      </c>
      <c r="K4307">
        <v>737634260.50175738</v>
      </c>
      <c r="L4307">
        <v>737810096.42031229</v>
      </c>
      <c r="M4307">
        <v>85311085</v>
      </c>
    </row>
    <row r="4308" spans="1:13" x14ac:dyDescent="0.25">
      <c r="A4308" t="s">
        <v>13</v>
      </c>
      <c r="B4308" t="s">
        <v>60</v>
      </c>
      <c r="C4308" t="s">
        <v>203</v>
      </c>
      <c r="D4308" t="s">
        <v>104</v>
      </c>
      <c r="E4308" t="s">
        <v>161</v>
      </c>
      <c r="F4308" t="s">
        <v>162</v>
      </c>
      <c r="G4308" t="s">
        <v>107</v>
      </c>
      <c r="H4308">
        <v>40.705629999999999</v>
      </c>
      <c r="I4308">
        <v>-73.978003999999999</v>
      </c>
      <c r="J4308" t="s">
        <v>225</v>
      </c>
      <c r="K4308">
        <v>611329331.86523914</v>
      </c>
      <c r="L4308">
        <v>611604407.55435276</v>
      </c>
      <c r="M4308">
        <v>70552279</v>
      </c>
    </row>
    <row r="4309" spans="1:13" x14ac:dyDescent="0.25">
      <c r="A4309" t="s">
        <v>13</v>
      </c>
      <c r="B4309" t="s">
        <v>60</v>
      </c>
      <c r="C4309" t="s">
        <v>203</v>
      </c>
      <c r="D4309" t="s">
        <v>104</v>
      </c>
      <c r="E4309" t="s">
        <v>161</v>
      </c>
      <c r="F4309" t="s">
        <v>162</v>
      </c>
      <c r="G4309" t="s">
        <v>107</v>
      </c>
      <c r="H4309">
        <v>40.705629999999999</v>
      </c>
      <c r="I4309">
        <v>-73.978003999999999</v>
      </c>
      <c r="J4309" t="s">
        <v>245</v>
      </c>
      <c r="K4309">
        <v>532961417.98499101</v>
      </c>
      <c r="L4309">
        <v>533234837.55630291</v>
      </c>
      <c r="M4309">
        <v>61615561</v>
      </c>
    </row>
    <row r="4310" spans="1:13" x14ac:dyDescent="0.25">
      <c r="A4310" t="s">
        <v>13</v>
      </c>
      <c r="B4310" t="s">
        <v>60</v>
      </c>
      <c r="C4310" t="s">
        <v>203</v>
      </c>
      <c r="D4310" t="s">
        <v>136</v>
      </c>
      <c r="E4310" t="s">
        <v>163</v>
      </c>
      <c r="F4310" t="s">
        <v>164</v>
      </c>
      <c r="G4310" t="s">
        <v>165</v>
      </c>
      <c r="H4310">
        <v>34.67606</v>
      </c>
      <c r="I4310">
        <v>135.49619999999999</v>
      </c>
      <c r="J4310" t="s">
        <v>223</v>
      </c>
      <c r="K4310">
        <v>41675736.422574833</v>
      </c>
      <c r="L4310">
        <v>41686228.865392968</v>
      </c>
      <c r="M4310">
        <v>6583942</v>
      </c>
    </row>
    <row r="4311" spans="1:13" x14ac:dyDescent="0.25">
      <c r="A4311" t="s">
        <v>13</v>
      </c>
      <c r="B4311" t="s">
        <v>60</v>
      </c>
      <c r="C4311" t="s">
        <v>203</v>
      </c>
      <c r="D4311" t="s">
        <v>136</v>
      </c>
      <c r="E4311" t="s">
        <v>163</v>
      </c>
      <c r="F4311" t="s">
        <v>164</v>
      </c>
      <c r="G4311" t="s">
        <v>165</v>
      </c>
      <c r="H4311">
        <v>34.67606</v>
      </c>
      <c r="I4311">
        <v>135.49619999999999</v>
      </c>
      <c r="J4311" t="s">
        <v>224</v>
      </c>
      <c r="K4311">
        <v>51485495.229806133</v>
      </c>
      <c r="L4311">
        <v>51564811.089745812</v>
      </c>
      <c r="M4311">
        <v>7953717</v>
      </c>
    </row>
    <row r="4312" spans="1:13" x14ac:dyDescent="0.25">
      <c r="A4312" t="s">
        <v>13</v>
      </c>
      <c r="B4312" t="s">
        <v>60</v>
      </c>
      <c r="C4312" t="s">
        <v>203</v>
      </c>
      <c r="D4312" t="s">
        <v>136</v>
      </c>
      <c r="E4312" t="s">
        <v>163</v>
      </c>
      <c r="F4312" t="s">
        <v>164</v>
      </c>
      <c r="G4312" t="s">
        <v>165</v>
      </c>
      <c r="H4312">
        <v>34.67606</v>
      </c>
      <c r="I4312">
        <v>135.49619999999999</v>
      </c>
      <c r="J4312" t="s">
        <v>225</v>
      </c>
      <c r="K4312">
        <v>47065356.658728309</v>
      </c>
      <c r="L4312">
        <v>47088774.169081911</v>
      </c>
      <c r="M4312">
        <v>7182083</v>
      </c>
    </row>
    <row r="4313" spans="1:13" x14ac:dyDescent="0.25">
      <c r="A4313" t="s">
        <v>13</v>
      </c>
      <c r="B4313" t="s">
        <v>60</v>
      </c>
      <c r="C4313" t="s">
        <v>203</v>
      </c>
      <c r="D4313" t="s">
        <v>136</v>
      </c>
      <c r="E4313" t="s">
        <v>163</v>
      </c>
      <c r="F4313" t="s">
        <v>164</v>
      </c>
      <c r="G4313" t="s">
        <v>165</v>
      </c>
      <c r="H4313">
        <v>34.67606</v>
      </c>
      <c r="I4313">
        <v>135.49619999999999</v>
      </c>
      <c r="J4313" t="s">
        <v>245</v>
      </c>
      <c r="K4313">
        <v>44681971.893513389</v>
      </c>
      <c r="L4313">
        <v>44705684.430628382</v>
      </c>
      <c r="M4313">
        <v>7188793</v>
      </c>
    </row>
    <row r="4314" spans="1:13" x14ac:dyDescent="0.25">
      <c r="A4314" t="s">
        <v>13</v>
      </c>
      <c r="B4314" t="s">
        <v>60</v>
      </c>
      <c r="C4314" t="s">
        <v>203</v>
      </c>
      <c r="D4314" t="s">
        <v>98</v>
      </c>
      <c r="E4314" t="s">
        <v>166</v>
      </c>
      <c r="F4314" t="s">
        <v>167</v>
      </c>
      <c r="G4314" t="s">
        <v>168</v>
      </c>
      <c r="H4314">
        <v>48.928049999999999</v>
      </c>
      <c r="I4314">
        <v>2.35189</v>
      </c>
      <c r="J4314" t="s">
        <v>223</v>
      </c>
      <c r="K4314">
        <v>724514771.8932842</v>
      </c>
      <c r="L4314">
        <v>724550488.57790661</v>
      </c>
      <c r="M4314">
        <v>83885901</v>
      </c>
    </row>
    <row r="4315" spans="1:13" x14ac:dyDescent="0.25">
      <c r="A4315" t="s">
        <v>13</v>
      </c>
      <c r="B4315" t="s">
        <v>60</v>
      </c>
      <c r="C4315" t="s">
        <v>203</v>
      </c>
      <c r="D4315" t="s">
        <v>98</v>
      </c>
      <c r="E4315" t="s">
        <v>166</v>
      </c>
      <c r="F4315" t="s">
        <v>167</v>
      </c>
      <c r="G4315" t="s">
        <v>168</v>
      </c>
      <c r="H4315">
        <v>48.928049999999999</v>
      </c>
      <c r="I4315">
        <v>2.35189</v>
      </c>
      <c r="J4315" t="s">
        <v>224</v>
      </c>
      <c r="K4315">
        <v>723932735.98048341</v>
      </c>
      <c r="L4315">
        <v>724017041.69588017</v>
      </c>
      <c r="M4315">
        <v>83620670</v>
      </c>
    </row>
    <row r="4316" spans="1:13" x14ac:dyDescent="0.25">
      <c r="A4316" t="s">
        <v>13</v>
      </c>
      <c r="B4316" t="s">
        <v>60</v>
      </c>
      <c r="C4316" t="s">
        <v>203</v>
      </c>
      <c r="D4316" t="s">
        <v>98</v>
      </c>
      <c r="E4316" t="s">
        <v>166</v>
      </c>
      <c r="F4316" t="s">
        <v>167</v>
      </c>
      <c r="G4316" t="s">
        <v>168</v>
      </c>
      <c r="H4316">
        <v>48.928049999999999</v>
      </c>
      <c r="I4316">
        <v>2.35189</v>
      </c>
      <c r="J4316" t="s">
        <v>225</v>
      </c>
      <c r="K4316">
        <v>621937320.20855343</v>
      </c>
      <c r="L4316">
        <v>622059055.61942387</v>
      </c>
      <c r="M4316">
        <v>71709648</v>
      </c>
    </row>
    <row r="4317" spans="1:13" x14ac:dyDescent="0.25">
      <c r="A4317" t="s">
        <v>13</v>
      </c>
      <c r="B4317" t="s">
        <v>60</v>
      </c>
      <c r="C4317" t="s">
        <v>203</v>
      </c>
      <c r="D4317" t="s">
        <v>98</v>
      </c>
      <c r="E4317" t="s">
        <v>166</v>
      </c>
      <c r="F4317" t="s">
        <v>167</v>
      </c>
      <c r="G4317" t="s">
        <v>168</v>
      </c>
      <c r="H4317">
        <v>48.928049999999999</v>
      </c>
      <c r="I4317">
        <v>2.35189</v>
      </c>
      <c r="J4317" t="s">
        <v>245</v>
      </c>
      <c r="K4317">
        <v>490988205.24232131</v>
      </c>
      <c r="L4317">
        <v>491125643.08045328</v>
      </c>
      <c r="M4317">
        <v>56654009</v>
      </c>
    </row>
    <row r="4318" spans="1:13" x14ac:dyDescent="0.25">
      <c r="A4318" t="s">
        <v>13</v>
      </c>
      <c r="B4318" t="s">
        <v>60</v>
      </c>
      <c r="C4318" t="s">
        <v>203</v>
      </c>
      <c r="D4318" t="s">
        <v>104</v>
      </c>
      <c r="E4318" t="s">
        <v>238</v>
      </c>
      <c r="F4318" t="s">
        <v>239</v>
      </c>
      <c r="G4318" t="s">
        <v>107</v>
      </c>
      <c r="H4318">
        <v>33.448399999999999</v>
      </c>
      <c r="I4318">
        <v>-112.074</v>
      </c>
      <c r="J4318" t="s">
        <v>223</v>
      </c>
      <c r="K4318">
        <v>89069121.606761381</v>
      </c>
      <c r="L4318">
        <v>89070874.351084486</v>
      </c>
      <c r="M4318">
        <v>10429177</v>
      </c>
    </row>
    <row r="4319" spans="1:13" x14ac:dyDescent="0.25">
      <c r="A4319" t="s">
        <v>13</v>
      </c>
      <c r="B4319" t="s">
        <v>60</v>
      </c>
      <c r="C4319" t="s">
        <v>203</v>
      </c>
      <c r="D4319" t="s">
        <v>104</v>
      </c>
      <c r="E4319" t="s">
        <v>238</v>
      </c>
      <c r="F4319" t="s">
        <v>239</v>
      </c>
      <c r="G4319" t="s">
        <v>107</v>
      </c>
      <c r="H4319">
        <v>33.448399999999999</v>
      </c>
      <c r="I4319">
        <v>-112.074</v>
      </c>
      <c r="J4319" t="s">
        <v>224</v>
      </c>
      <c r="K4319">
        <v>62693265.135455683</v>
      </c>
      <c r="L4319">
        <v>62699161.56740129</v>
      </c>
      <c r="M4319">
        <v>7396332</v>
      </c>
    </row>
    <row r="4320" spans="1:13" x14ac:dyDescent="0.25">
      <c r="A4320" t="s">
        <v>13</v>
      </c>
      <c r="B4320" t="s">
        <v>60</v>
      </c>
      <c r="C4320" t="s">
        <v>203</v>
      </c>
      <c r="D4320" t="s">
        <v>104</v>
      </c>
      <c r="E4320" t="s">
        <v>238</v>
      </c>
      <c r="F4320" t="s">
        <v>239</v>
      </c>
      <c r="G4320" t="s">
        <v>107</v>
      </c>
      <c r="H4320">
        <v>33.448399999999999</v>
      </c>
      <c r="I4320">
        <v>-112.074</v>
      </c>
      <c r="J4320" t="s">
        <v>225</v>
      </c>
      <c r="K4320">
        <v>55093233.184927307</v>
      </c>
      <c r="L4320">
        <v>55098443.156949788</v>
      </c>
      <c r="M4320">
        <v>6425030</v>
      </c>
    </row>
    <row r="4321" spans="1:13" x14ac:dyDescent="0.25">
      <c r="A4321" t="s">
        <v>13</v>
      </c>
      <c r="B4321" t="s">
        <v>60</v>
      </c>
      <c r="C4321" t="s">
        <v>203</v>
      </c>
      <c r="D4321" t="s">
        <v>104</v>
      </c>
      <c r="E4321" t="s">
        <v>238</v>
      </c>
      <c r="F4321" t="s">
        <v>239</v>
      </c>
      <c r="G4321" t="s">
        <v>107</v>
      </c>
      <c r="H4321">
        <v>33.448399999999999</v>
      </c>
      <c r="I4321">
        <v>-112.074</v>
      </c>
      <c r="J4321" t="s">
        <v>245</v>
      </c>
      <c r="K4321">
        <v>170317837.97213489</v>
      </c>
      <c r="L4321">
        <v>170331818.1786879</v>
      </c>
      <c r="M4321">
        <v>19679017</v>
      </c>
    </row>
    <row r="4322" spans="1:13" x14ac:dyDescent="0.25">
      <c r="A4322" t="s">
        <v>13</v>
      </c>
      <c r="B4322" t="s">
        <v>60</v>
      </c>
      <c r="C4322" t="s">
        <v>203</v>
      </c>
      <c r="D4322" t="s">
        <v>108</v>
      </c>
      <c r="E4322" t="s">
        <v>169</v>
      </c>
      <c r="F4322" t="s">
        <v>170</v>
      </c>
      <c r="G4322" t="s">
        <v>171</v>
      </c>
      <c r="H4322">
        <v>-33.357990000000001</v>
      </c>
      <c r="I4322">
        <v>-70.676259999999999</v>
      </c>
      <c r="J4322" t="s">
        <v>223</v>
      </c>
      <c r="K4322">
        <v>308151232.53733122</v>
      </c>
      <c r="L4322">
        <v>308157900.76057738</v>
      </c>
      <c r="M4322">
        <v>36424104</v>
      </c>
    </row>
    <row r="4323" spans="1:13" x14ac:dyDescent="0.25">
      <c r="A4323" t="s">
        <v>13</v>
      </c>
      <c r="B4323" t="s">
        <v>60</v>
      </c>
      <c r="C4323" t="s">
        <v>203</v>
      </c>
      <c r="D4323" t="s">
        <v>108</v>
      </c>
      <c r="E4323" t="s">
        <v>169</v>
      </c>
      <c r="F4323" t="s">
        <v>170</v>
      </c>
      <c r="G4323" t="s">
        <v>171</v>
      </c>
      <c r="H4323">
        <v>-33.357990000000001</v>
      </c>
      <c r="I4323">
        <v>-70.676259999999999</v>
      </c>
      <c r="J4323" t="s">
        <v>224</v>
      </c>
      <c r="K4323">
        <v>365446750.45143318</v>
      </c>
      <c r="L4323">
        <v>365502396.27745819</v>
      </c>
      <c r="M4323">
        <v>43181016</v>
      </c>
    </row>
    <row r="4324" spans="1:13" x14ac:dyDescent="0.25">
      <c r="A4324" t="s">
        <v>13</v>
      </c>
      <c r="B4324" t="s">
        <v>60</v>
      </c>
      <c r="C4324" t="s">
        <v>203</v>
      </c>
      <c r="D4324" t="s">
        <v>108</v>
      </c>
      <c r="E4324" t="s">
        <v>169</v>
      </c>
      <c r="F4324" t="s">
        <v>170</v>
      </c>
      <c r="G4324" t="s">
        <v>171</v>
      </c>
      <c r="H4324">
        <v>-33.357990000000001</v>
      </c>
      <c r="I4324">
        <v>-70.676259999999999</v>
      </c>
      <c r="J4324" t="s">
        <v>225</v>
      </c>
      <c r="K4324">
        <v>324720043.42253453</v>
      </c>
      <c r="L4324">
        <v>324795958.66687888</v>
      </c>
      <c r="M4324">
        <v>38276646</v>
      </c>
    </row>
    <row r="4325" spans="1:13" x14ac:dyDescent="0.25">
      <c r="A4325" t="s">
        <v>13</v>
      </c>
      <c r="B4325" t="s">
        <v>60</v>
      </c>
      <c r="C4325" t="s">
        <v>203</v>
      </c>
      <c r="D4325" t="s">
        <v>108</v>
      </c>
      <c r="E4325" t="s">
        <v>169</v>
      </c>
      <c r="F4325" t="s">
        <v>170</v>
      </c>
      <c r="G4325" t="s">
        <v>171</v>
      </c>
      <c r="H4325">
        <v>-33.357990000000001</v>
      </c>
      <c r="I4325">
        <v>-70.676259999999999</v>
      </c>
      <c r="J4325" t="s">
        <v>245</v>
      </c>
      <c r="K4325">
        <v>179461139.74626389</v>
      </c>
      <c r="L4325">
        <v>179535719.72104099</v>
      </c>
      <c r="M4325">
        <v>21701685</v>
      </c>
    </row>
    <row r="4326" spans="1:13" x14ac:dyDescent="0.25">
      <c r="A4326" t="s">
        <v>13</v>
      </c>
      <c r="B4326" t="s">
        <v>60</v>
      </c>
      <c r="C4326" t="s">
        <v>203</v>
      </c>
      <c r="D4326" t="s">
        <v>104</v>
      </c>
      <c r="E4326" t="s">
        <v>240</v>
      </c>
      <c r="F4326" t="s">
        <v>241</v>
      </c>
      <c r="G4326" t="s">
        <v>107</v>
      </c>
      <c r="H4326">
        <v>32.715736</v>
      </c>
      <c r="I4326">
        <v>-117.16108699999999</v>
      </c>
      <c r="J4326" t="s">
        <v>223</v>
      </c>
      <c r="K4326">
        <v>6502925.8159473101</v>
      </c>
      <c r="L4326">
        <v>6502996.3423679359</v>
      </c>
      <c r="M4326">
        <v>748475</v>
      </c>
    </row>
    <row r="4327" spans="1:13" x14ac:dyDescent="0.25">
      <c r="A4327" t="s">
        <v>13</v>
      </c>
      <c r="B4327" t="s">
        <v>60</v>
      </c>
      <c r="C4327" t="s">
        <v>203</v>
      </c>
      <c r="D4327" t="s">
        <v>104</v>
      </c>
      <c r="E4327" t="s">
        <v>240</v>
      </c>
      <c r="F4327" t="s">
        <v>241</v>
      </c>
      <c r="G4327" t="s">
        <v>107</v>
      </c>
      <c r="H4327">
        <v>32.715736</v>
      </c>
      <c r="I4327">
        <v>-117.16108699999999</v>
      </c>
      <c r="J4327" t="s">
        <v>224</v>
      </c>
      <c r="K4327">
        <v>68161091.774464205</v>
      </c>
      <c r="L4327">
        <v>68164838.50520128</v>
      </c>
      <c r="M4327">
        <v>7934245</v>
      </c>
    </row>
    <row r="4328" spans="1:13" x14ac:dyDescent="0.25">
      <c r="A4328" t="s">
        <v>13</v>
      </c>
      <c r="B4328" t="s">
        <v>60</v>
      </c>
      <c r="C4328" t="s">
        <v>203</v>
      </c>
      <c r="D4328" t="s">
        <v>104</v>
      </c>
      <c r="E4328" t="s">
        <v>240</v>
      </c>
      <c r="F4328" t="s">
        <v>241</v>
      </c>
      <c r="G4328" t="s">
        <v>107</v>
      </c>
      <c r="H4328">
        <v>32.715736</v>
      </c>
      <c r="I4328">
        <v>-117.16108699999999</v>
      </c>
      <c r="J4328" t="s">
        <v>225</v>
      </c>
      <c r="K4328">
        <v>31464276.637825709</v>
      </c>
      <c r="L4328">
        <v>31466656.803416461</v>
      </c>
      <c r="M4328">
        <v>3670945</v>
      </c>
    </row>
    <row r="4329" spans="1:13" x14ac:dyDescent="0.25">
      <c r="A4329" t="s">
        <v>13</v>
      </c>
      <c r="B4329" t="s">
        <v>60</v>
      </c>
      <c r="C4329" t="s">
        <v>203</v>
      </c>
      <c r="D4329" t="s">
        <v>104</v>
      </c>
      <c r="E4329" t="s">
        <v>240</v>
      </c>
      <c r="F4329" t="s">
        <v>241</v>
      </c>
      <c r="G4329" t="s">
        <v>107</v>
      </c>
      <c r="H4329">
        <v>32.715736</v>
      </c>
      <c r="I4329">
        <v>-117.16108699999999</v>
      </c>
      <c r="J4329" t="s">
        <v>245</v>
      </c>
      <c r="K4329">
        <v>22968419.33625507</v>
      </c>
      <c r="L4329">
        <v>22970635.212404799</v>
      </c>
      <c r="M4329">
        <v>2696441</v>
      </c>
    </row>
    <row r="4330" spans="1:13" x14ac:dyDescent="0.25">
      <c r="A4330" t="s">
        <v>13</v>
      </c>
      <c r="B4330" t="s">
        <v>60</v>
      </c>
      <c r="C4330" t="s">
        <v>203</v>
      </c>
      <c r="D4330" t="s">
        <v>104</v>
      </c>
      <c r="E4330" t="s">
        <v>172</v>
      </c>
      <c r="F4330" t="s">
        <v>173</v>
      </c>
      <c r="G4330" t="s">
        <v>107</v>
      </c>
      <c r="H4330">
        <v>47.606209999999997</v>
      </c>
      <c r="I4330">
        <v>-122.33207</v>
      </c>
      <c r="J4330" t="s">
        <v>223</v>
      </c>
      <c r="K4330">
        <v>744514790.41604173</v>
      </c>
      <c r="L4330">
        <v>744528457.13313651</v>
      </c>
      <c r="M4330">
        <v>86226559</v>
      </c>
    </row>
    <row r="4331" spans="1:13" x14ac:dyDescent="0.25">
      <c r="A4331" t="s">
        <v>13</v>
      </c>
      <c r="B4331" t="s">
        <v>60</v>
      </c>
      <c r="C4331" t="s">
        <v>203</v>
      </c>
      <c r="D4331" t="s">
        <v>104</v>
      </c>
      <c r="E4331" t="s">
        <v>172</v>
      </c>
      <c r="F4331" t="s">
        <v>173</v>
      </c>
      <c r="G4331" t="s">
        <v>107</v>
      </c>
      <c r="H4331">
        <v>47.606209999999997</v>
      </c>
      <c r="I4331">
        <v>-122.33207</v>
      </c>
      <c r="J4331" t="s">
        <v>224</v>
      </c>
      <c r="K4331">
        <v>1032125769.574648</v>
      </c>
      <c r="L4331">
        <v>1032231906.072745</v>
      </c>
      <c r="M4331">
        <v>119127432</v>
      </c>
    </row>
    <row r="4332" spans="1:13" x14ac:dyDescent="0.25">
      <c r="A4332" t="s">
        <v>13</v>
      </c>
      <c r="B4332" t="s">
        <v>60</v>
      </c>
      <c r="C4332" t="s">
        <v>203</v>
      </c>
      <c r="D4332" t="s">
        <v>104</v>
      </c>
      <c r="E4332" t="s">
        <v>172</v>
      </c>
      <c r="F4332" t="s">
        <v>173</v>
      </c>
      <c r="G4332" t="s">
        <v>107</v>
      </c>
      <c r="H4332">
        <v>47.606209999999997</v>
      </c>
      <c r="I4332">
        <v>-122.33207</v>
      </c>
      <c r="J4332" t="s">
        <v>225</v>
      </c>
      <c r="K4332">
        <v>851968614.05525172</v>
      </c>
      <c r="L4332">
        <v>852092004.0707196</v>
      </c>
      <c r="M4332">
        <v>98200278</v>
      </c>
    </row>
    <row r="4333" spans="1:13" x14ac:dyDescent="0.25">
      <c r="A4333" t="s">
        <v>13</v>
      </c>
      <c r="B4333" t="s">
        <v>60</v>
      </c>
      <c r="C4333" t="s">
        <v>203</v>
      </c>
      <c r="D4333" t="s">
        <v>104</v>
      </c>
      <c r="E4333" t="s">
        <v>172</v>
      </c>
      <c r="F4333" t="s">
        <v>173</v>
      </c>
      <c r="G4333" t="s">
        <v>107</v>
      </c>
      <c r="H4333">
        <v>47.606209999999997</v>
      </c>
      <c r="I4333">
        <v>-122.33207</v>
      </c>
      <c r="J4333" t="s">
        <v>245</v>
      </c>
      <c r="K4333">
        <v>655902189.58418167</v>
      </c>
      <c r="L4333">
        <v>656019647.66387701</v>
      </c>
      <c r="M4333">
        <v>75641141</v>
      </c>
    </row>
    <row r="4334" spans="1:13" x14ac:dyDescent="0.25">
      <c r="A4334" t="s">
        <v>13</v>
      </c>
      <c r="B4334" t="s">
        <v>60</v>
      </c>
      <c r="C4334" t="s">
        <v>203</v>
      </c>
      <c r="D4334" t="s">
        <v>136</v>
      </c>
      <c r="E4334" t="s">
        <v>174</v>
      </c>
      <c r="F4334" t="s">
        <v>175</v>
      </c>
      <c r="G4334" t="s">
        <v>176</v>
      </c>
      <c r="H4334">
        <v>1.3520829999999999</v>
      </c>
      <c r="I4334">
        <v>103.81984</v>
      </c>
      <c r="J4334" t="s">
        <v>223</v>
      </c>
      <c r="K4334">
        <v>82551183.366771728</v>
      </c>
      <c r="L4334">
        <v>82568881.954007298</v>
      </c>
      <c r="M4334">
        <v>14828519</v>
      </c>
    </row>
    <row r="4335" spans="1:13" x14ac:dyDescent="0.25">
      <c r="A4335" t="s">
        <v>13</v>
      </c>
      <c r="B4335" t="s">
        <v>60</v>
      </c>
      <c r="C4335" t="s">
        <v>203</v>
      </c>
      <c r="D4335" t="s">
        <v>136</v>
      </c>
      <c r="E4335" t="s">
        <v>174</v>
      </c>
      <c r="F4335" t="s">
        <v>175</v>
      </c>
      <c r="G4335" t="s">
        <v>176</v>
      </c>
      <c r="H4335">
        <v>1.3520829999999999</v>
      </c>
      <c r="I4335">
        <v>103.81984</v>
      </c>
      <c r="J4335" t="s">
        <v>224</v>
      </c>
      <c r="K4335">
        <v>109617052.37214039</v>
      </c>
      <c r="L4335">
        <v>109816773.1274538</v>
      </c>
      <c r="M4335">
        <v>18726402</v>
      </c>
    </row>
    <row r="4336" spans="1:13" x14ac:dyDescent="0.25">
      <c r="A4336" t="s">
        <v>13</v>
      </c>
      <c r="B4336" t="s">
        <v>60</v>
      </c>
      <c r="C4336" t="s">
        <v>203</v>
      </c>
      <c r="D4336" t="s">
        <v>136</v>
      </c>
      <c r="E4336" t="s">
        <v>174</v>
      </c>
      <c r="F4336" t="s">
        <v>175</v>
      </c>
      <c r="G4336" t="s">
        <v>176</v>
      </c>
      <c r="H4336">
        <v>1.3520829999999999</v>
      </c>
      <c r="I4336">
        <v>103.81984</v>
      </c>
      <c r="J4336" t="s">
        <v>225</v>
      </c>
      <c r="K4336">
        <v>119495982.6474753</v>
      </c>
      <c r="L4336">
        <v>119660968.56232791</v>
      </c>
      <c r="M4336">
        <v>19961646</v>
      </c>
    </row>
    <row r="4337" spans="1:13" x14ac:dyDescent="0.25">
      <c r="A4337" t="s">
        <v>13</v>
      </c>
      <c r="B4337" t="s">
        <v>60</v>
      </c>
      <c r="C4337" t="s">
        <v>203</v>
      </c>
      <c r="D4337" t="s">
        <v>136</v>
      </c>
      <c r="E4337" t="s">
        <v>174</v>
      </c>
      <c r="F4337" t="s">
        <v>175</v>
      </c>
      <c r="G4337" t="s">
        <v>176</v>
      </c>
      <c r="H4337">
        <v>1.3520829999999999</v>
      </c>
      <c r="I4337">
        <v>103.81984</v>
      </c>
      <c r="J4337" t="s">
        <v>245</v>
      </c>
      <c r="K4337">
        <v>137818609.73835689</v>
      </c>
      <c r="L4337">
        <v>138239734.3713752</v>
      </c>
      <c r="M4337">
        <v>24008837</v>
      </c>
    </row>
    <row r="4338" spans="1:13" x14ac:dyDescent="0.25">
      <c r="A4338" t="s">
        <v>13</v>
      </c>
      <c r="B4338" t="s">
        <v>60</v>
      </c>
      <c r="C4338" t="s">
        <v>203</v>
      </c>
      <c r="D4338" t="s">
        <v>104</v>
      </c>
      <c r="E4338" t="s">
        <v>177</v>
      </c>
      <c r="F4338" t="s">
        <v>178</v>
      </c>
      <c r="G4338" t="s">
        <v>107</v>
      </c>
      <c r="H4338">
        <v>37.339385999999998</v>
      </c>
      <c r="I4338">
        <v>-121.89496</v>
      </c>
      <c r="J4338" t="s">
        <v>223</v>
      </c>
      <c r="K4338">
        <v>336694355.38843662</v>
      </c>
      <c r="L4338">
        <v>336710061.27572852</v>
      </c>
      <c r="M4338">
        <v>39170610</v>
      </c>
    </row>
    <row r="4339" spans="1:13" x14ac:dyDescent="0.25">
      <c r="A4339" t="s">
        <v>13</v>
      </c>
      <c r="B4339" t="s">
        <v>60</v>
      </c>
      <c r="C4339" t="s">
        <v>203</v>
      </c>
      <c r="D4339" t="s">
        <v>104</v>
      </c>
      <c r="E4339" t="s">
        <v>177</v>
      </c>
      <c r="F4339" t="s">
        <v>178</v>
      </c>
      <c r="G4339" t="s">
        <v>107</v>
      </c>
      <c r="H4339">
        <v>37.339385999999998</v>
      </c>
      <c r="I4339">
        <v>-121.89496</v>
      </c>
      <c r="J4339" t="s">
        <v>224</v>
      </c>
      <c r="K4339">
        <v>388315794.53328782</v>
      </c>
      <c r="L4339">
        <v>388449195.0764485</v>
      </c>
      <c r="M4339">
        <v>45000120</v>
      </c>
    </row>
    <row r="4340" spans="1:13" x14ac:dyDescent="0.25">
      <c r="A4340" t="s">
        <v>13</v>
      </c>
      <c r="B4340" t="s">
        <v>60</v>
      </c>
      <c r="C4340" t="s">
        <v>203</v>
      </c>
      <c r="D4340" t="s">
        <v>104</v>
      </c>
      <c r="E4340" t="s">
        <v>177</v>
      </c>
      <c r="F4340" t="s">
        <v>178</v>
      </c>
      <c r="G4340" t="s">
        <v>107</v>
      </c>
      <c r="H4340">
        <v>37.339385999999998</v>
      </c>
      <c r="I4340">
        <v>-121.89496</v>
      </c>
      <c r="J4340" t="s">
        <v>225</v>
      </c>
      <c r="K4340">
        <v>372005858.20178211</v>
      </c>
      <c r="L4340">
        <v>372157896.8222822</v>
      </c>
      <c r="M4340">
        <v>42983884</v>
      </c>
    </row>
    <row r="4341" spans="1:13" x14ac:dyDescent="0.25">
      <c r="A4341" t="s">
        <v>13</v>
      </c>
      <c r="B4341" t="s">
        <v>60</v>
      </c>
      <c r="C4341" t="s">
        <v>203</v>
      </c>
      <c r="D4341" t="s">
        <v>104</v>
      </c>
      <c r="E4341" t="s">
        <v>177</v>
      </c>
      <c r="F4341" t="s">
        <v>178</v>
      </c>
      <c r="G4341" t="s">
        <v>107</v>
      </c>
      <c r="H4341">
        <v>37.339385999999998</v>
      </c>
      <c r="I4341">
        <v>-121.89496</v>
      </c>
      <c r="J4341" t="s">
        <v>245</v>
      </c>
      <c r="K4341">
        <v>321899621.29995811</v>
      </c>
      <c r="L4341">
        <v>322050299.24745899</v>
      </c>
      <c r="M4341">
        <v>37224357</v>
      </c>
    </row>
    <row r="4342" spans="1:13" x14ac:dyDescent="0.25">
      <c r="A4342" t="s">
        <v>13</v>
      </c>
      <c r="B4342" t="s">
        <v>60</v>
      </c>
      <c r="C4342" t="s">
        <v>203</v>
      </c>
      <c r="D4342" t="s">
        <v>98</v>
      </c>
      <c r="E4342" t="s">
        <v>181</v>
      </c>
      <c r="F4342" t="s">
        <v>182</v>
      </c>
      <c r="G4342" t="s">
        <v>183</v>
      </c>
      <c r="H4342">
        <v>59.651943000000003</v>
      </c>
      <c r="I4342">
        <v>17.933056000000001</v>
      </c>
      <c r="J4342" t="s">
        <v>223</v>
      </c>
      <c r="K4342">
        <v>284605365.17388141</v>
      </c>
      <c r="L4342">
        <v>284622103.43950331</v>
      </c>
      <c r="M4342">
        <v>33238993</v>
      </c>
    </row>
    <row r="4343" spans="1:13" x14ac:dyDescent="0.25">
      <c r="A4343" t="s">
        <v>13</v>
      </c>
      <c r="B4343" t="s">
        <v>60</v>
      </c>
      <c r="C4343" t="s">
        <v>203</v>
      </c>
      <c r="D4343" t="s">
        <v>98</v>
      </c>
      <c r="E4343" t="s">
        <v>181</v>
      </c>
      <c r="F4343" t="s">
        <v>182</v>
      </c>
      <c r="G4343" t="s">
        <v>183</v>
      </c>
      <c r="H4343">
        <v>59.651943000000003</v>
      </c>
      <c r="I4343">
        <v>17.933056000000001</v>
      </c>
      <c r="J4343" t="s">
        <v>224</v>
      </c>
      <c r="K4343">
        <v>369924104.899198</v>
      </c>
      <c r="L4343">
        <v>369999211.02513641</v>
      </c>
      <c r="M4343">
        <v>42914984</v>
      </c>
    </row>
    <row r="4344" spans="1:13" x14ac:dyDescent="0.25">
      <c r="A4344" t="s">
        <v>13</v>
      </c>
      <c r="B4344" t="s">
        <v>60</v>
      </c>
      <c r="C4344" t="s">
        <v>203</v>
      </c>
      <c r="D4344" t="s">
        <v>98</v>
      </c>
      <c r="E4344" t="s">
        <v>181</v>
      </c>
      <c r="F4344" t="s">
        <v>182</v>
      </c>
      <c r="G4344" t="s">
        <v>183</v>
      </c>
      <c r="H4344">
        <v>59.651943000000003</v>
      </c>
      <c r="I4344">
        <v>17.933056000000001</v>
      </c>
      <c r="J4344" t="s">
        <v>225</v>
      </c>
      <c r="K4344">
        <v>326717725.43078017</v>
      </c>
      <c r="L4344">
        <v>326839959.45343667</v>
      </c>
      <c r="M4344">
        <v>37753872</v>
      </c>
    </row>
    <row r="4345" spans="1:13" x14ac:dyDescent="0.25">
      <c r="A4345" t="s">
        <v>13</v>
      </c>
      <c r="B4345" t="s">
        <v>60</v>
      </c>
      <c r="C4345" t="s">
        <v>203</v>
      </c>
      <c r="D4345" t="s">
        <v>98</v>
      </c>
      <c r="E4345" t="s">
        <v>181</v>
      </c>
      <c r="F4345" t="s">
        <v>182</v>
      </c>
      <c r="G4345" t="s">
        <v>183</v>
      </c>
      <c r="H4345">
        <v>59.651943000000003</v>
      </c>
      <c r="I4345">
        <v>17.933056000000001</v>
      </c>
      <c r="J4345" t="s">
        <v>245</v>
      </c>
      <c r="K4345">
        <v>310486739.54798102</v>
      </c>
      <c r="L4345">
        <v>310617248.58671951</v>
      </c>
      <c r="M4345">
        <v>35887311</v>
      </c>
    </row>
    <row r="4346" spans="1:13" x14ac:dyDescent="0.25">
      <c r="A4346" t="s">
        <v>13</v>
      </c>
      <c r="B4346" t="s">
        <v>60</v>
      </c>
      <c r="C4346" t="s">
        <v>203</v>
      </c>
      <c r="D4346" t="s">
        <v>136</v>
      </c>
      <c r="E4346" t="s">
        <v>184</v>
      </c>
      <c r="F4346" t="s">
        <v>185</v>
      </c>
      <c r="G4346" t="s">
        <v>186</v>
      </c>
      <c r="H4346">
        <v>37.566499999999998</v>
      </c>
      <c r="I4346">
        <v>126.97799999999999</v>
      </c>
      <c r="J4346" t="s">
        <v>223</v>
      </c>
      <c r="K4346">
        <v>20835071.215637151</v>
      </c>
      <c r="L4346">
        <v>20837031.647144049</v>
      </c>
      <c r="M4346">
        <v>2557600</v>
      </c>
    </row>
    <row r="4347" spans="1:13" x14ac:dyDescent="0.25">
      <c r="A4347" t="s">
        <v>13</v>
      </c>
      <c r="B4347" t="s">
        <v>60</v>
      </c>
      <c r="C4347" t="s">
        <v>203</v>
      </c>
      <c r="D4347" t="s">
        <v>136</v>
      </c>
      <c r="E4347" t="s">
        <v>184</v>
      </c>
      <c r="F4347" t="s">
        <v>185</v>
      </c>
      <c r="G4347" t="s">
        <v>186</v>
      </c>
      <c r="H4347">
        <v>37.566499999999998</v>
      </c>
      <c r="I4347">
        <v>126.97799999999999</v>
      </c>
      <c r="J4347" t="s">
        <v>224</v>
      </c>
      <c r="K4347">
        <v>31603279.366280731</v>
      </c>
      <c r="L4347">
        <v>31609313.739706218</v>
      </c>
      <c r="M4347">
        <v>3766302</v>
      </c>
    </row>
    <row r="4348" spans="1:13" x14ac:dyDescent="0.25">
      <c r="A4348" t="s">
        <v>13</v>
      </c>
      <c r="B4348" t="s">
        <v>60</v>
      </c>
      <c r="C4348" t="s">
        <v>203</v>
      </c>
      <c r="D4348" t="s">
        <v>136</v>
      </c>
      <c r="E4348" t="s">
        <v>184</v>
      </c>
      <c r="F4348" t="s">
        <v>185</v>
      </c>
      <c r="G4348" t="s">
        <v>186</v>
      </c>
      <c r="H4348">
        <v>37.566499999999998</v>
      </c>
      <c r="I4348">
        <v>126.97799999999999</v>
      </c>
      <c r="J4348" t="s">
        <v>225</v>
      </c>
      <c r="K4348">
        <v>25685420.474669509</v>
      </c>
      <c r="L4348">
        <v>25691344.40853329</v>
      </c>
      <c r="M4348">
        <v>3031728</v>
      </c>
    </row>
    <row r="4349" spans="1:13" x14ac:dyDescent="0.25">
      <c r="A4349" t="s">
        <v>13</v>
      </c>
      <c r="B4349" t="s">
        <v>60</v>
      </c>
      <c r="C4349" t="s">
        <v>203</v>
      </c>
      <c r="D4349" t="s">
        <v>136</v>
      </c>
      <c r="E4349" t="s">
        <v>184</v>
      </c>
      <c r="F4349" t="s">
        <v>185</v>
      </c>
      <c r="G4349" t="s">
        <v>186</v>
      </c>
      <c r="H4349">
        <v>37.566499999999998</v>
      </c>
      <c r="I4349">
        <v>126.97799999999999</v>
      </c>
      <c r="J4349" t="s">
        <v>245</v>
      </c>
      <c r="K4349">
        <v>10499489.675769821</v>
      </c>
      <c r="L4349">
        <v>10504373.884821869</v>
      </c>
      <c r="M4349">
        <v>1242974</v>
      </c>
    </row>
    <row r="4350" spans="1:13" x14ac:dyDescent="0.25">
      <c r="A4350" t="s">
        <v>13</v>
      </c>
      <c r="B4350" t="s">
        <v>60</v>
      </c>
      <c r="C4350" t="s">
        <v>203</v>
      </c>
      <c r="D4350" t="s">
        <v>108</v>
      </c>
      <c r="E4350" t="s">
        <v>187</v>
      </c>
      <c r="F4350" t="s">
        <v>188</v>
      </c>
      <c r="G4350" t="s">
        <v>135</v>
      </c>
      <c r="H4350">
        <v>-23.566147000000001</v>
      </c>
      <c r="I4350">
        <v>-46.64188</v>
      </c>
      <c r="J4350" t="s">
        <v>223</v>
      </c>
      <c r="K4350">
        <v>121475240.0015623</v>
      </c>
      <c r="L4350">
        <v>121481905.2463648</v>
      </c>
      <c r="M4350">
        <v>17605161</v>
      </c>
    </row>
    <row r="4351" spans="1:13" x14ac:dyDescent="0.25">
      <c r="A4351" t="s">
        <v>13</v>
      </c>
      <c r="B4351" t="s">
        <v>60</v>
      </c>
      <c r="C4351" t="s">
        <v>203</v>
      </c>
      <c r="D4351" t="s">
        <v>108</v>
      </c>
      <c r="E4351" t="s">
        <v>187</v>
      </c>
      <c r="F4351" t="s">
        <v>188</v>
      </c>
      <c r="G4351" t="s">
        <v>135</v>
      </c>
      <c r="H4351">
        <v>-23.566147000000001</v>
      </c>
      <c r="I4351">
        <v>-46.64188</v>
      </c>
      <c r="J4351" t="s">
        <v>224</v>
      </c>
      <c r="K4351">
        <v>179078650.79794389</v>
      </c>
      <c r="L4351">
        <v>179165165.37320891</v>
      </c>
      <c r="M4351">
        <v>25289252</v>
      </c>
    </row>
    <row r="4352" spans="1:13" x14ac:dyDescent="0.25">
      <c r="A4352" t="s">
        <v>13</v>
      </c>
      <c r="B4352" t="s">
        <v>60</v>
      </c>
      <c r="C4352" t="s">
        <v>203</v>
      </c>
      <c r="D4352" t="s">
        <v>108</v>
      </c>
      <c r="E4352" t="s">
        <v>187</v>
      </c>
      <c r="F4352" t="s">
        <v>188</v>
      </c>
      <c r="G4352" t="s">
        <v>135</v>
      </c>
      <c r="H4352">
        <v>-23.566147000000001</v>
      </c>
      <c r="I4352">
        <v>-46.64188</v>
      </c>
      <c r="J4352" t="s">
        <v>225</v>
      </c>
      <c r="K4352">
        <v>152939072.82446909</v>
      </c>
      <c r="L4352">
        <v>153046626.05404231</v>
      </c>
      <c r="M4352">
        <v>21704865</v>
      </c>
    </row>
    <row r="4353" spans="1:13" x14ac:dyDescent="0.25">
      <c r="A4353" t="s">
        <v>13</v>
      </c>
      <c r="B4353" t="s">
        <v>60</v>
      </c>
      <c r="C4353" t="s">
        <v>203</v>
      </c>
      <c r="D4353" t="s">
        <v>108</v>
      </c>
      <c r="E4353" t="s">
        <v>187</v>
      </c>
      <c r="F4353" t="s">
        <v>188</v>
      </c>
      <c r="G4353" t="s">
        <v>135</v>
      </c>
      <c r="H4353">
        <v>-23.566147000000001</v>
      </c>
      <c r="I4353">
        <v>-46.64188</v>
      </c>
      <c r="J4353" t="s">
        <v>245</v>
      </c>
      <c r="K4353">
        <v>129030176.42711741</v>
      </c>
      <c r="L4353">
        <v>129273140.03190801</v>
      </c>
      <c r="M4353">
        <v>19496391</v>
      </c>
    </row>
    <row r="4354" spans="1:13" x14ac:dyDescent="0.25">
      <c r="A4354" t="s">
        <v>13</v>
      </c>
      <c r="B4354" t="s">
        <v>60</v>
      </c>
      <c r="C4354" t="s">
        <v>203</v>
      </c>
      <c r="D4354" t="s">
        <v>104</v>
      </c>
      <c r="E4354" t="s">
        <v>179</v>
      </c>
      <c r="F4354" t="s">
        <v>180</v>
      </c>
      <c r="G4354" t="s">
        <v>107</v>
      </c>
      <c r="H4354">
        <v>38.627003000000002</v>
      </c>
      <c r="I4354">
        <v>-90.199404000000001</v>
      </c>
      <c r="J4354" t="s">
        <v>223</v>
      </c>
      <c r="K4354">
        <v>126992604.835004</v>
      </c>
      <c r="L4354">
        <v>126994450.91590559</v>
      </c>
      <c r="M4354">
        <v>14859455</v>
      </c>
    </row>
    <row r="4355" spans="1:13" x14ac:dyDescent="0.25">
      <c r="A4355" t="s">
        <v>13</v>
      </c>
      <c r="B4355" t="s">
        <v>60</v>
      </c>
      <c r="C4355" t="s">
        <v>203</v>
      </c>
      <c r="D4355" t="s">
        <v>104</v>
      </c>
      <c r="E4355" t="s">
        <v>179</v>
      </c>
      <c r="F4355" t="s">
        <v>180</v>
      </c>
      <c r="G4355" t="s">
        <v>107</v>
      </c>
      <c r="H4355">
        <v>38.627003000000002</v>
      </c>
      <c r="I4355">
        <v>-90.199404000000001</v>
      </c>
      <c r="J4355" t="s">
        <v>224</v>
      </c>
      <c r="K4355">
        <v>182314048.34210381</v>
      </c>
      <c r="L4355">
        <v>182334183.78107199</v>
      </c>
      <c r="M4355">
        <v>21131031</v>
      </c>
    </row>
    <row r="4356" spans="1:13" x14ac:dyDescent="0.25">
      <c r="A4356" t="s">
        <v>13</v>
      </c>
      <c r="B4356" t="s">
        <v>60</v>
      </c>
      <c r="C4356" t="s">
        <v>203</v>
      </c>
      <c r="D4356" t="s">
        <v>104</v>
      </c>
      <c r="E4356" t="s">
        <v>179</v>
      </c>
      <c r="F4356" t="s">
        <v>180</v>
      </c>
      <c r="G4356" t="s">
        <v>107</v>
      </c>
      <c r="H4356">
        <v>38.627003000000002</v>
      </c>
      <c r="I4356">
        <v>-90.199404000000001</v>
      </c>
      <c r="J4356" t="s">
        <v>225</v>
      </c>
      <c r="K4356">
        <v>160052814.08270949</v>
      </c>
      <c r="L4356">
        <v>160074482.35197729</v>
      </c>
      <c r="M4356">
        <v>18482517</v>
      </c>
    </row>
    <row r="4357" spans="1:13" x14ac:dyDescent="0.25">
      <c r="A4357" t="s">
        <v>13</v>
      </c>
      <c r="B4357" t="s">
        <v>60</v>
      </c>
      <c r="C4357" t="s">
        <v>203</v>
      </c>
      <c r="D4357" t="s">
        <v>104</v>
      </c>
      <c r="E4357" t="s">
        <v>179</v>
      </c>
      <c r="F4357" t="s">
        <v>180</v>
      </c>
      <c r="G4357" t="s">
        <v>107</v>
      </c>
      <c r="H4357">
        <v>38.627003000000002</v>
      </c>
      <c r="I4357">
        <v>-90.199404000000001</v>
      </c>
      <c r="J4357" t="s">
        <v>245</v>
      </c>
      <c r="K4357">
        <v>149767072.76190129</v>
      </c>
      <c r="L4357">
        <v>149785585.45208991</v>
      </c>
      <c r="M4357">
        <v>17307328</v>
      </c>
    </row>
    <row r="4358" spans="1:13" x14ac:dyDescent="0.25">
      <c r="A4358" t="s">
        <v>13</v>
      </c>
      <c r="B4358" t="s">
        <v>60</v>
      </c>
      <c r="C4358" t="s">
        <v>203</v>
      </c>
      <c r="D4358" t="s">
        <v>136</v>
      </c>
      <c r="E4358" t="s">
        <v>189</v>
      </c>
      <c r="F4358" t="s">
        <v>190</v>
      </c>
      <c r="G4358" t="s">
        <v>153</v>
      </c>
      <c r="H4358">
        <v>-33.918503000000001</v>
      </c>
      <c r="I4358">
        <v>151.18892</v>
      </c>
      <c r="J4358" t="s">
        <v>223</v>
      </c>
      <c r="K4358">
        <v>329664645.28746378</v>
      </c>
      <c r="L4358">
        <v>329701415.62231952</v>
      </c>
      <c r="M4358">
        <v>40803167</v>
      </c>
    </row>
    <row r="4359" spans="1:13" x14ac:dyDescent="0.25">
      <c r="A4359" t="s">
        <v>13</v>
      </c>
      <c r="B4359" t="s">
        <v>60</v>
      </c>
      <c r="C4359" t="s">
        <v>203</v>
      </c>
      <c r="D4359" t="s">
        <v>136</v>
      </c>
      <c r="E4359" t="s">
        <v>189</v>
      </c>
      <c r="F4359" t="s">
        <v>190</v>
      </c>
      <c r="G4359" t="s">
        <v>153</v>
      </c>
      <c r="H4359">
        <v>-33.918503000000001</v>
      </c>
      <c r="I4359">
        <v>151.18892</v>
      </c>
      <c r="J4359" t="s">
        <v>224</v>
      </c>
      <c r="K4359">
        <v>422656299.26875192</v>
      </c>
      <c r="L4359">
        <v>422712804.55997622</v>
      </c>
      <c r="M4359">
        <v>51786587</v>
      </c>
    </row>
    <row r="4360" spans="1:13" x14ac:dyDescent="0.25">
      <c r="A4360" t="s">
        <v>13</v>
      </c>
      <c r="B4360" t="s">
        <v>60</v>
      </c>
      <c r="C4360" t="s">
        <v>203</v>
      </c>
      <c r="D4360" t="s">
        <v>136</v>
      </c>
      <c r="E4360" t="s">
        <v>189</v>
      </c>
      <c r="F4360" t="s">
        <v>190</v>
      </c>
      <c r="G4360" t="s">
        <v>153</v>
      </c>
      <c r="H4360">
        <v>-33.918503000000001</v>
      </c>
      <c r="I4360">
        <v>151.18892</v>
      </c>
      <c r="J4360" t="s">
        <v>225</v>
      </c>
      <c r="K4360">
        <v>478611180.65412748</v>
      </c>
      <c r="L4360">
        <v>478815738.68736857</v>
      </c>
      <c r="M4360">
        <v>58232546</v>
      </c>
    </row>
    <row r="4361" spans="1:13" x14ac:dyDescent="0.25">
      <c r="A4361" t="s">
        <v>13</v>
      </c>
      <c r="B4361" t="s">
        <v>60</v>
      </c>
      <c r="C4361" t="s">
        <v>203</v>
      </c>
      <c r="D4361" t="s">
        <v>136</v>
      </c>
      <c r="E4361" t="s">
        <v>189</v>
      </c>
      <c r="F4361" t="s">
        <v>190</v>
      </c>
      <c r="G4361" t="s">
        <v>153</v>
      </c>
      <c r="H4361">
        <v>-33.918503000000001</v>
      </c>
      <c r="I4361">
        <v>151.18892</v>
      </c>
      <c r="J4361" t="s">
        <v>245</v>
      </c>
      <c r="K4361">
        <v>505135121.86876959</v>
      </c>
      <c r="L4361">
        <v>505401457.97425622</v>
      </c>
      <c r="M4361">
        <v>62014179</v>
      </c>
    </row>
    <row r="4362" spans="1:13" x14ac:dyDescent="0.25">
      <c r="A4362" t="s">
        <v>13</v>
      </c>
      <c r="B4362" t="s">
        <v>60</v>
      </c>
      <c r="C4362" t="s">
        <v>203</v>
      </c>
      <c r="D4362" t="s">
        <v>136</v>
      </c>
      <c r="E4362" t="s">
        <v>191</v>
      </c>
      <c r="F4362" t="s">
        <v>192</v>
      </c>
      <c r="G4362" t="s">
        <v>165</v>
      </c>
      <c r="H4362">
        <v>35.689487</v>
      </c>
      <c r="I4362">
        <v>139.69171</v>
      </c>
      <c r="J4362" t="s">
        <v>223</v>
      </c>
      <c r="K4362">
        <v>56590740.906573012</v>
      </c>
      <c r="L4362">
        <v>56598605.53481286</v>
      </c>
      <c r="M4362">
        <v>10073946</v>
      </c>
    </row>
    <row r="4363" spans="1:13" x14ac:dyDescent="0.25">
      <c r="A4363" t="s">
        <v>13</v>
      </c>
      <c r="B4363" t="s">
        <v>60</v>
      </c>
      <c r="C4363" t="s">
        <v>203</v>
      </c>
      <c r="D4363" t="s">
        <v>136</v>
      </c>
      <c r="E4363" t="s">
        <v>191</v>
      </c>
      <c r="F4363" t="s">
        <v>192</v>
      </c>
      <c r="G4363" t="s">
        <v>165</v>
      </c>
      <c r="H4363">
        <v>35.689487</v>
      </c>
      <c r="I4363">
        <v>139.69171</v>
      </c>
      <c r="J4363" t="s">
        <v>224</v>
      </c>
      <c r="K4363">
        <v>73406407.853933513</v>
      </c>
      <c r="L4363">
        <v>73451496.651864499</v>
      </c>
      <c r="M4363">
        <v>12378938</v>
      </c>
    </row>
    <row r="4364" spans="1:13" x14ac:dyDescent="0.25">
      <c r="A4364" t="s">
        <v>13</v>
      </c>
      <c r="B4364" t="s">
        <v>60</v>
      </c>
      <c r="C4364" t="s">
        <v>203</v>
      </c>
      <c r="D4364" t="s">
        <v>136</v>
      </c>
      <c r="E4364" t="s">
        <v>191</v>
      </c>
      <c r="F4364" t="s">
        <v>192</v>
      </c>
      <c r="G4364" t="s">
        <v>165</v>
      </c>
      <c r="H4364">
        <v>35.689487</v>
      </c>
      <c r="I4364">
        <v>139.69171</v>
      </c>
      <c r="J4364" t="s">
        <v>225</v>
      </c>
      <c r="K4364">
        <v>65486686.14864257</v>
      </c>
      <c r="L4364">
        <v>65520330.643983863</v>
      </c>
      <c r="M4364">
        <v>11220371</v>
      </c>
    </row>
    <row r="4365" spans="1:13" x14ac:dyDescent="0.25">
      <c r="A4365" t="s">
        <v>13</v>
      </c>
      <c r="B4365" t="s">
        <v>60</v>
      </c>
      <c r="C4365" t="s">
        <v>203</v>
      </c>
      <c r="D4365" t="s">
        <v>136</v>
      </c>
      <c r="E4365" t="s">
        <v>191</v>
      </c>
      <c r="F4365" t="s">
        <v>192</v>
      </c>
      <c r="G4365" t="s">
        <v>165</v>
      </c>
      <c r="H4365">
        <v>35.689487</v>
      </c>
      <c r="I4365">
        <v>139.69171</v>
      </c>
      <c r="J4365" t="s">
        <v>245</v>
      </c>
      <c r="K4365">
        <v>63032027.783117853</v>
      </c>
      <c r="L4365">
        <v>63093523.754001953</v>
      </c>
      <c r="M4365">
        <v>11419456</v>
      </c>
    </row>
    <row r="4366" spans="1:13" x14ac:dyDescent="0.25">
      <c r="A4366" t="s">
        <v>13</v>
      </c>
      <c r="B4366" t="s">
        <v>60</v>
      </c>
      <c r="C4366" t="s">
        <v>203</v>
      </c>
      <c r="D4366" t="s">
        <v>104</v>
      </c>
      <c r="E4366" t="s">
        <v>193</v>
      </c>
      <c r="F4366" t="s">
        <v>194</v>
      </c>
      <c r="G4366" t="s">
        <v>195</v>
      </c>
      <c r="H4366">
        <v>43.677753000000003</v>
      </c>
      <c r="I4366">
        <v>-79.630840000000006</v>
      </c>
      <c r="J4366" t="s">
        <v>223</v>
      </c>
      <c r="K4366">
        <v>338501988.79036748</v>
      </c>
      <c r="L4366">
        <v>338507841.442581</v>
      </c>
      <c r="M4366">
        <v>39206877</v>
      </c>
    </row>
    <row r="4367" spans="1:13" x14ac:dyDescent="0.25">
      <c r="A4367" t="s">
        <v>13</v>
      </c>
      <c r="B4367" t="s">
        <v>60</v>
      </c>
      <c r="C4367" t="s">
        <v>203</v>
      </c>
      <c r="D4367" t="s">
        <v>104</v>
      </c>
      <c r="E4367" t="s">
        <v>193</v>
      </c>
      <c r="F4367" t="s">
        <v>194</v>
      </c>
      <c r="G4367" t="s">
        <v>195</v>
      </c>
      <c r="H4367">
        <v>43.677753000000003</v>
      </c>
      <c r="I4367">
        <v>-79.630840000000006</v>
      </c>
      <c r="J4367" t="s">
        <v>224</v>
      </c>
      <c r="K4367">
        <v>306411367.92057592</v>
      </c>
      <c r="L4367">
        <v>306452945.07470381</v>
      </c>
      <c r="M4367">
        <v>35469928</v>
      </c>
    </row>
    <row r="4368" spans="1:13" x14ac:dyDescent="0.25">
      <c r="A4368" t="s">
        <v>13</v>
      </c>
      <c r="B4368" t="s">
        <v>60</v>
      </c>
      <c r="C4368" t="s">
        <v>203</v>
      </c>
      <c r="D4368" t="s">
        <v>104</v>
      </c>
      <c r="E4368" t="s">
        <v>193</v>
      </c>
      <c r="F4368" t="s">
        <v>194</v>
      </c>
      <c r="G4368" t="s">
        <v>195</v>
      </c>
      <c r="H4368">
        <v>43.677753000000003</v>
      </c>
      <c r="I4368">
        <v>-79.630840000000006</v>
      </c>
      <c r="J4368" t="s">
        <v>225</v>
      </c>
      <c r="K4368">
        <v>319428075.3914941</v>
      </c>
      <c r="L4368">
        <v>319494628.00619411</v>
      </c>
      <c r="M4368">
        <v>36877197</v>
      </c>
    </row>
    <row r="4369" spans="1:13" x14ac:dyDescent="0.25">
      <c r="A4369" t="s">
        <v>13</v>
      </c>
      <c r="B4369" t="s">
        <v>60</v>
      </c>
      <c r="C4369" t="s">
        <v>203</v>
      </c>
      <c r="D4369" t="s">
        <v>104</v>
      </c>
      <c r="E4369" t="s">
        <v>193</v>
      </c>
      <c r="F4369" t="s">
        <v>194</v>
      </c>
      <c r="G4369" t="s">
        <v>195</v>
      </c>
      <c r="H4369">
        <v>43.677753000000003</v>
      </c>
      <c r="I4369">
        <v>-79.630840000000006</v>
      </c>
      <c r="J4369" t="s">
        <v>245</v>
      </c>
      <c r="K4369">
        <v>241598497.26706591</v>
      </c>
      <c r="L4369">
        <v>241651289.1431208</v>
      </c>
      <c r="M4369">
        <v>27918226</v>
      </c>
    </row>
    <row r="4370" spans="1:13" x14ac:dyDescent="0.25">
      <c r="A4370" t="s">
        <v>13</v>
      </c>
      <c r="B4370" t="s">
        <v>60</v>
      </c>
      <c r="C4370" t="s">
        <v>203</v>
      </c>
      <c r="D4370" t="s">
        <v>98</v>
      </c>
      <c r="E4370" t="s">
        <v>233</v>
      </c>
      <c r="F4370" t="s">
        <v>234</v>
      </c>
      <c r="G4370" t="s">
        <v>235</v>
      </c>
      <c r="H4370">
        <v>48.268999999999998</v>
      </c>
      <c r="I4370">
        <v>-16.41047</v>
      </c>
      <c r="J4370" t="s">
        <v>223</v>
      </c>
      <c r="K4370">
        <v>7732671.5804784372</v>
      </c>
      <c r="L4370">
        <v>7732830.1612627981</v>
      </c>
      <c r="M4370">
        <v>917167</v>
      </c>
    </row>
    <row r="4371" spans="1:13" x14ac:dyDescent="0.25">
      <c r="A4371" t="s">
        <v>13</v>
      </c>
      <c r="B4371" t="s">
        <v>60</v>
      </c>
      <c r="C4371" t="s">
        <v>203</v>
      </c>
      <c r="D4371" t="s">
        <v>98</v>
      </c>
      <c r="E4371" t="s">
        <v>233</v>
      </c>
      <c r="F4371" t="s">
        <v>234</v>
      </c>
      <c r="G4371" t="s">
        <v>235</v>
      </c>
      <c r="H4371">
        <v>48.268999999999998</v>
      </c>
      <c r="I4371">
        <v>-16.41047</v>
      </c>
      <c r="J4371" t="s">
        <v>224</v>
      </c>
      <c r="K4371">
        <v>64417124.548486657</v>
      </c>
      <c r="L4371">
        <v>64441093.294049993</v>
      </c>
      <c r="M4371">
        <v>7523682</v>
      </c>
    </row>
    <row r="4372" spans="1:13" x14ac:dyDescent="0.25">
      <c r="A4372" t="s">
        <v>13</v>
      </c>
      <c r="B4372" t="s">
        <v>60</v>
      </c>
      <c r="C4372" t="s">
        <v>203</v>
      </c>
      <c r="D4372" t="s">
        <v>98</v>
      </c>
      <c r="E4372" t="s">
        <v>233</v>
      </c>
      <c r="F4372" t="s">
        <v>234</v>
      </c>
      <c r="G4372" t="s">
        <v>235</v>
      </c>
      <c r="H4372">
        <v>48.268999999999998</v>
      </c>
      <c r="I4372">
        <v>-16.41047</v>
      </c>
      <c r="J4372" t="s">
        <v>225</v>
      </c>
      <c r="K4372">
        <v>79638152.489796996</v>
      </c>
      <c r="L4372">
        <v>79683592.705770433</v>
      </c>
      <c r="M4372">
        <v>9233576</v>
      </c>
    </row>
    <row r="4373" spans="1:13" x14ac:dyDescent="0.25">
      <c r="A4373" t="s">
        <v>13</v>
      </c>
      <c r="B4373" t="s">
        <v>60</v>
      </c>
      <c r="C4373" t="s">
        <v>203</v>
      </c>
      <c r="D4373" t="s">
        <v>98</v>
      </c>
      <c r="E4373" t="s">
        <v>233</v>
      </c>
      <c r="F4373" t="s">
        <v>234</v>
      </c>
      <c r="G4373" t="s">
        <v>235</v>
      </c>
      <c r="H4373">
        <v>48.268999999999998</v>
      </c>
      <c r="I4373">
        <v>-16.41047</v>
      </c>
      <c r="J4373" t="s">
        <v>245</v>
      </c>
      <c r="K4373">
        <v>125001297.1526951</v>
      </c>
      <c r="L4373">
        <v>125077984.85130081</v>
      </c>
      <c r="M4373">
        <v>14472310</v>
      </c>
    </row>
    <row r="4374" spans="1:13" x14ac:dyDescent="0.25">
      <c r="A4374" t="s">
        <v>13</v>
      </c>
      <c r="B4374" t="s">
        <v>60</v>
      </c>
      <c r="C4374" t="s">
        <v>203</v>
      </c>
      <c r="D4374" t="s">
        <v>98</v>
      </c>
      <c r="E4374" t="s">
        <v>196</v>
      </c>
      <c r="F4374" t="s">
        <v>197</v>
      </c>
      <c r="G4374" t="s">
        <v>198</v>
      </c>
      <c r="H4374">
        <v>52.167236000000003</v>
      </c>
      <c r="I4374">
        <v>20.967891999999999</v>
      </c>
      <c r="J4374" t="s">
        <v>223</v>
      </c>
      <c r="K4374">
        <v>490473234.95299768</v>
      </c>
      <c r="L4374">
        <v>490520744.16511917</v>
      </c>
      <c r="M4374">
        <v>56716195</v>
      </c>
    </row>
    <row r="4375" spans="1:13" x14ac:dyDescent="0.25">
      <c r="A4375" t="s">
        <v>13</v>
      </c>
      <c r="B4375" t="s">
        <v>60</v>
      </c>
      <c r="C4375" t="s">
        <v>203</v>
      </c>
      <c r="D4375" t="s">
        <v>98</v>
      </c>
      <c r="E4375" t="s">
        <v>196</v>
      </c>
      <c r="F4375" t="s">
        <v>197</v>
      </c>
      <c r="G4375" t="s">
        <v>198</v>
      </c>
      <c r="H4375">
        <v>52.167236000000003</v>
      </c>
      <c r="I4375">
        <v>20.967891999999999</v>
      </c>
      <c r="J4375" t="s">
        <v>224</v>
      </c>
      <c r="K4375">
        <v>556723480.98977768</v>
      </c>
      <c r="L4375">
        <v>556793506.42282808</v>
      </c>
      <c r="M4375">
        <v>64256445</v>
      </c>
    </row>
    <row r="4376" spans="1:13" x14ac:dyDescent="0.25">
      <c r="A4376" t="s">
        <v>13</v>
      </c>
      <c r="B4376" t="s">
        <v>60</v>
      </c>
      <c r="C4376" t="s">
        <v>203</v>
      </c>
      <c r="D4376" t="s">
        <v>98</v>
      </c>
      <c r="E4376" t="s">
        <v>196</v>
      </c>
      <c r="F4376" t="s">
        <v>197</v>
      </c>
      <c r="G4376" t="s">
        <v>198</v>
      </c>
      <c r="H4376">
        <v>52.167236000000003</v>
      </c>
      <c r="I4376">
        <v>20.967891999999999</v>
      </c>
      <c r="J4376" t="s">
        <v>225</v>
      </c>
      <c r="K4376">
        <v>553102438.8977555</v>
      </c>
      <c r="L4376">
        <v>553170457.45050502</v>
      </c>
      <c r="M4376">
        <v>63728987</v>
      </c>
    </row>
    <row r="4377" spans="1:13" x14ac:dyDescent="0.25">
      <c r="A4377" t="s">
        <v>13</v>
      </c>
      <c r="B4377" t="s">
        <v>60</v>
      </c>
      <c r="C4377" t="s">
        <v>203</v>
      </c>
      <c r="D4377" t="s">
        <v>98</v>
      </c>
      <c r="E4377" t="s">
        <v>196</v>
      </c>
      <c r="F4377" t="s">
        <v>197</v>
      </c>
      <c r="G4377" t="s">
        <v>198</v>
      </c>
      <c r="H4377">
        <v>52.167236000000003</v>
      </c>
      <c r="I4377">
        <v>20.967891999999999</v>
      </c>
      <c r="J4377" t="s">
        <v>245</v>
      </c>
      <c r="K4377">
        <v>409556828.06551927</v>
      </c>
      <c r="L4377">
        <v>409664243.3064909</v>
      </c>
      <c r="M4377">
        <v>47233880</v>
      </c>
    </row>
    <row r="4378" spans="1:13" x14ac:dyDescent="0.25">
      <c r="A4378" t="s">
        <v>13</v>
      </c>
      <c r="B4378" t="s">
        <v>60</v>
      </c>
      <c r="C4378" t="s">
        <v>204</v>
      </c>
      <c r="D4378" t="s">
        <v>98</v>
      </c>
      <c r="E4378" t="s">
        <v>99</v>
      </c>
      <c r="F4378" t="s">
        <v>100</v>
      </c>
      <c r="G4378" t="s">
        <v>101</v>
      </c>
      <c r="H4378">
        <v>52.370215999999999</v>
      </c>
      <c r="I4378">
        <v>4.895168</v>
      </c>
      <c r="J4378" t="s">
        <v>223</v>
      </c>
      <c r="K4378">
        <v>43029515296.525902</v>
      </c>
      <c r="L4378">
        <v>49870643467.347954</v>
      </c>
      <c r="M4378">
        <v>115692660745</v>
      </c>
    </row>
    <row r="4379" spans="1:13" x14ac:dyDescent="0.25">
      <c r="A4379" t="s">
        <v>13</v>
      </c>
      <c r="B4379" t="s">
        <v>60</v>
      </c>
      <c r="C4379" t="s">
        <v>204</v>
      </c>
      <c r="D4379" t="s">
        <v>98</v>
      </c>
      <c r="E4379" t="s">
        <v>99</v>
      </c>
      <c r="F4379" t="s">
        <v>100</v>
      </c>
      <c r="G4379" t="s">
        <v>101</v>
      </c>
      <c r="H4379">
        <v>52.370215999999999</v>
      </c>
      <c r="I4379">
        <v>4.895168</v>
      </c>
      <c r="J4379" t="s">
        <v>224</v>
      </c>
      <c r="K4379">
        <v>50109887095.830421</v>
      </c>
      <c r="L4379">
        <v>66668004817.768707</v>
      </c>
      <c r="M4379">
        <v>128894734295</v>
      </c>
    </row>
    <row r="4380" spans="1:13" x14ac:dyDescent="0.25">
      <c r="A4380" t="s">
        <v>13</v>
      </c>
      <c r="B4380" t="s">
        <v>60</v>
      </c>
      <c r="C4380" t="s">
        <v>204</v>
      </c>
      <c r="D4380" t="s">
        <v>98</v>
      </c>
      <c r="E4380" t="s">
        <v>99</v>
      </c>
      <c r="F4380" t="s">
        <v>100</v>
      </c>
      <c r="G4380" t="s">
        <v>101</v>
      </c>
      <c r="H4380">
        <v>52.370215999999999</v>
      </c>
      <c r="I4380">
        <v>4.895168</v>
      </c>
      <c r="J4380" t="s">
        <v>225</v>
      </c>
      <c r="K4380">
        <v>46976314759.602371</v>
      </c>
      <c r="L4380">
        <v>72591463111.216156</v>
      </c>
      <c r="M4380">
        <v>118744019583</v>
      </c>
    </row>
    <row r="4381" spans="1:13" x14ac:dyDescent="0.25">
      <c r="A4381" t="s">
        <v>13</v>
      </c>
      <c r="B4381" t="s">
        <v>60</v>
      </c>
      <c r="C4381" t="s">
        <v>204</v>
      </c>
      <c r="D4381" t="s">
        <v>98</v>
      </c>
      <c r="E4381" t="s">
        <v>99</v>
      </c>
      <c r="F4381" t="s">
        <v>100</v>
      </c>
      <c r="G4381" t="s">
        <v>101</v>
      </c>
      <c r="H4381">
        <v>52.370215999999999</v>
      </c>
      <c r="I4381">
        <v>4.895168</v>
      </c>
      <c r="J4381" t="s">
        <v>245</v>
      </c>
      <c r="K4381">
        <v>45672630735.397469</v>
      </c>
      <c r="L4381">
        <v>96862276650.359161</v>
      </c>
      <c r="M4381">
        <v>114605157070</v>
      </c>
    </row>
    <row r="4382" spans="1:13" x14ac:dyDescent="0.25">
      <c r="A4382" t="s">
        <v>13</v>
      </c>
      <c r="B4382" t="s">
        <v>60</v>
      </c>
      <c r="C4382" t="s">
        <v>204</v>
      </c>
      <c r="D4382" t="s">
        <v>104</v>
      </c>
      <c r="E4382" t="s">
        <v>105</v>
      </c>
      <c r="F4382" t="s">
        <v>106</v>
      </c>
      <c r="G4382" t="s">
        <v>107</v>
      </c>
      <c r="H4382">
        <v>33.748997000000003</v>
      </c>
      <c r="I4382">
        <v>-84.387985</v>
      </c>
      <c r="J4382" t="s">
        <v>223</v>
      </c>
      <c r="K4382">
        <v>129003653799.24831</v>
      </c>
      <c r="L4382">
        <v>176353142122.27081</v>
      </c>
      <c r="M4382">
        <v>224293341957</v>
      </c>
    </row>
    <row r="4383" spans="1:13" x14ac:dyDescent="0.25">
      <c r="A4383" t="s">
        <v>13</v>
      </c>
      <c r="B4383" t="s">
        <v>60</v>
      </c>
      <c r="C4383" t="s">
        <v>204</v>
      </c>
      <c r="D4383" t="s">
        <v>104</v>
      </c>
      <c r="E4383" t="s">
        <v>105</v>
      </c>
      <c r="F4383" t="s">
        <v>106</v>
      </c>
      <c r="G4383" t="s">
        <v>107</v>
      </c>
      <c r="H4383">
        <v>33.748997000000003</v>
      </c>
      <c r="I4383">
        <v>-84.387985</v>
      </c>
      <c r="J4383" t="s">
        <v>224</v>
      </c>
      <c r="K4383">
        <v>136883684446.3658</v>
      </c>
      <c r="L4383">
        <v>186048456703.73901</v>
      </c>
      <c r="M4383">
        <v>213949286967</v>
      </c>
    </row>
    <row r="4384" spans="1:13" x14ac:dyDescent="0.25">
      <c r="A4384" t="s">
        <v>13</v>
      </c>
      <c r="B4384" t="s">
        <v>60</v>
      </c>
      <c r="C4384" t="s">
        <v>204</v>
      </c>
      <c r="D4384" t="s">
        <v>104</v>
      </c>
      <c r="E4384" t="s">
        <v>105</v>
      </c>
      <c r="F4384" t="s">
        <v>106</v>
      </c>
      <c r="G4384" t="s">
        <v>107</v>
      </c>
      <c r="H4384">
        <v>33.748997000000003</v>
      </c>
      <c r="I4384">
        <v>-84.387985</v>
      </c>
      <c r="J4384" t="s">
        <v>225</v>
      </c>
      <c r="K4384">
        <v>125003018077.9523</v>
      </c>
      <c r="L4384">
        <v>186354345137.0936</v>
      </c>
      <c r="M4384">
        <v>197845924013</v>
      </c>
    </row>
    <row r="4385" spans="1:13" x14ac:dyDescent="0.25">
      <c r="A4385" t="s">
        <v>13</v>
      </c>
      <c r="B4385" t="s">
        <v>60</v>
      </c>
      <c r="C4385" t="s">
        <v>204</v>
      </c>
      <c r="D4385" t="s">
        <v>104</v>
      </c>
      <c r="E4385" t="s">
        <v>105</v>
      </c>
      <c r="F4385" t="s">
        <v>106</v>
      </c>
      <c r="G4385" t="s">
        <v>107</v>
      </c>
      <c r="H4385">
        <v>33.748997000000003</v>
      </c>
      <c r="I4385">
        <v>-84.387985</v>
      </c>
      <c r="J4385" t="s">
        <v>245</v>
      </c>
      <c r="K4385">
        <v>121312969316.9386</v>
      </c>
      <c r="L4385">
        <v>169124479976.35431</v>
      </c>
      <c r="M4385">
        <v>189749221774</v>
      </c>
    </row>
    <row r="4386" spans="1:13" x14ac:dyDescent="0.25">
      <c r="A4386" t="s">
        <v>13</v>
      </c>
      <c r="B4386" t="s">
        <v>60</v>
      </c>
      <c r="C4386" t="s">
        <v>204</v>
      </c>
      <c r="D4386" t="s">
        <v>108</v>
      </c>
      <c r="E4386" t="s">
        <v>109</v>
      </c>
      <c r="F4386" t="s">
        <v>110</v>
      </c>
      <c r="G4386" t="s">
        <v>111</v>
      </c>
      <c r="H4386">
        <v>4.6713839999999998</v>
      </c>
      <c r="I4386">
        <v>-74.156030000000001</v>
      </c>
      <c r="J4386" t="s">
        <v>223</v>
      </c>
      <c r="K4386">
        <v>2028837399.917222</v>
      </c>
      <c r="L4386">
        <v>2150884303.5584149</v>
      </c>
      <c r="M4386">
        <v>6171794782</v>
      </c>
    </row>
    <row r="4387" spans="1:13" x14ac:dyDescent="0.25">
      <c r="A4387" t="s">
        <v>13</v>
      </c>
      <c r="B4387" t="s">
        <v>60</v>
      </c>
      <c r="C4387" t="s">
        <v>204</v>
      </c>
      <c r="D4387" t="s">
        <v>108</v>
      </c>
      <c r="E4387" t="s">
        <v>109</v>
      </c>
      <c r="F4387" t="s">
        <v>110</v>
      </c>
      <c r="G4387" t="s">
        <v>111</v>
      </c>
      <c r="H4387">
        <v>4.6713839999999998</v>
      </c>
      <c r="I4387">
        <v>-74.156030000000001</v>
      </c>
      <c r="J4387" t="s">
        <v>224</v>
      </c>
      <c r="K4387">
        <v>2436688311.0902982</v>
      </c>
      <c r="L4387">
        <v>2574563066.2087169</v>
      </c>
      <c r="M4387">
        <v>7004949645</v>
      </c>
    </row>
    <row r="4388" spans="1:13" x14ac:dyDescent="0.25">
      <c r="A4388" t="s">
        <v>13</v>
      </c>
      <c r="B4388" t="s">
        <v>60</v>
      </c>
      <c r="C4388" t="s">
        <v>204</v>
      </c>
      <c r="D4388" t="s">
        <v>108</v>
      </c>
      <c r="E4388" t="s">
        <v>109</v>
      </c>
      <c r="F4388" t="s">
        <v>110</v>
      </c>
      <c r="G4388" t="s">
        <v>111</v>
      </c>
      <c r="H4388">
        <v>4.6713839999999998</v>
      </c>
      <c r="I4388">
        <v>-74.156030000000001</v>
      </c>
      <c r="J4388" t="s">
        <v>225</v>
      </c>
      <c r="K4388">
        <v>2303164411.5063238</v>
      </c>
      <c r="L4388">
        <v>2436097546.0534272</v>
      </c>
      <c r="M4388">
        <v>6230276014</v>
      </c>
    </row>
    <row r="4389" spans="1:13" x14ac:dyDescent="0.25">
      <c r="A4389" t="s">
        <v>13</v>
      </c>
      <c r="B4389" t="s">
        <v>60</v>
      </c>
      <c r="C4389" t="s">
        <v>204</v>
      </c>
      <c r="D4389" t="s">
        <v>108</v>
      </c>
      <c r="E4389" t="s">
        <v>109</v>
      </c>
      <c r="F4389" t="s">
        <v>110</v>
      </c>
      <c r="G4389" t="s">
        <v>111</v>
      </c>
      <c r="H4389">
        <v>4.6713839999999998</v>
      </c>
      <c r="I4389">
        <v>-74.156030000000001</v>
      </c>
      <c r="J4389" t="s">
        <v>245</v>
      </c>
      <c r="K4389">
        <v>2389328520.280067</v>
      </c>
      <c r="L4389">
        <v>2552818541.771955</v>
      </c>
      <c r="M4389">
        <v>6573361537</v>
      </c>
    </row>
    <row r="4390" spans="1:13" x14ac:dyDescent="0.25">
      <c r="A4390" t="s">
        <v>13</v>
      </c>
      <c r="B4390" t="s">
        <v>60</v>
      </c>
      <c r="C4390" t="s">
        <v>204</v>
      </c>
      <c r="D4390" t="s">
        <v>104</v>
      </c>
      <c r="E4390" t="s">
        <v>112</v>
      </c>
      <c r="F4390" t="s">
        <v>113</v>
      </c>
      <c r="G4390" t="s">
        <v>107</v>
      </c>
      <c r="H4390">
        <v>42.360100000000003</v>
      </c>
      <c r="I4390">
        <v>-71.058899999999994</v>
      </c>
      <c r="J4390" t="s">
        <v>223</v>
      </c>
      <c r="K4390">
        <v>25777646159.989891</v>
      </c>
      <c r="L4390">
        <v>26830953588.33646</v>
      </c>
      <c r="M4390">
        <v>44437672007</v>
      </c>
    </row>
    <row r="4391" spans="1:13" x14ac:dyDescent="0.25">
      <c r="A4391" t="s">
        <v>13</v>
      </c>
      <c r="B4391" t="s">
        <v>60</v>
      </c>
      <c r="C4391" t="s">
        <v>204</v>
      </c>
      <c r="D4391" t="s">
        <v>104</v>
      </c>
      <c r="E4391" t="s">
        <v>112</v>
      </c>
      <c r="F4391" t="s">
        <v>113</v>
      </c>
      <c r="G4391" t="s">
        <v>107</v>
      </c>
      <c r="H4391">
        <v>42.360100000000003</v>
      </c>
      <c r="I4391">
        <v>-71.058899999999994</v>
      </c>
      <c r="J4391" t="s">
        <v>224</v>
      </c>
      <c r="K4391">
        <v>27424534937.130241</v>
      </c>
      <c r="L4391">
        <v>28904215816.686668</v>
      </c>
      <c r="M4391">
        <v>43071818491</v>
      </c>
    </row>
    <row r="4392" spans="1:13" x14ac:dyDescent="0.25">
      <c r="A4392" t="s">
        <v>13</v>
      </c>
      <c r="B4392" t="s">
        <v>60</v>
      </c>
      <c r="C4392" t="s">
        <v>204</v>
      </c>
      <c r="D4392" t="s">
        <v>104</v>
      </c>
      <c r="E4392" t="s">
        <v>112</v>
      </c>
      <c r="F4392" t="s">
        <v>113</v>
      </c>
      <c r="G4392" t="s">
        <v>107</v>
      </c>
      <c r="H4392">
        <v>42.360100000000003</v>
      </c>
      <c r="I4392">
        <v>-71.058899999999994</v>
      </c>
      <c r="J4392" t="s">
        <v>225</v>
      </c>
      <c r="K4392">
        <v>24309375657.035099</v>
      </c>
      <c r="L4392">
        <v>25953535051.373871</v>
      </c>
      <c r="M4392">
        <v>38977706422</v>
      </c>
    </row>
    <row r="4393" spans="1:13" x14ac:dyDescent="0.25">
      <c r="A4393" t="s">
        <v>13</v>
      </c>
      <c r="B4393" t="s">
        <v>60</v>
      </c>
      <c r="C4393" t="s">
        <v>204</v>
      </c>
      <c r="D4393" t="s">
        <v>104</v>
      </c>
      <c r="E4393" t="s">
        <v>112</v>
      </c>
      <c r="F4393" t="s">
        <v>113</v>
      </c>
      <c r="G4393" t="s">
        <v>107</v>
      </c>
      <c r="H4393">
        <v>42.360100000000003</v>
      </c>
      <c r="I4393">
        <v>-71.058899999999994</v>
      </c>
      <c r="J4393" t="s">
        <v>245</v>
      </c>
      <c r="K4393">
        <v>22099566665.394981</v>
      </c>
      <c r="L4393">
        <v>23494438375.909439</v>
      </c>
      <c r="M4393">
        <v>35578100765</v>
      </c>
    </row>
    <row r="4394" spans="1:13" x14ac:dyDescent="0.25">
      <c r="A4394" t="s">
        <v>13</v>
      </c>
      <c r="B4394" t="s">
        <v>60</v>
      </c>
      <c r="C4394" t="s">
        <v>204</v>
      </c>
      <c r="D4394" t="s">
        <v>104</v>
      </c>
      <c r="E4394" t="s">
        <v>114</v>
      </c>
      <c r="F4394" t="s">
        <v>115</v>
      </c>
      <c r="G4394" t="s">
        <v>107</v>
      </c>
      <c r="H4394">
        <v>41.878112999999999</v>
      </c>
      <c r="I4394">
        <v>-87.629800000000003</v>
      </c>
      <c r="J4394" t="s">
        <v>223</v>
      </c>
      <c r="K4394">
        <v>205428432087.29099</v>
      </c>
      <c r="L4394">
        <v>217966232805.63159</v>
      </c>
      <c r="M4394">
        <v>360168058433</v>
      </c>
    </row>
    <row r="4395" spans="1:13" x14ac:dyDescent="0.25">
      <c r="A4395" t="s">
        <v>13</v>
      </c>
      <c r="B4395" t="s">
        <v>60</v>
      </c>
      <c r="C4395" t="s">
        <v>204</v>
      </c>
      <c r="D4395" t="s">
        <v>104</v>
      </c>
      <c r="E4395" t="s">
        <v>114</v>
      </c>
      <c r="F4395" t="s">
        <v>115</v>
      </c>
      <c r="G4395" t="s">
        <v>107</v>
      </c>
      <c r="H4395">
        <v>41.878112999999999</v>
      </c>
      <c r="I4395">
        <v>-87.629800000000003</v>
      </c>
      <c r="J4395" t="s">
        <v>224</v>
      </c>
      <c r="K4395">
        <v>219157531353.04129</v>
      </c>
      <c r="L4395">
        <v>253003022156.01581</v>
      </c>
      <c r="M4395">
        <v>346310758934</v>
      </c>
    </row>
    <row r="4396" spans="1:13" x14ac:dyDescent="0.25">
      <c r="A4396" t="s">
        <v>13</v>
      </c>
      <c r="B4396" t="s">
        <v>60</v>
      </c>
      <c r="C4396" t="s">
        <v>204</v>
      </c>
      <c r="D4396" t="s">
        <v>104</v>
      </c>
      <c r="E4396" t="s">
        <v>114</v>
      </c>
      <c r="F4396" t="s">
        <v>115</v>
      </c>
      <c r="G4396" t="s">
        <v>107</v>
      </c>
      <c r="H4396">
        <v>41.878112999999999</v>
      </c>
      <c r="I4396">
        <v>-87.629800000000003</v>
      </c>
      <c r="J4396" t="s">
        <v>225</v>
      </c>
      <c r="K4396">
        <v>187941199316.92429</v>
      </c>
      <c r="L4396">
        <v>240114560291.90939</v>
      </c>
      <c r="M4396">
        <v>306146317348</v>
      </c>
    </row>
    <row r="4397" spans="1:13" x14ac:dyDescent="0.25">
      <c r="A4397" t="s">
        <v>13</v>
      </c>
      <c r="B4397" t="s">
        <v>60</v>
      </c>
      <c r="C4397" t="s">
        <v>204</v>
      </c>
      <c r="D4397" t="s">
        <v>104</v>
      </c>
      <c r="E4397" t="s">
        <v>114</v>
      </c>
      <c r="F4397" t="s">
        <v>115</v>
      </c>
      <c r="G4397" t="s">
        <v>107</v>
      </c>
      <c r="H4397">
        <v>41.878112999999999</v>
      </c>
      <c r="I4397">
        <v>-87.629800000000003</v>
      </c>
      <c r="J4397" t="s">
        <v>245</v>
      </c>
      <c r="K4397">
        <v>175508405613.26691</v>
      </c>
      <c r="L4397">
        <v>231078435145.57059</v>
      </c>
      <c r="M4397">
        <v>285150395829</v>
      </c>
    </row>
    <row r="4398" spans="1:13" x14ac:dyDescent="0.25">
      <c r="A4398" t="s">
        <v>13</v>
      </c>
      <c r="B4398" t="s">
        <v>60</v>
      </c>
      <c r="C4398" t="s">
        <v>204</v>
      </c>
      <c r="D4398" t="s">
        <v>104</v>
      </c>
      <c r="E4398" t="s">
        <v>116</v>
      </c>
      <c r="F4398" t="s">
        <v>117</v>
      </c>
      <c r="G4398" t="s">
        <v>107</v>
      </c>
      <c r="H4398">
        <v>32.780140000000003</v>
      </c>
      <c r="I4398">
        <v>-96.800449999999998</v>
      </c>
      <c r="J4398" t="s">
        <v>223</v>
      </c>
      <c r="K4398">
        <v>200575393147.6738</v>
      </c>
      <c r="L4398">
        <v>211977416858.7261</v>
      </c>
      <c r="M4398">
        <v>358099963112</v>
      </c>
    </row>
    <row r="4399" spans="1:13" x14ac:dyDescent="0.25">
      <c r="A4399" t="s">
        <v>13</v>
      </c>
      <c r="B4399" t="s">
        <v>60</v>
      </c>
      <c r="C4399" t="s">
        <v>204</v>
      </c>
      <c r="D4399" t="s">
        <v>104</v>
      </c>
      <c r="E4399" t="s">
        <v>116</v>
      </c>
      <c r="F4399" t="s">
        <v>117</v>
      </c>
      <c r="G4399" t="s">
        <v>107</v>
      </c>
      <c r="H4399">
        <v>32.780140000000003</v>
      </c>
      <c r="I4399">
        <v>-96.800449999999998</v>
      </c>
      <c r="J4399" t="s">
        <v>224</v>
      </c>
      <c r="K4399">
        <v>192719652315.4697</v>
      </c>
      <c r="L4399">
        <v>241154444159.74939</v>
      </c>
      <c r="M4399">
        <v>311287947916</v>
      </c>
    </row>
    <row r="4400" spans="1:13" x14ac:dyDescent="0.25">
      <c r="A4400" t="s">
        <v>13</v>
      </c>
      <c r="B4400" t="s">
        <v>60</v>
      </c>
      <c r="C4400" t="s">
        <v>204</v>
      </c>
      <c r="D4400" t="s">
        <v>104</v>
      </c>
      <c r="E4400" t="s">
        <v>116</v>
      </c>
      <c r="F4400" t="s">
        <v>117</v>
      </c>
      <c r="G4400" t="s">
        <v>107</v>
      </c>
      <c r="H4400">
        <v>32.780140000000003</v>
      </c>
      <c r="I4400">
        <v>-96.800449999999998</v>
      </c>
      <c r="J4400" t="s">
        <v>225</v>
      </c>
      <c r="K4400">
        <v>164584597150.07339</v>
      </c>
      <c r="L4400">
        <v>243328213828.1185</v>
      </c>
      <c r="M4400">
        <v>272258857757</v>
      </c>
    </row>
    <row r="4401" spans="1:13" x14ac:dyDescent="0.25">
      <c r="A4401" t="s">
        <v>13</v>
      </c>
      <c r="B4401" t="s">
        <v>60</v>
      </c>
      <c r="C4401" t="s">
        <v>204</v>
      </c>
      <c r="D4401" t="s">
        <v>104</v>
      </c>
      <c r="E4401" t="s">
        <v>116</v>
      </c>
      <c r="F4401" t="s">
        <v>117</v>
      </c>
      <c r="G4401" t="s">
        <v>107</v>
      </c>
      <c r="H4401">
        <v>32.780140000000003</v>
      </c>
      <c r="I4401">
        <v>-96.800449999999998</v>
      </c>
      <c r="J4401" t="s">
        <v>245</v>
      </c>
      <c r="K4401">
        <v>175274674960.14581</v>
      </c>
      <c r="L4401">
        <v>253760914834.2652</v>
      </c>
      <c r="M4401">
        <v>280558167640</v>
      </c>
    </row>
    <row r="4402" spans="1:13" x14ac:dyDescent="0.25">
      <c r="A4402" t="s">
        <v>13</v>
      </c>
      <c r="B4402" t="s">
        <v>60</v>
      </c>
      <c r="C4402" t="s">
        <v>204</v>
      </c>
      <c r="D4402" t="s">
        <v>104</v>
      </c>
      <c r="E4402" t="s">
        <v>120</v>
      </c>
      <c r="F4402" t="s">
        <v>121</v>
      </c>
      <c r="G4402" t="s">
        <v>107</v>
      </c>
      <c r="H4402">
        <v>37.431572000000003</v>
      </c>
      <c r="I4402">
        <v>-78.656890000000004</v>
      </c>
      <c r="J4402" t="s">
        <v>223</v>
      </c>
      <c r="K4402">
        <v>132565068783.7021</v>
      </c>
      <c r="L4402">
        <v>141176761956.75769</v>
      </c>
      <c r="M4402">
        <v>234845476596</v>
      </c>
    </row>
    <row r="4403" spans="1:13" x14ac:dyDescent="0.25">
      <c r="A4403" t="s">
        <v>13</v>
      </c>
      <c r="B4403" t="s">
        <v>60</v>
      </c>
      <c r="C4403" t="s">
        <v>204</v>
      </c>
      <c r="D4403" t="s">
        <v>104</v>
      </c>
      <c r="E4403" t="s">
        <v>120</v>
      </c>
      <c r="F4403" t="s">
        <v>121</v>
      </c>
      <c r="G4403" t="s">
        <v>107</v>
      </c>
      <c r="H4403">
        <v>37.431572000000003</v>
      </c>
      <c r="I4403">
        <v>-78.656890000000004</v>
      </c>
      <c r="J4403" t="s">
        <v>224</v>
      </c>
      <c r="K4403">
        <v>142689221672.8031</v>
      </c>
      <c r="L4403">
        <v>155543257803.17929</v>
      </c>
      <c r="M4403">
        <v>228697657292</v>
      </c>
    </row>
    <row r="4404" spans="1:13" x14ac:dyDescent="0.25">
      <c r="A4404" t="s">
        <v>13</v>
      </c>
      <c r="B4404" t="s">
        <v>60</v>
      </c>
      <c r="C4404" t="s">
        <v>204</v>
      </c>
      <c r="D4404" t="s">
        <v>104</v>
      </c>
      <c r="E4404" t="s">
        <v>120</v>
      </c>
      <c r="F4404" t="s">
        <v>121</v>
      </c>
      <c r="G4404" t="s">
        <v>107</v>
      </c>
      <c r="H4404">
        <v>37.431572000000003</v>
      </c>
      <c r="I4404">
        <v>-78.656890000000004</v>
      </c>
      <c r="J4404" t="s">
        <v>225</v>
      </c>
      <c r="K4404">
        <v>125468056586.644</v>
      </c>
      <c r="L4404">
        <v>138869013974.8212</v>
      </c>
      <c r="M4404">
        <v>205816080959</v>
      </c>
    </row>
    <row r="4405" spans="1:13" x14ac:dyDescent="0.25">
      <c r="A4405" t="s">
        <v>13</v>
      </c>
      <c r="B4405" t="s">
        <v>60</v>
      </c>
      <c r="C4405" t="s">
        <v>204</v>
      </c>
      <c r="D4405" t="s">
        <v>104</v>
      </c>
      <c r="E4405" t="s">
        <v>120</v>
      </c>
      <c r="F4405" t="s">
        <v>121</v>
      </c>
      <c r="G4405" t="s">
        <v>107</v>
      </c>
      <c r="H4405">
        <v>37.431572000000003</v>
      </c>
      <c r="I4405">
        <v>-78.656890000000004</v>
      </c>
      <c r="J4405" t="s">
        <v>245</v>
      </c>
      <c r="K4405">
        <v>113545807518.82761</v>
      </c>
      <c r="L4405">
        <v>125629673216.7709</v>
      </c>
      <c r="M4405">
        <v>187431251580</v>
      </c>
    </row>
    <row r="4406" spans="1:13" x14ac:dyDescent="0.25">
      <c r="A4406" t="s">
        <v>13</v>
      </c>
      <c r="B4406" t="s">
        <v>60</v>
      </c>
      <c r="C4406" t="s">
        <v>204</v>
      </c>
      <c r="D4406" t="s">
        <v>104</v>
      </c>
      <c r="E4406" t="s">
        <v>122</v>
      </c>
      <c r="F4406" t="s">
        <v>123</v>
      </c>
      <c r="G4406" t="s">
        <v>107</v>
      </c>
      <c r="H4406">
        <v>39.856102</v>
      </c>
      <c r="I4406">
        <v>-104.675934</v>
      </c>
      <c r="J4406" t="s">
        <v>223</v>
      </c>
      <c r="K4406">
        <v>37464905380.363792</v>
      </c>
      <c r="L4406">
        <v>39119380966.099403</v>
      </c>
      <c r="M4406">
        <v>64353028432</v>
      </c>
    </row>
    <row r="4407" spans="1:13" x14ac:dyDescent="0.25">
      <c r="A4407" t="s">
        <v>13</v>
      </c>
      <c r="B4407" t="s">
        <v>60</v>
      </c>
      <c r="C4407" t="s">
        <v>204</v>
      </c>
      <c r="D4407" t="s">
        <v>104</v>
      </c>
      <c r="E4407" t="s">
        <v>122</v>
      </c>
      <c r="F4407" t="s">
        <v>123</v>
      </c>
      <c r="G4407" t="s">
        <v>107</v>
      </c>
      <c r="H4407">
        <v>39.856102</v>
      </c>
      <c r="I4407">
        <v>-104.675934</v>
      </c>
      <c r="J4407" t="s">
        <v>224</v>
      </c>
      <c r="K4407">
        <v>41853532116.273453</v>
      </c>
      <c r="L4407">
        <v>43776851536.124313</v>
      </c>
      <c r="M4407">
        <v>64667324387</v>
      </c>
    </row>
    <row r="4408" spans="1:13" x14ac:dyDescent="0.25">
      <c r="A4408" t="s">
        <v>13</v>
      </c>
      <c r="B4408" t="s">
        <v>60</v>
      </c>
      <c r="C4408" t="s">
        <v>204</v>
      </c>
      <c r="D4408" t="s">
        <v>104</v>
      </c>
      <c r="E4408" t="s">
        <v>122</v>
      </c>
      <c r="F4408" t="s">
        <v>123</v>
      </c>
      <c r="G4408" t="s">
        <v>107</v>
      </c>
      <c r="H4408">
        <v>39.856102</v>
      </c>
      <c r="I4408">
        <v>-104.675934</v>
      </c>
      <c r="J4408" t="s">
        <v>225</v>
      </c>
      <c r="K4408">
        <v>35820677260.846184</v>
      </c>
      <c r="L4408">
        <v>38013013914.354683</v>
      </c>
      <c r="M4408">
        <v>57143065816</v>
      </c>
    </row>
    <row r="4409" spans="1:13" x14ac:dyDescent="0.25">
      <c r="A4409" t="s">
        <v>13</v>
      </c>
      <c r="B4409" t="s">
        <v>60</v>
      </c>
      <c r="C4409" t="s">
        <v>204</v>
      </c>
      <c r="D4409" t="s">
        <v>104</v>
      </c>
      <c r="E4409" t="s">
        <v>122</v>
      </c>
      <c r="F4409" t="s">
        <v>123</v>
      </c>
      <c r="G4409" t="s">
        <v>107</v>
      </c>
      <c r="H4409">
        <v>39.856102</v>
      </c>
      <c r="I4409">
        <v>-104.675934</v>
      </c>
      <c r="J4409" t="s">
        <v>245</v>
      </c>
      <c r="K4409">
        <v>35032724682.031593</v>
      </c>
      <c r="L4409">
        <v>38659186373.456322</v>
      </c>
      <c r="M4409">
        <v>55020499586</v>
      </c>
    </row>
    <row r="4410" spans="1:13" x14ac:dyDescent="0.25">
      <c r="A4410" t="s">
        <v>13</v>
      </c>
      <c r="B4410" t="s">
        <v>60</v>
      </c>
      <c r="C4410" t="s">
        <v>204</v>
      </c>
      <c r="D4410" t="s">
        <v>104</v>
      </c>
      <c r="E4410" t="s">
        <v>118</v>
      </c>
      <c r="F4410" t="s">
        <v>119</v>
      </c>
      <c r="G4410" t="s">
        <v>107</v>
      </c>
      <c r="H4410">
        <v>42.331400000000002</v>
      </c>
      <c r="I4410">
        <v>-83.0458</v>
      </c>
      <c r="J4410" t="s">
        <v>223</v>
      </c>
      <c r="K4410">
        <v>16024982409.703251</v>
      </c>
      <c r="L4410">
        <v>16146571020.274031</v>
      </c>
      <c r="M4410">
        <v>26297064186</v>
      </c>
    </row>
    <row r="4411" spans="1:13" x14ac:dyDescent="0.25">
      <c r="A4411" t="s">
        <v>13</v>
      </c>
      <c r="B4411" t="s">
        <v>60</v>
      </c>
      <c r="C4411" t="s">
        <v>204</v>
      </c>
      <c r="D4411" t="s">
        <v>104</v>
      </c>
      <c r="E4411" t="s">
        <v>118</v>
      </c>
      <c r="F4411" t="s">
        <v>119</v>
      </c>
      <c r="G4411" t="s">
        <v>107</v>
      </c>
      <c r="H4411">
        <v>42.331400000000002</v>
      </c>
      <c r="I4411">
        <v>-83.0458</v>
      </c>
      <c r="J4411" t="s">
        <v>224</v>
      </c>
      <c r="K4411">
        <v>17629427097.6427</v>
      </c>
      <c r="L4411">
        <v>17778697265.058281</v>
      </c>
      <c r="M4411">
        <v>26010612113</v>
      </c>
    </row>
    <row r="4412" spans="1:13" x14ac:dyDescent="0.25">
      <c r="A4412" t="s">
        <v>13</v>
      </c>
      <c r="B4412" t="s">
        <v>60</v>
      </c>
      <c r="C4412" t="s">
        <v>204</v>
      </c>
      <c r="D4412" t="s">
        <v>104</v>
      </c>
      <c r="E4412" t="s">
        <v>118</v>
      </c>
      <c r="F4412" t="s">
        <v>119</v>
      </c>
      <c r="G4412" t="s">
        <v>107</v>
      </c>
      <c r="H4412">
        <v>42.331400000000002</v>
      </c>
      <c r="I4412">
        <v>-83.0458</v>
      </c>
      <c r="J4412" t="s">
        <v>225</v>
      </c>
      <c r="K4412">
        <v>15051257188.687691</v>
      </c>
      <c r="L4412">
        <v>15355992677.50943</v>
      </c>
      <c r="M4412">
        <v>22792888456</v>
      </c>
    </row>
    <row r="4413" spans="1:13" x14ac:dyDescent="0.25">
      <c r="A4413" t="s">
        <v>13</v>
      </c>
      <c r="B4413" t="s">
        <v>60</v>
      </c>
      <c r="C4413" t="s">
        <v>204</v>
      </c>
      <c r="D4413" t="s">
        <v>104</v>
      </c>
      <c r="E4413" t="s">
        <v>118</v>
      </c>
      <c r="F4413" t="s">
        <v>119</v>
      </c>
      <c r="G4413" t="s">
        <v>107</v>
      </c>
      <c r="H4413">
        <v>42.331400000000002</v>
      </c>
      <c r="I4413">
        <v>-83.0458</v>
      </c>
      <c r="J4413" t="s">
        <v>245</v>
      </c>
      <c r="K4413">
        <v>13672672273.68078</v>
      </c>
      <c r="L4413">
        <v>13858345406.483299</v>
      </c>
      <c r="M4413">
        <v>20798756811</v>
      </c>
    </row>
    <row r="4414" spans="1:13" x14ac:dyDescent="0.25">
      <c r="A4414" t="s">
        <v>13</v>
      </c>
      <c r="B4414" t="s">
        <v>60</v>
      </c>
      <c r="C4414" t="s">
        <v>204</v>
      </c>
      <c r="D4414" t="s">
        <v>98</v>
      </c>
      <c r="E4414" t="s">
        <v>124</v>
      </c>
      <c r="F4414" t="s">
        <v>125</v>
      </c>
      <c r="G4414" t="s">
        <v>126</v>
      </c>
      <c r="H4414">
        <v>53.349800000000002</v>
      </c>
      <c r="I4414">
        <v>6.2603</v>
      </c>
      <c r="J4414" t="s">
        <v>223</v>
      </c>
      <c r="K4414">
        <v>5934683066.3039284</v>
      </c>
      <c r="L4414">
        <v>6797256107.1075974</v>
      </c>
      <c r="M4414">
        <v>12265744240</v>
      </c>
    </row>
    <row r="4415" spans="1:13" x14ac:dyDescent="0.25">
      <c r="A4415" t="s">
        <v>13</v>
      </c>
      <c r="B4415" t="s">
        <v>60</v>
      </c>
      <c r="C4415" t="s">
        <v>204</v>
      </c>
      <c r="D4415" t="s">
        <v>98</v>
      </c>
      <c r="E4415" t="s">
        <v>124</v>
      </c>
      <c r="F4415" t="s">
        <v>125</v>
      </c>
      <c r="G4415" t="s">
        <v>126</v>
      </c>
      <c r="H4415">
        <v>53.349800000000002</v>
      </c>
      <c r="I4415">
        <v>6.2603</v>
      </c>
      <c r="J4415" t="s">
        <v>224</v>
      </c>
      <c r="K4415">
        <v>7000883404.6544533</v>
      </c>
      <c r="L4415">
        <v>8450214962.721426</v>
      </c>
      <c r="M4415">
        <v>13079532320</v>
      </c>
    </row>
    <row r="4416" spans="1:13" x14ac:dyDescent="0.25">
      <c r="A4416" t="s">
        <v>13</v>
      </c>
      <c r="B4416" t="s">
        <v>60</v>
      </c>
      <c r="C4416" t="s">
        <v>204</v>
      </c>
      <c r="D4416" t="s">
        <v>98</v>
      </c>
      <c r="E4416" t="s">
        <v>124</v>
      </c>
      <c r="F4416" t="s">
        <v>125</v>
      </c>
      <c r="G4416" t="s">
        <v>126</v>
      </c>
      <c r="H4416">
        <v>53.349800000000002</v>
      </c>
      <c r="I4416">
        <v>6.2603</v>
      </c>
      <c r="J4416" t="s">
        <v>225</v>
      </c>
      <c r="K4416">
        <v>6353439157.6035204</v>
      </c>
      <c r="L4416">
        <v>7013633914.0654163</v>
      </c>
      <c r="M4416">
        <v>11849024401</v>
      </c>
    </row>
    <row r="4417" spans="1:13" x14ac:dyDescent="0.25">
      <c r="A4417" t="s">
        <v>13</v>
      </c>
      <c r="B4417" t="s">
        <v>60</v>
      </c>
      <c r="C4417" t="s">
        <v>204</v>
      </c>
      <c r="D4417" t="s">
        <v>98</v>
      </c>
      <c r="E4417" t="s">
        <v>124</v>
      </c>
      <c r="F4417" t="s">
        <v>125</v>
      </c>
      <c r="G4417" t="s">
        <v>126</v>
      </c>
      <c r="H4417">
        <v>53.349800000000002</v>
      </c>
      <c r="I4417">
        <v>6.2603</v>
      </c>
      <c r="J4417" t="s">
        <v>245</v>
      </c>
      <c r="K4417">
        <v>8593091679.5544872</v>
      </c>
      <c r="L4417">
        <v>9424569366.0918064</v>
      </c>
      <c r="M4417">
        <v>13557470686</v>
      </c>
    </row>
    <row r="4418" spans="1:13" x14ac:dyDescent="0.25">
      <c r="A4418" t="s">
        <v>13</v>
      </c>
      <c r="B4418" t="s">
        <v>60</v>
      </c>
      <c r="C4418" t="s">
        <v>204</v>
      </c>
      <c r="D4418" t="s">
        <v>108</v>
      </c>
      <c r="E4418" t="s">
        <v>127</v>
      </c>
      <c r="F4418" t="s">
        <v>128</v>
      </c>
      <c r="G4418" t="s">
        <v>129</v>
      </c>
      <c r="H4418">
        <v>-34.590249999999997</v>
      </c>
      <c r="I4418">
        <v>-58.467162999999999</v>
      </c>
      <c r="J4418" t="s">
        <v>223</v>
      </c>
      <c r="K4418">
        <v>7454940848.5302639</v>
      </c>
      <c r="L4418">
        <v>87129754754.556839</v>
      </c>
      <c r="M4418">
        <v>19841824493</v>
      </c>
    </row>
    <row r="4419" spans="1:13" x14ac:dyDescent="0.25">
      <c r="A4419" t="s">
        <v>13</v>
      </c>
      <c r="B4419" t="s">
        <v>60</v>
      </c>
      <c r="C4419" t="s">
        <v>204</v>
      </c>
      <c r="D4419" t="s">
        <v>108</v>
      </c>
      <c r="E4419" t="s">
        <v>127</v>
      </c>
      <c r="F4419" t="s">
        <v>128</v>
      </c>
      <c r="G4419" t="s">
        <v>129</v>
      </c>
      <c r="H4419">
        <v>-34.590249999999997</v>
      </c>
      <c r="I4419">
        <v>-58.467162999999999</v>
      </c>
      <c r="J4419" t="s">
        <v>224</v>
      </c>
      <c r="K4419">
        <v>9230400664.1674023</v>
      </c>
      <c r="L4419">
        <v>134455590057.1058</v>
      </c>
      <c r="M4419">
        <v>25675624847</v>
      </c>
    </row>
    <row r="4420" spans="1:13" x14ac:dyDescent="0.25">
      <c r="A4420" t="s">
        <v>13</v>
      </c>
      <c r="B4420" t="s">
        <v>60</v>
      </c>
      <c r="C4420" t="s">
        <v>204</v>
      </c>
      <c r="D4420" t="s">
        <v>108</v>
      </c>
      <c r="E4420" t="s">
        <v>127</v>
      </c>
      <c r="F4420" t="s">
        <v>128</v>
      </c>
      <c r="G4420" t="s">
        <v>129</v>
      </c>
      <c r="H4420">
        <v>-34.590249999999997</v>
      </c>
      <c r="I4420">
        <v>-58.467162999999999</v>
      </c>
      <c r="J4420" t="s">
        <v>225</v>
      </c>
      <c r="K4420">
        <v>8486683737.8415956</v>
      </c>
      <c r="L4420">
        <v>124136637702.76759</v>
      </c>
      <c r="M4420">
        <v>24299383285</v>
      </c>
    </row>
    <row r="4421" spans="1:13" x14ac:dyDescent="0.25">
      <c r="A4421" t="s">
        <v>13</v>
      </c>
      <c r="B4421" t="s">
        <v>60</v>
      </c>
      <c r="C4421" t="s">
        <v>204</v>
      </c>
      <c r="D4421" t="s">
        <v>108</v>
      </c>
      <c r="E4421" t="s">
        <v>127</v>
      </c>
      <c r="F4421" t="s">
        <v>128</v>
      </c>
      <c r="G4421" t="s">
        <v>129</v>
      </c>
      <c r="H4421">
        <v>-34.590249999999997</v>
      </c>
      <c r="I4421">
        <v>-58.467162999999999</v>
      </c>
      <c r="J4421" t="s">
        <v>245</v>
      </c>
      <c r="K4421">
        <v>8955453261.8915157</v>
      </c>
      <c r="L4421">
        <v>133872093655.19411</v>
      </c>
      <c r="M4421">
        <v>25046966179</v>
      </c>
    </row>
    <row r="4422" spans="1:13" x14ac:dyDescent="0.25">
      <c r="A4422" t="s">
        <v>13</v>
      </c>
      <c r="B4422" t="s">
        <v>60</v>
      </c>
      <c r="C4422" t="s">
        <v>204</v>
      </c>
      <c r="D4422" t="s">
        <v>98</v>
      </c>
      <c r="E4422" t="s">
        <v>130</v>
      </c>
      <c r="F4422" t="s">
        <v>131</v>
      </c>
      <c r="G4422" t="s">
        <v>132</v>
      </c>
      <c r="H4422">
        <v>50.110923999999997</v>
      </c>
      <c r="I4422">
        <v>8.6821269999999995</v>
      </c>
      <c r="J4422" t="s">
        <v>223</v>
      </c>
      <c r="K4422">
        <v>125564131116.2233</v>
      </c>
      <c r="L4422">
        <v>178178793153.0423</v>
      </c>
      <c r="M4422">
        <v>327020487399</v>
      </c>
    </row>
    <row r="4423" spans="1:13" x14ac:dyDescent="0.25">
      <c r="A4423" t="s">
        <v>13</v>
      </c>
      <c r="B4423" t="s">
        <v>60</v>
      </c>
      <c r="C4423" t="s">
        <v>204</v>
      </c>
      <c r="D4423" t="s">
        <v>98</v>
      </c>
      <c r="E4423" t="s">
        <v>130</v>
      </c>
      <c r="F4423" t="s">
        <v>131</v>
      </c>
      <c r="G4423" t="s">
        <v>132</v>
      </c>
      <c r="H4423">
        <v>50.110923999999997</v>
      </c>
      <c r="I4423">
        <v>8.6821269999999995</v>
      </c>
      <c r="J4423" t="s">
        <v>224</v>
      </c>
      <c r="K4423">
        <v>141073507954.62219</v>
      </c>
      <c r="L4423">
        <v>208622510909.11221</v>
      </c>
      <c r="M4423">
        <v>342290792843</v>
      </c>
    </row>
    <row r="4424" spans="1:13" x14ac:dyDescent="0.25">
      <c r="A4424" t="s">
        <v>13</v>
      </c>
      <c r="B4424" t="s">
        <v>60</v>
      </c>
      <c r="C4424" t="s">
        <v>204</v>
      </c>
      <c r="D4424" t="s">
        <v>98</v>
      </c>
      <c r="E4424" t="s">
        <v>130</v>
      </c>
      <c r="F4424" t="s">
        <v>131</v>
      </c>
      <c r="G4424" t="s">
        <v>132</v>
      </c>
      <c r="H4424">
        <v>50.110923999999997</v>
      </c>
      <c r="I4424">
        <v>8.6821269999999995</v>
      </c>
      <c r="J4424" t="s">
        <v>225</v>
      </c>
      <c r="K4424">
        <v>122016907672.7032</v>
      </c>
      <c r="L4424">
        <v>178311331177.1828</v>
      </c>
      <c r="M4424">
        <v>303822145629</v>
      </c>
    </row>
    <row r="4425" spans="1:13" x14ac:dyDescent="0.25">
      <c r="A4425" t="s">
        <v>13</v>
      </c>
      <c r="B4425" t="s">
        <v>60</v>
      </c>
      <c r="C4425" t="s">
        <v>204</v>
      </c>
      <c r="D4425" t="s">
        <v>98</v>
      </c>
      <c r="E4425" t="s">
        <v>130</v>
      </c>
      <c r="F4425" t="s">
        <v>131</v>
      </c>
      <c r="G4425" t="s">
        <v>132</v>
      </c>
      <c r="H4425">
        <v>50.110923999999997</v>
      </c>
      <c r="I4425">
        <v>8.6821269999999995</v>
      </c>
      <c r="J4425" t="s">
        <v>245</v>
      </c>
      <c r="K4425">
        <v>109362747591.7919</v>
      </c>
      <c r="L4425">
        <v>169388458916.74429</v>
      </c>
      <c r="M4425">
        <v>277819365882</v>
      </c>
    </row>
    <row r="4426" spans="1:13" x14ac:dyDescent="0.25">
      <c r="A4426" t="s">
        <v>13</v>
      </c>
      <c r="B4426" t="s">
        <v>60</v>
      </c>
      <c r="C4426" t="s">
        <v>204</v>
      </c>
      <c r="D4426" t="s">
        <v>108</v>
      </c>
      <c r="E4426" t="s">
        <v>133</v>
      </c>
      <c r="F4426" t="s">
        <v>134</v>
      </c>
      <c r="G4426" t="s">
        <v>135</v>
      </c>
      <c r="H4426">
        <v>-22.874300000000002</v>
      </c>
      <c r="I4426">
        <v>-43.266449999999999</v>
      </c>
      <c r="J4426" t="s">
        <v>223</v>
      </c>
      <c r="K4426">
        <v>6902025988.2473373</v>
      </c>
      <c r="L4426">
        <v>7078068777.1736565</v>
      </c>
      <c r="M4426">
        <v>13282173875</v>
      </c>
    </row>
    <row r="4427" spans="1:13" x14ac:dyDescent="0.25">
      <c r="A4427" t="s">
        <v>13</v>
      </c>
      <c r="B4427" t="s">
        <v>60</v>
      </c>
      <c r="C4427" t="s">
        <v>204</v>
      </c>
      <c r="D4427" t="s">
        <v>108</v>
      </c>
      <c r="E4427" t="s">
        <v>133</v>
      </c>
      <c r="F4427" t="s">
        <v>134</v>
      </c>
      <c r="G4427" t="s">
        <v>135</v>
      </c>
      <c r="H4427">
        <v>-22.874300000000002</v>
      </c>
      <c r="I4427">
        <v>-43.266449999999999</v>
      </c>
      <c r="J4427" t="s">
        <v>224</v>
      </c>
      <c r="K4427">
        <v>8635919195.6293736</v>
      </c>
      <c r="L4427">
        <v>8900009173.9104824</v>
      </c>
      <c r="M4427">
        <v>16178128529</v>
      </c>
    </row>
    <row r="4428" spans="1:13" x14ac:dyDescent="0.25">
      <c r="A4428" t="s">
        <v>13</v>
      </c>
      <c r="B4428" t="s">
        <v>60</v>
      </c>
      <c r="C4428" t="s">
        <v>204</v>
      </c>
      <c r="D4428" t="s">
        <v>108</v>
      </c>
      <c r="E4428" t="s">
        <v>133</v>
      </c>
      <c r="F4428" t="s">
        <v>134</v>
      </c>
      <c r="G4428" t="s">
        <v>135</v>
      </c>
      <c r="H4428">
        <v>-22.874300000000002</v>
      </c>
      <c r="I4428">
        <v>-43.266449999999999</v>
      </c>
      <c r="J4428" t="s">
        <v>225</v>
      </c>
      <c r="K4428">
        <v>8274366873.5374718</v>
      </c>
      <c r="L4428">
        <v>8411048195.6935854</v>
      </c>
      <c r="M4428">
        <v>15247948483</v>
      </c>
    </row>
    <row r="4429" spans="1:13" x14ac:dyDescent="0.25">
      <c r="A4429" t="s">
        <v>13</v>
      </c>
      <c r="B4429" t="s">
        <v>60</v>
      </c>
      <c r="C4429" t="s">
        <v>204</v>
      </c>
      <c r="D4429" t="s">
        <v>108</v>
      </c>
      <c r="E4429" t="s">
        <v>133</v>
      </c>
      <c r="F4429" t="s">
        <v>134</v>
      </c>
      <c r="G4429" t="s">
        <v>135</v>
      </c>
      <c r="H4429">
        <v>-22.874300000000002</v>
      </c>
      <c r="I4429">
        <v>-43.266449999999999</v>
      </c>
      <c r="J4429" t="s">
        <v>245</v>
      </c>
      <c r="K4429">
        <v>8490544978.9194002</v>
      </c>
      <c r="L4429">
        <v>8722202247.514246</v>
      </c>
      <c r="M4429">
        <v>15760570578</v>
      </c>
    </row>
    <row r="4430" spans="1:13" x14ac:dyDescent="0.25">
      <c r="A4430" t="s">
        <v>13</v>
      </c>
      <c r="B4430" t="s">
        <v>60</v>
      </c>
      <c r="C4430" t="s">
        <v>204</v>
      </c>
      <c r="D4430" t="s">
        <v>136</v>
      </c>
      <c r="E4430" t="s">
        <v>137</v>
      </c>
      <c r="F4430" t="s">
        <v>138</v>
      </c>
      <c r="G4430" t="s">
        <v>139</v>
      </c>
      <c r="H4430">
        <v>22.266999999999999</v>
      </c>
      <c r="I4430">
        <v>114.188</v>
      </c>
      <c r="J4430" t="s">
        <v>223</v>
      </c>
      <c r="K4430">
        <v>8176227025.8053322</v>
      </c>
      <c r="L4430">
        <v>12361397457.55345</v>
      </c>
      <c r="M4430">
        <v>32327074629</v>
      </c>
    </row>
    <row r="4431" spans="1:13" x14ac:dyDescent="0.25">
      <c r="A4431" t="s">
        <v>13</v>
      </c>
      <c r="B4431" t="s">
        <v>60</v>
      </c>
      <c r="C4431" t="s">
        <v>204</v>
      </c>
      <c r="D4431" t="s">
        <v>136</v>
      </c>
      <c r="E4431" t="s">
        <v>137</v>
      </c>
      <c r="F4431" t="s">
        <v>138</v>
      </c>
      <c r="G4431" t="s">
        <v>139</v>
      </c>
      <c r="H4431">
        <v>22.266999999999999</v>
      </c>
      <c r="I4431">
        <v>114.188</v>
      </c>
      <c r="J4431" t="s">
        <v>224</v>
      </c>
      <c r="K4431">
        <v>9263945652.73493</v>
      </c>
      <c r="L4431">
        <v>16428734509.2164</v>
      </c>
      <c r="M4431">
        <v>34260409288</v>
      </c>
    </row>
    <row r="4432" spans="1:13" x14ac:dyDescent="0.25">
      <c r="A4432" t="s">
        <v>13</v>
      </c>
      <c r="B4432" t="s">
        <v>60</v>
      </c>
      <c r="C4432" t="s">
        <v>204</v>
      </c>
      <c r="D4432" t="s">
        <v>136</v>
      </c>
      <c r="E4432" t="s">
        <v>137</v>
      </c>
      <c r="F4432" t="s">
        <v>138</v>
      </c>
      <c r="G4432" t="s">
        <v>139</v>
      </c>
      <c r="H4432">
        <v>22.266999999999999</v>
      </c>
      <c r="I4432">
        <v>114.188</v>
      </c>
      <c r="J4432" t="s">
        <v>225</v>
      </c>
      <c r="K4432">
        <v>9083447982.1077652</v>
      </c>
      <c r="L4432">
        <v>15797929014.2491</v>
      </c>
      <c r="M4432">
        <v>35610942873</v>
      </c>
    </row>
    <row r="4433" spans="1:13" x14ac:dyDescent="0.25">
      <c r="A4433" t="s">
        <v>13</v>
      </c>
      <c r="B4433" t="s">
        <v>60</v>
      </c>
      <c r="C4433" t="s">
        <v>204</v>
      </c>
      <c r="D4433" t="s">
        <v>136</v>
      </c>
      <c r="E4433" t="s">
        <v>137</v>
      </c>
      <c r="F4433" t="s">
        <v>138</v>
      </c>
      <c r="G4433" t="s">
        <v>139</v>
      </c>
      <c r="H4433">
        <v>22.266999999999999</v>
      </c>
      <c r="I4433">
        <v>114.188</v>
      </c>
      <c r="J4433" t="s">
        <v>245</v>
      </c>
      <c r="K4433">
        <v>12187621765.38096</v>
      </c>
      <c r="L4433">
        <v>19604576288.260151</v>
      </c>
      <c r="M4433">
        <v>42454551418</v>
      </c>
    </row>
    <row r="4434" spans="1:13" x14ac:dyDescent="0.25">
      <c r="A4434" t="s">
        <v>13</v>
      </c>
      <c r="B4434" t="s">
        <v>60</v>
      </c>
      <c r="C4434" t="s">
        <v>204</v>
      </c>
      <c r="D4434" t="s">
        <v>98</v>
      </c>
      <c r="E4434" t="s">
        <v>226</v>
      </c>
      <c r="F4434" t="s">
        <v>227</v>
      </c>
      <c r="G4434" t="s">
        <v>228</v>
      </c>
      <c r="H4434">
        <v>26.137899999999998</v>
      </c>
      <c r="I4434">
        <v>28.197790000000001</v>
      </c>
      <c r="J4434" t="s">
        <v>223</v>
      </c>
      <c r="K4434">
        <v>8890951838.4626904</v>
      </c>
      <c r="L4434">
        <v>12115636066.5275</v>
      </c>
      <c r="M4434">
        <v>29500220828</v>
      </c>
    </row>
    <row r="4435" spans="1:13" x14ac:dyDescent="0.25">
      <c r="A4435" t="s">
        <v>13</v>
      </c>
      <c r="B4435" t="s">
        <v>60</v>
      </c>
      <c r="C4435" t="s">
        <v>204</v>
      </c>
      <c r="D4435" t="s">
        <v>98</v>
      </c>
      <c r="E4435" t="s">
        <v>226</v>
      </c>
      <c r="F4435" t="s">
        <v>227</v>
      </c>
      <c r="G4435" t="s">
        <v>228</v>
      </c>
      <c r="H4435">
        <v>26.137899999999998</v>
      </c>
      <c r="I4435">
        <v>28.197790000000001</v>
      </c>
      <c r="J4435" t="s">
        <v>224</v>
      </c>
      <c r="K4435">
        <v>11620926208.8846</v>
      </c>
      <c r="L4435">
        <v>15528998092.387991</v>
      </c>
      <c r="M4435">
        <v>33896318946</v>
      </c>
    </row>
    <row r="4436" spans="1:13" x14ac:dyDescent="0.25">
      <c r="A4436" t="s">
        <v>13</v>
      </c>
      <c r="B4436" t="s">
        <v>60</v>
      </c>
      <c r="C4436" t="s">
        <v>204</v>
      </c>
      <c r="D4436" t="s">
        <v>98</v>
      </c>
      <c r="E4436" t="s">
        <v>226</v>
      </c>
      <c r="F4436" t="s">
        <v>227</v>
      </c>
      <c r="G4436" t="s">
        <v>228</v>
      </c>
      <c r="H4436">
        <v>26.137899999999998</v>
      </c>
      <c r="I4436">
        <v>28.197790000000001</v>
      </c>
      <c r="J4436" t="s">
        <v>225</v>
      </c>
      <c r="K4436">
        <v>10727515786.360929</v>
      </c>
      <c r="L4436">
        <v>15870992495.723709</v>
      </c>
      <c r="M4436">
        <v>30212192413</v>
      </c>
    </row>
    <row r="4437" spans="1:13" x14ac:dyDescent="0.25">
      <c r="A4437" t="s">
        <v>13</v>
      </c>
      <c r="B4437" t="s">
        <v>60</v>
      </c>
      <c r="C4437" t="s">
        <v>204</v>
      </c>
      <c r="D4437" t="s">
        <v>98</v>
      </c>
      <c r="E4437" t="s">
        <v>226</v>
      </c>
      <c r="F4437" t="s">
        <v>227</v>
      </c>
      <c r="G4437" t="s">
        <v>228</v>
      </c>
      <c r="H4437">
        <v>26.137899999999998</v>
      </c>
      <c r="I4437">
        <v>28.197790000000001</v>
      </c>
      <c r="J4437" t="s">
        <v>245</v>
      </c>
      <c r="K4437">
        <v>10561814545.271721</v>
      </c>
      <c r="L4437">
        <v>16904339249.12944</v>
      </c>
      <c r="M4437">
        <v>32441280409</v>
      </c>
    </row>
    <row r="4438" spans="1:13" x14ac:dyDescent="0.25">
      <c r="A4438" t="s">
        <v>13</v>
      </c>
      <c r="B4438" t="s">
        <v>60</v>
      </c>
      <c r="C4438" t="s">
        <v>204</v>
      </c>
      <c r="D4438" t="s">
        <v>104</v>
      </c>
      <c r="E4438" t="s">
        <v>140</v>
      </c>
      <c r="F4438" t="s">
        <v>141</v>
      </c>
      <c r="G4438" t="s">
        <v>107</v>
      </c>
      <c r="H4438">
        <v>34.052235000000003</v>
      </c>
      <c r="I4438">
        <v>-118.24368</v>
      </c>
      <c r="J4438" t="s">
        <v>223</v>
      </c>
      <c r="K4438">
        <v>108411157669.1935</v>
      </c>
      <c r="L4438">
        <v>122988330770.98801</v>
      </c>
      <c r="M4438">
        <v>200159743869</v>
      </c>
    </row>
    <row r="4439" spans="1:13" x14ac:dyDescent="0.25">
      <c r="A4439" t="s">
        <v>13</v>
      </c>
      <c r="B4439" t="s">
        <v>60</v>
      </c>
      <c r="C4439" t="s">
        <v>204</v>
      </c>
      <c r="D4439" t="s">
        <v>104</v>
      </c>
      <c r="E4439" t="s">
        <v>140</v>
      </c>
      <c r="F4439" t="s">
        <v>141</v>
      </c>
      <c r="G4439" t="s">
        <v>107</v>
      </c>
      <c r="H4439">
        <v>34.052235000000003</v>
      </c>
      <c r="I4439">
        <v>-118.24368</v>
      </c>
      <c r="J4439" t="s">
        <v>224</v>
      </c>
      <c r="K4439">
        <v>104855856729.44119</v>
      </c>
      <c r="L4439">
        <v>131075171373.5929</v>
      </c>
      <c r="M4439">
        <v>177751095689</v>
      </c>
    </row>
    <row r="4440" spans="1:13" x14ac:dyDescent="0.25">
      <c r="A4440" t="s">
        <v>13</v>
      </c>
      <c r="B4440" t="s">
        <v>60</v>
      </c>
      <c r="C4440" t="s">
        <v>204</v>
      </c>
      <c r="D4440" t="s">
        <v>104</v>
      </c>
      <c r="E4440" t="s">
        <v>140</v>
      </c>
      <c r="F4440" t="s">
        <v>141</v>
      </c>
      <c r="G4440" t="s">
        <v>107</v>
      </c>
      <c r="H4440">
        <v>34.052235000000003</v>
      </c>
      <c r="I4440">
        <v>-118.24368</v>
      </c>
      <c r="J4440" t="s">
        <v>225</v>
      </c>
      <c r="K4440">
        <v>92966196109.808914</v>
      </c>
      <c r="L4440">
        <v>122382834261.1602</v>
      </c>
      <c r="M4440">
        <v>162186676195</v>
      </c>
    </row>
    <row r="4441" spans="1:13" x14ac:dyDescent="0.25">
      <c r="A4441" t="s">
        <v>13</v>
      </c>
      <c r="B4441" t="s">
        <v>60</v>
      </c>
      <c r="C4441" t="s">
        <v>204</v>
      </c>
      <c r="D4441" t="s">
        <v>104</v>
      </c>
      <c r="E4441" t="s">
        <v>140</v>
      </c>
      <c r="F4441" t="s">
        <v>141</v>
      </c>
      <c r="G4441" t="s">
        <v>107</v>
      </c>
      <c r="H4441">
        <v>34.052235000000003</v>
      </c>
      <c r="I4441">
        <v>-118.24368</v>
      </c>
      <c r="J4441" t="s">
        <v>245</v>
      </c>
      <c r="K4441">
        <v>91305606448.357193</v>
      </c>
      <c r="L4441">
        <v>133993558121.79289</v>
      </c>
      <c r="M4441">
        <v>157231690090</v>
      </c>
    </row>
    <row r="4442" spans="1:13" x14ac:dyDescent="0.25">
      <c r="A4442" t="s">
        <v>13</v>
      </c>
      <c r="B4442" t="s">
        <v>60</v>
      </c>
      <c r="C4442" t="s">
        <v>204</v>
      </c>
      <c r="D4442" t="s">
        <v>108</v>
      </c>
      <c r="E4442" t="s">
        <v>142</v>
      </c>
      <c r="F4442" t="s">
        <v>143</v>
      </c>
      <c r="G4442" t="s">
        <v>144</v>
      </c>
      <c r="H4442">
        <v>-12.094823</v>
      </c>
      <c r="I4442">
        <v>-76.973529999999997</v>
      </c>
      <c r="J4442" t="s">
        <v>223</v>
      </c>
      <c r="K4442">
        <v>2869717514.851398</v>
      </c>
      <c r="L4442">
        <v>3219946462.6567278</v>
      </c>
      <c r="M4442">
        <v>11364823123</v>
      </c>
    </row>
    <row r="4443" spans="1:13" x14ac:dyDescent="0.25">
      <c r="A4443" t="s">
        <v>13</v>
      </c>
      <c r="B4443" t="s">
        <v>60</v>
      </c>
      <c r="C4443" t="s">
        <v>204</v>
      </c>
      <c r="D4443" t="s">
        <v>108</v>
      </c>
      <c r="E4443" t="s">
        <v>142</v>
      </c>
      <c r="F4443" t="s">
        <v>143</v>
      </c>
      <c r="G4443" t="s">
        <v>144</v>
      </c>
      <c r="H4443">
        <v>-12.094823</v>
      </c>
      <c r="I4443">
        <v>-76.973529999999997</v>
      </c>
      <c r="J4443" t="s">
        <v>224</v>
      </c>
      <c r="K4443">
        <v>3948122930.2230802</v>
      </c>
      <c r="L4443">
        <v>4596711402.3276043</v>
      </c>
      <c r="M4443">
        <v>15244192416</v>
      </c>
    </row>
    <row r="4444" spans="1:13" x14ac:dyDescent="0.25">
      <c r="A4444" t="s">
        <v>13</v>
      </c>
      <c r="B4444" t="s">
        <v>60</v>
      </c>
      <c r="C4444" t="s">
        <v>204</v>
      </c>
      <c r="D4444" t="s">
        <v>108</v>
      </c>
      <c r="E4444" t="s">
        <v>142</v>
      </c>
      <c r="F4444" t="s">
        <v>143</v>
      </c>
      <c r="G4444" t="s">
        <v>144</v>
      </c>
      <c r="H4444">
        <v>-12.094823</v>
      </c>
      <c r="I4444">
        <v>-76.973529999999997</v>
      </c>
      <c r="J4444" t="s">
        <v>225</v>
      </c>
      <c r="K4444">
        <v>3807848901.7163472</v>
      </c>
      <c r="L4444">
        <v>4423055440.2324028</v>
      </c>
      <c r="M4444">
        <v>15179503159</v>
      </c>
    </row>
    <row r="4445" spans="1:13" x14ac:dyDescent="0.25">
      <c r="A4445" t="s">
        <v>13</v>
      </c>
      <c r="B4445" t="s">
        <v>60</v>
      </c>
      <c r="C4445" t="s">
        <v>204</v>
      </c>
      <c r="D4445" t="s">
        <v>108</v>
      </c>
      <c r="E4445" t="s">
        <v>142</v>
      </c>
      <c r="F4445" t="s">
        <v>143</v>
      </c>
      <c r="G4445" t="s">
        <v>144</v>
      </c>
      <c r="H4445">
        <v>-12.094823</v>
      </c>
      <c r="I4445">
        <v>-76.973529999999997</v>
      </c>
      <c r="J4445" t="s">
        <v>245</v>
      </c>
      <c r="K4445">
        <v>3890873619.1348758</v>
      </c>
      <c r="L4445">
        <v>4801775177.5448904</v>
      </c>
      <c r="M4445">
        <v>15363679704</v>
      </c>
    </row>
    <row r="4446" spans="1:13" x14ac:dyDescent="0.25">
      <c r="A4446" t="s">
        <v>13</v>
      </c>
      <c r="B4446" t="s">
        <v>60</v>
      </c>
      <c r="C4446" t="s">
        <v>204</v>
      </c>
      <c r="D4446" t="s">
        <v>98</v>
      </c>
      <c r="E4446" t="s">
        <v>145</v>
      </c>
      <c r="F4446" t="s">
        <v>146</v>
      </c>
      <c r="G4446" t="s">
        <v>147</v>
      </c>
      <c r="H4446">
        <v>51.508513999999998</v>
      </c>
      <c r="I4446">
        <v>-1.0756999999999999E-2</v>
      </c>
      <c r="J4446" t="s">
        <v>223</v>
      </c>
      <c r="K4446">
        <v>133483613825.38271</v>
      </c>
      <c r="L4446">
        <v>167385560003.1535</v>
      </c>
      <c r="M4446">
        <v>251812923700</v>
      </c>
    </row>
    <row r="4447" spans="1:13" x14ac:dyDescent="0.25">
      <c r="A4447" t="s">
        <v>13</v>
      </c>
      <c r="B4447" t="s">
        <v>60</v>
      </c>
      <c r="C4447" t="s">
        <v>204</v>
      </c>
      <c r="D4447" t="s">
        <v>98</v>
      </c>
      <c r="E4447" t="s">
        <v>145</v>
      </c>
      <c r="F4447" t="s">
        <v>146</v>
      </c>
      <c r="G4447" t="s">
        <v>147</v>
      </c>
      <c r="H4447">
        <v>51.508513999999998</v>
      </c>
      <c r="I4447">
        <v>-1.0756999999999999E-2</v>
      </c>
      <c r="J4447" t="s">
        <v>224</v>
      </c>
      <c r="K4447">
        <v>153882839085.99551</v>
      </c>
      <c r="L4447">
        <v>186542142013.51279</v>
      </c>
      <c r="M4447">
        <v>262925982206</v>
      </c>
    </row>
    <row r="4448" spans="1:13" x14ac:dyDescent="0.25">
      <c r="A4448" t="s">
        <v>13</v>
      </c>
      <c r="B4448" t="s">
        <v>60</v>
      </c>
      <c r="C4448" t="s">
        <v>204</v>
      </c>
      <c r="D4448" t="s">
        <v>98</v>
      </c>
      <c r="E4448" t="s">
        <v>145</v>
      </c>
      <c r="F4448" t="s">
        <v>146</v>
      </c>
      <c r="G4448" t="s">
        <v>147</v>
      </c>
      <c r="H4448">
        <v>51.508513999999998</v>
      </c>
      <c r="I4448">
        <v>-1.0756999999999999E-2</v>
      </c>
      <c r="J4448" t="s">
        <v>225</v>
      </c>
      <c r="K4448">
        <v>143871557263.30219</v>
      </c>
      <c r="L4448">
        <v>174979275582.6098</v>
      </c>
      <c r="M4448">
        <v>244513621418</v>
      </c>
    </row>
    <row r="4449" spans="1:13" x14ac:dyDescent="0.25">
      <c r="A4449" t="s">
        <v>13</v>
      </c>
      <c r="B4449" t="s">
        <v>60</v>
      </c>
      <c r="C4449" t="s">
        <v>204</v>
      </c>
      <c r="D4449" t="s">
        <v>98</v>
      </c>
      <c r="E4449" t="s">
        <v>145</v>
      </c>
      <c r="F4449" t="s">
        <v>146</v>
      </c>
      <c r="G4449" t="s">
        <v>147</v>
      </c>
      <c r="H4449">
        <v>51.508513999999998</v>
      </c>
      <c r="I4449">
        <v>-1.0756999999999999E-2</v>
      </c>
      <c r="J4449" t="s">
        <v>245</v>
      </c>
      <c r="K4449">
        <v>130285171254.2462</v>
      </c>
      <c r="L4449">
        <v>161858413901.79651</v>
      </c>
      <c r="M4449">
        <v>222353084549</v>
      </c>
    </row>
    <row r="4450" spans="1:13" x14ac:dyDescent="0.25">
      <c r="A4450" t="s">
        <v>13</v>
      </c>
      <c r="B4450" t="s">
        <v>60</v>
      </c>
      <c r="C4450" t="s">
        <v>204</v>
      </c>
      <c r="D4450" t="s">
        <v>104</v>
      </c>
      <c r="E4450" t="s">
        <v>236</v>
      </c>
      <c r="F4450" t="s">
        <v>237</v>
      </c>
      <c r="G4450" t="s">
        <v>107</v>
      </c>
      <c r="H4450">
        <v>36.188110000000002</v>
      </c>
      <c r="I4450">
        <v>-115.176468</v>
      </c>
      <c r="J4450" t="s">
        <v>223</v>
      </c>
      <c r="K4450">
        <v>40113467.860759892</v>
      </c>
      <c r="L4450">
        <v>40232587.324771881</v>
      </c>
      <c r="M4450">
        <v>48774839</v>
      </c>
    </row>
    <row r="4451" spans="1:13" x14ac:dyDescent="0.25">
      <c r="A4451" t="s">
        <v>13</v>
      </c>
      <c r="B4451" t="s">
        <v>60</v>
      </c>
      <c r="C4451" t="s">
        <v>204</v>
      </c>
      <c r="D4451" t="s">
        <v>104</v>
      </c>
      <c r="E4451" t="s">
        <v>236</v>
      </c>
      <c r="F4451" t="s">
        <v>237</v>
      </c>
      <c r="G4451" t="s">
        <v>107</v>
      </c>
      <c r="H4451">
        <v>36.188110000000002</v>
      </c>
      <c r="I4451">
        <v>-115.176468</v>
      </c>
      <c r="J4451" t="s">
        <v>224</v>
      </c>
      <c r="K4451">
        <v>4085613532.601429</v>
      </c>
      <c r="L4451">
        <v>4113468774.799612</v>
      </c>
      <c r="M4451">
        <v>5970178774</v>
      </c>
    </row>
    <row r="4452" spans="1:13" x14ac:dyDescent="0.25">
      <c r="A4452" t="s">
        <v>13</v>
      </c>
      <c r="B4452" t="s">
        <v>60</v>
      </c>
      <c r="C4452" t="s">
        <v>204</v>
      </c>
      <c r="D4452" t="s">
        <v>104</v>
      </c>
      <c r="E4452" t="s">
        <v>236</v>
      </c>
      <c r="F4452" t="s">
        <v>237</v>
      </c>
      <c r="G4452" t="s">
        <v>107</v>
      </c>
      <c r="H4452">
        <v>36.188110000000002</v>
      </c>
      <c r="I4452">
        <v>-115.176468</v>
      </c>
      <c r="J4452" t="s">
        <v>225</v>
      </c>
      <c r="K4452">
        <v>3620047284.2414541</v>
      </c>
      <c r="L4452">
        <v>3637164719.7061539</v>
      </c>
      <c r="M4452">
        <v>5452000808</v>
      </c>
    </row>
    <row r="4453" spans="1:13" x14ac:dyDescent="0.25">
      <c r="A4453" t="s">
        <v>13</v>
      </c>
      <c r="B4453" t="s">
        <v>60</v>
      </c>
      <c r="C4453" t="s">
        <v>204</v>
      </c>
      <c r="D4453" t="s">
        <v>104</v>
      </c>
      <c r="E4453" t="s">
        <v>236</v>
      </c>
      <c r="F4453" t="s">
        <v>237</v>
      </c>
      <c r="G4453" t="s">
        <v>107</v>
      </c>
      <c r="H4453">
        <v>36.188110000000002</v>
      </c>
      <c r="I4453">
        <v>-115.176468</v>
      </c>
      <c r="J4453" t="s">
        <v>245</v>
      </c>
      <c r="K4453">
        <v>3702728976.3994989</v>
      </c>
      <c r="L4453">
        <v>3715713296.2904358</v>
      </c>
      <c r="M4453">
        <v>5242595291</v>
      </c>
    </row>
    <row r="4454" spans="1:13" x14ac:dyDescent="0.25">
      <c r="A4454" t="s">
        <v>13</v>
      </c>
      <c r="B4454" t="s">
        <v>60</v>
      </c>
      <c r="C4454" t="s">
        <v>204</v>
      </c>
      <c r="D4454" t="s">
        <v>98</v>
      </c>
      <c r="E4454" t="s">
        <v>148</v>
      </c>
      <c r="F4454" t="s">
        <v>149</v>
      </c>
      <c r="G4454" t="s">
        <v>150</v>
      </c>
      <c r="H4454">
        <v>40.416800000000002</v>
      </c>
      <c r="I4454">
        <v>-3.7038000000000002</v>
      </c>
      <c r="J4454" t="s">
        <v>223</v>
      </c>
      <c r="K4454">
        <v>27759248876.39167</v>
      </c>
      <c r="L4454">
        <v>31830476417.287701</v>
      </c>
      <c r="M4454">
        <v>67035395626</v>
      </c>
    </row>
    <row r="4455" spans="1:13" x14ac:dyDescent="0.25">
      <c r="A4455" t="s">
        <v>13</v>
      </c>
      <c r="B4455" t="s">
        <v>60</v>
      </c>
      <c r="C4455" t="s">
        <v>204</v>
      </c>
      <c r="D4455" t="s">
        <v>98</v>
      </c>
      <c r="E4455" t="s">
        <v>148</v>
      </c>
      <c r="F4455" t="s">
        <v>149</v>
      </c>
      <c r="G4455" t="s">
        <v>150</v>
      </c>
      <c r="H4455">
        <v>40.416800000000002</v>
      </c>
      <c r="I4455">
        <v>-3.7038000000000002</v>
      </c>
      <c r="J4455" t="s">
        <v>224</v>
      </c>
      <c r="K4455">
        <v>30837417237.940128</v>
      </c>
      <c r="L4455">
        <v>35783065985.015961</v>
      </c>
      <c r="M4455">
        <v>71684024039</v>
      </c>
    </row>
    <row r="4456" spans="1:13" x14ac:dyDescent="0.25">
      <c r="A4456" t="s">
        <v>13</v>
      </c>
      <c r="B4456" t="s">
        <v>60</v>
      </c>
      <c r="C4456" t="s">
        <v>204</v>
      </c>
      <c r="D4456" t="s">
        <v>98</v>
      </c>
      <c r="E4456" t="s">
        <v>148</v>
      </c>
      <c r="F4456" t="s">
        <v>149</v>
      </c>
      <c r="G4456" t="s">
        <v>150</v>
      </c>
      <c r="H4456">
        <v>40.416800000000002</v>
      </c>
      <c r="I4456">
        <v>-3.7038000000000002</v>
      </c>
      <c r="J4456" t="s">
        <v>225</v>
      </c>
      <c r="K4456">
        <v>27057475140.51144</v>
      </c>
      <c r="L4456">
        <v>30795332319.421871</v>
      </c>
      <c r="M4456">
        <v>62836216783</v>
      </c>
    </row>
    <row r="4457" spans="1:13" x14ac:dyDescent="0.25">
      <c r="A4457" t="s">
        <v>13</v>
      </c>
      <c r="B4457" t="s">
        <v>60</v>
      </c>
      <c r="C4457" t="s">
        <v>204</v>
      </c>
      <c r="D4457" t="s">
        <v>98</v>
      </c>
      <c r="E4457" t="s">
        <v>148</v>
      </c>
      <c r="F4457" t="s">
        <v>149</v>
      </c>
      <c r="G4457" t="s">
        <v>150</v>
      </c>
      <c r="H4457">
        <v>40.416800000000002</v>
      </c>
      <c r="I4457">
        <v>-3.7038000000000002</v>
      </c>
      <c r="J4457" t="s">
        <v>245</v>
      </c>
      <c r="K4457">
        <v>27350157650.847752</v>
      </c>
      <c r="L4457">
        <v>30043820737.167488</v>
      </c>
      <c r="M4457">
        <v>64387554568</v>
      </c>
    </row>
    <row r="4458" spans="1:13" x14ac:dyDescent="0.25">
      <c r="A4458" t="s">
        <v>13</v>
      </c>
      <c r="B4458" t="s">
        <v>60</v>
      </c>
      <c r="C4458" t="s">
        <v>204</v>
      </c>
      <c r="D4458" t="s">
        <v>98</v>
      </c>
      <c r="E4458" t="s">
        <v>214</v>
      </c>
      <c r="F4458" t="s">
        <v>215</v>
      </c>
      <c r="G4458" t="s">
        <v>147</v>
      </c>
      <c r="H4458">
        <v>53.480800000000002</v>
      </c>
      <c r="I4458">
        <v>2.2425999999999999</v>
      </c>
      <c r="J4458" t="s">
        <v>223</v>
      </c>
      <c r="K4458">
        <v>13467299405.30044</v>
      </c>
      <c r="L4458">
        <v>13648305843.48196</v>
      </c>
      <c r="M4458">
        <v>22608743818</v>
      </c>
    </row>
    <row r="4459" spans="1:13" x14ac:dyDescent="0.25">
      <c r="A4459" t="s">
        <v>13</v>
      </c>
      <c r="B4459" t="s">
        <v>60</v>
      </c>
      <c r="C4459" t="s">
        <v>204</v>
      </c>
      <c r="D4459" t="s">
        <v>98</v>
      </c>
      <c r="E4459" t="s">
        <v>214</v>
      </c>
      <c r="F4459" t="s">
        <v>215</v>
      </c>
      <c r="G4459" t="s">
        <v>147</v>
      </c>
      <c r="H4459">
        <v>53.480800000000002</v>
      </c>
      <c r="I4459">
        <v>2.2425999999999999</v>
      </c>
      <c r="J4459" t="s">
        <v>224</v>
      </c>
      <c r="K4459">
        <v>15983907839.50979</v>
      </c>
      <c r="L4459">
        <v>16390626297.042681</v>
      </c>
      <c r="M4459">
        <v>24422060031</v>
      </c>
    </row>
    <row r="4460" spans="1:13" x14ac:dyDescent="0.25">
      <c r="A4460" t="s">
        <v>13</v>
      </c>
      <c r="B4460" t="s">
        <v>60</v>
      </c>
      <c r="C4460" t="s">
        <v>204</v>
      </c>
      <c r="D4460" t="s">
        <v>98</v>
      </c>
      <c r="E4460" t="s">
        <v>214</v>
      </c>
      <c r="F4460" t="s">
        <v>215</v>
      </c>
      <c r="G4460" t="s">
        <v>147</v>
      </c>
      <c r="H4460">
        <v>53.480800000000002</v>
      </c>
      <c r="I4460">
        <v>2.2425999999999999</v>
      </c>
      <c r="J4460" t="s">
        <v>225</v>
      </c>
      <c r="K4460">
        <v>15013158274.10498</v>
      </c>
      <c r="L4460">
        <v>15335144498.36038</v>
      </c>
      <c r="M4460">
        <v>22865685000</v>
      </c>
    </row>
    <row r="4461" spans="1:13" x14ac:dyDescent="0.25">
      <c r="A4461" t="s">
        <v>13</v>
      </c>
      <c r="B4461" t="s">
        <v>60</v>
      </c>
      <c r="C4461" t="s">
        <v>204</v>
      </c>
      <c r="D4461" t="s">
        <v>98</v>
      </c>
      <c r="E4461" t="s">
        <v>214</v>
      </c>
      <c r="F4461" t="s">
        <v>215</v>
      </c>
      <c r="G4461" t="s">
        <v>147</v>
      </c>
      <c r="H4461">
        <v>53.480800000000002</v>
      </c>
      <c r="I4461">
        <v>2.2425999999999999</v>
      </c>
      <c r="J4461" t="s">
        <v>245</v>
      </c>
      <c r="K4461">
        <v>13860019496.230749</v>
      </c>
      <c r="L4461">
        <v>14047832845.605289</v>
      </c>
      <c r="M4461">
        <v>21201050982</v>
      </c>
    </row>
    <row r="4462" spans="1:13" x14ac:dyDescent="0.25">
      <c r="A4462" t="s">
        <v>13</v>
      </c>
      <c r="B4462" t="s">
        <v>60</v>
      </c>
      <c r="C4462" t="s">
        <v>204</v>
      </c>
      <c r="D4462" t="s">
        <v>136</v>
      </c>
      <c r="E4462" t="s">
        <v>151</v>
      </c>
      <c r="F4462" t="s">
        <v>152</v>
      </c>
      <c r="G4462" t="s">
        <v>153</v>
      </c>
      <c r="H4462">
        <v>-37.668999999999997</v>
      </c>
      <c r="I4462">
        <v>144.84100000000001</v>
      </c>
      <c r="J4462" t="s">
        <v>223</v>
      </c>
      <c r="K4462">
        <v>9965380601.3448505</v>
      </c>
      <c r="L4462">
        <v>70461405213.214157</v>
      </c>
      <c r="M4462">
        <v>20516953120</v>
      </c>
    </row>
    <row r="4463" spans="1:13" x14ac:dyDescent="0.25">
      <c r="A4463" t="s">
        <v>13</v>
      </c>
      <c r="B4463" t="s">
        <v>60</v>
      </c>
      <c r="C4463" t="s">
        <v>204</v>
      </c>
      <c r="D4463" t="s">
        <v>136</v>
      </c>
      <c r="E4463" t="s">
        <v>151</v>
      </c>
      <c r="F4463" t="s">
        <v>152</v>
      </c>
      <c r="G4463" t="s">
        <v>153</v>
      </c>
      <c r="H4463">
        <v>-37.668999999999997</v>
      </c>
      <c r="I4463">
        <v>144.84100000000001</v>
      </c>
      <c r="J4463" t="s">
        <v>224</v>
      </c>
      <c r="K4463">
        <v>12574132274.930321</v>
      </c>
      <c r="L4463">
        <v>17613107728.240101</v>
      </c>
      <c r="M4463">
        <v>22530544566</v>
      </c>
    </row>
    <row r="4464" spans="1:13" x14ac:dyDescent="0.25">
      <c r="A4464" t="s">
        <v>13</v>
      </c>
      <c r="B4464" t="s">
        <v>60</v>
      </c>
      <c r="C4464" t="s">
        <v>204</v>
      </c>
      <c r="D4464" t="s">
        <v>136</v>
      </c>
      <c r="E4464" t="s">
        <v>151</v>
      </c>
      <c r="F4464" t="s">
        <v>152</v>
      </c>
      <c r="G4464" t="s">
        <v>153</v>
      </c>
      <c r="H4464">
        <v>-37.668999999999997</v>
      </c>
      <c r="I4464">
        <v>144.84100000000001</v>
      </c>
      <c r="J4464" t="s">
        <v>225</v>
      </c>
      <c r="K4464">
        <v>13514929748.888069</v>
      </c>
      <c r="L4464">
        <v>13515097540.385269</v>
      </c>
      <c r="M4464">
        <v>23170055356</v>
      </c>
    </row>
    <row r="4465" spans="1:13" x14ac:dyDescent="0.25">
      <c r="A4465" t="s">
        <v>13</v>
      </c>
      <c r="B4465" t="s">
        <v>60</v>
      </c>
      <c r="C4465" t="s">
        <v>204</v>
      </c>
      <c r="D4465" t="s">
        <v>136</v>
      </c>
      <c r="E4465" t="s">
        <v>151</v>
      </c>
      <c r="F4465" t="s">
        <v>152</v>
      </c>
      <c r="G4465" t="s">
        <v>153</v>
      </c>
      <c r="H4465">
        <v>-37.668999999999997</v>
      </c>
      <c r="I4465">
        <v>144.84100000000001</v>
      </c>
      <c r="J4465" t="s">
        <v>245</v>
      </c>
      <c r="K4465">
        <v>14190240462.652769</v>
      </c>
      <c r="L4465">
        <v>14190415630.02446</v>
      </c>
      <c r="M4465">
        <v>25015023216</v>
      </c>
    </row>
    <row r="4466" spans="1:13" x14ac:dyDescent="0.25">
      <c r="A4466" t="s">
        <v>13</v>
      </c>
      <c r="B4466" t="s">
        <v>60</v>
      </c>
      <c r="C4466" t="s">
        <v>204</v>
      </c>
      <c r="D4466" t="s">
        <v>104</v>
      </c>
      <c r="E4466" t="s">
        <v>229</v>
      </c>
      <c r="F4466" t="s">
        <v>230</v>
      </c>
      <c r="G4466" t="s">
        <v>107</v>
      </c>
      <c r="H4466">
        <v>26.103300000000001</v>
      </c>
      <c r="I4466">
        <v>98.141900000000007</v>
      </c>
      <c r="J4466" t="s">
        <v>223</v>
      </c>
      <c r="K4466">
        <v>17946798012.74044</v>
      </c>
      <c r="L4466">
        <v>18371386599.619808</v>
      </c>
      <c r="M4466">
        <v>34390219670</v>
      </c>
    </row>
    <row r="4467" spans="1:13" x14ac:dyDescent="0.25">
      <c r="A4467" t="s">
        <v>13</v>
      </c>
      <c r="B4467" t="s">
        <v>60</v>
      </c>
      <c r="C4467" t="s">
        <v>204</v>
      </c>
      <c r="D4467" t="s">
        <v>104</v>
      </c>
      <c r="E4467" t="s">
        <v>229</v>
      </c>
      <c r="F4467" t="s">
        <v>230</v>
      </c>
      <c r="G4467" t="s">
        <v>107</v>
      </c>
      <c r="H4467">
        <v>26.103300000000001</v>
      </c>
      <c r="I4467">
        <v>98.141900000000007</v>
      </c>
      <c r="J4467" t="s">
        <v>224</v>
      </c>
      <c r="K4467">
        <v>37593538235.811996</v>
      </c>
      <c r="L4467">
        <v>38430679054.748917</v>
      </c>
      <c r="M4467">
        <v>61067415877</v>
      </c>
    </row>
    <row r="4468" spans="1:13" x14ac:dyDescent="0.25">
      <c r="A4468" t="s">
        <v>13</v>
      </c>
      <c r="B4468" t="s">
        <v>60</v>
      </c>
      <c r="C4468" t="s">
        <v>204</v>
      </c>
      <c r="D4468" t="s">
        <v>104</v>
      </c>
      <c r="E4468" t="s">
        <v>229</v>
      </c>
      <c r="F4468" t="s">
        <v>230</v>
      </c>
      <c r="G4468" t="s">
        <v>107</v>
      </c>
      <c r="H4468">
        <v>26.103300000000001</v>
      </c>
      <c r="I4468">
        <v>98.141900000000007</v>
      </c>
      <c r="J4468" t="s">
        <v>225</v>
      </c>
      <c r="K4468">
        <v>35198897622.339867</v>
      </c>
      <c r="L4468">
        <v>36003611600.854652</v>
      </c>
      <c r="M4468">
        <v>56120013058</v>
      </c>
    </row>
    <row r="4469" spans="1:13" x14ac:dyDescent="0.25">
      <c r="A4469" t="s">
        <v>13</v>
      </c>
      <c r="B4469" t="s">
        <v>60</v>
      </c>
      <c r="C4469" t="s">
        <v>204</v>
      </c>
      <c r="D4469" t="s">
        <v>104</v>
      </c>
      <c r="E4469" t="s">
        <v>229</v>
      </c>
      <c r="F4469" t="s">
        <v>230</v>
      </c>
      <c r="G4469" t="s">
        <v>107</v>
      </c>
      <c r="H4469">
        <v>26.103300000000001</v>
      </c>
      <c r="I4469">
        <v>98.141900000000007</v>
      </c>
      <c r="J4469" t="s">
        <v>245</v>
      </c>
      <c r="K4469">
        <v>21612031119.048401</v>
      </c>
      <c r="L4469">
        <v>22079382512.179482</v>
      </c>
      <c r="M4469">
        <v>38625059465</v>
      </c>
    </row>
    <row r="4470" spans="1:13" x14ac:dyDescent="0.25">
      <c r="A4470" t="s">
        <v>13</v>
      </c>
      <c r="B4470" t="s">
        <v>60</v>
      </c>
      <c r="C4470" t="s">
        <v>204</v>
      </c>
      <c r="D4470" t="s">
        <v>104</v>
      </c>
      <c r="E4470" t="s">
        <v>154</v>
      </c>
      <c r="F4470" t="s">
        <v>155</v>
      </c>
      <c r="G4470" t="s">
        <v>107</v>
      </c>
      <c r="H4470">
        <v>25.789097000000002</v>
      </c>
      <c r="I4470">
        <v>-80.204040000000006</v>
      </c>
      <c r="J4470" t="s">
        <v>223</v>
      </c>
      <c r="K4470">
        <v>71344969660.856049</v>
      </c>
      <c r="L4470">
        <v>75524072640.388962</v>
      </c>
      <c r="M4470">
        <v>150958364372</v>
      </c>
    </row>
    <row r="4471" spans="1:13" x14ac:dyDescent="0.25">
      <c r="A4471" t="s">
        <v>13</v>
      </c>
      <c r="B4471" t="s">
        <v>60</v>
      </c>
      <c r="C4471" t="s">
        <v>204</v>
      </c>
      <c r="D4471" t="s">
        <v>104</v>
      </c>
      <c r="E4471" t="s">
        <v>154</v>
      </c>
      <c r="F4471" t="s">
        <v>155</v>
      </c>
      <c r="G4471" t="s">
        <v>107</v>
      </c>
      <c r="H4471">
        <v>25.789097000000002</v>
      </c>
      <c r="I4471">
        <v>-80.204040000000006</v>
      </c>
      <c r="J4471" t="s">
        <v>224</v>
      </c>
      <c r="K4471">
        <v>77380433056.964294</v>
      </c>
      <c r="L4471">
        <v>84986429383.064987</v>
      </c>
      <c r="M4471">
        <v>150007598136</v>
      </c>
    </row>
    <row r="4472" spans="1:13" x14ac:dyDescent="0.25">
      <c r="A4472" t="s">
        <v>13</v>
      </c>
      <c r="B4472" t="s">
        <v>60</v>
      </c>
      <c r="C4472" t="s">
        <v>204</v>
      </c>
      <c r="D4472" t="s">
        <v>104</v>
      </c>
      <c r="E4472" t="s">
        <v>154</v>
      </c>
      <c r="F4472" t="s">
        <v>155</v>
      </c>
      <c r="G4472" t="s">
        <v>107</v>
      </c>
      <c r="H4472">
        <v>25.789097000000002</v>
      </c>
      <c r="I4472">
        <v>-80.204040000000006</v>
      </c>
      <c r="J4472" t="s">
        <v>225</v>
      </c>
      <c r="K4472">
        <v>71367713362.884399</v>
      </c>
      <c r="L4472">
        <v>78623477784.55777</v>
      </c>
      <c r="M4472">
        <v>138309258902</v>
      </c>
    </row>
    <row r="4473" spans="1:13" x14ac:dyDescent="0.25">
      <c r="A4473" t="s">
        <v>13</v>
      </c>
      <c r="B4473" t="s">
        <v>60</v>
      </c>
      <c r="C4473" t="s">
        <v>204</v>
      </c>
      <c r="D4473" t="s">
        <v>104</v>
      </c>
      <c r="E4473" t="s">
        <v>154</v>
      </c>
      <c r="F4473" t="s">
        <v>155</v>
      </c>
      <c r="G4473" t="s">
        <v>107</v>
      </c>
      <c r="H4473">
        <v>25.789097000000002</v>
      </c>
      <c r="I4473">
        <v>-80.204040000000006</v>
      </c>
      <c r="J4473" t="s">
        <v>245</v>
      </c>
      <c r="K4473">
        <v>67806515792.997131</v>
      </c>
      <c r="L4473">
        <v>74618200026.194382</v>
      </c>
      <c r="M4473">
        <v>128957341603</v>
      </c>
    </row>
    <row r="4474" spans="1:13" x14ac:dyDescent="0.25">
      <c r="A4474" t="s">
        <v>13</v>
      </c>
      <c r="B4474" t="s">
        <v>60</v>
      </c>
      <c r="C4474" t="s">
        <v>204</v>
      </c>
      <c r="D4474" t="s">
        <v>98</v>
      </c>
      <c r="E4474" t="s">
        <v>156</v>
      </c>
      <c r="F4474" t="s">
        <v>157</v>
      </c>
      <c r="G4474" t="s">
        <v>158</v>
      </c>
      <c r="H4474">
        <v>45.630099999999999</v>
      </c>
      <c r="I4474">
        <v>8.7255000000000003</v>
      </c>
      <c r="J4474" t="s">
        <v>223</v>
      </c>
      <c r="K4474">
        <v>34425842874.089653</v>
      </c>
      <c r="L4474">
        <v>49332121049.387672</v>
      </c>
      <c r="M4474">
        <v>102544713621</v>
      </c>
    </row>
    <row r="4475" spans="1:13" x14ac:dyDescent="0.25">
      <c r="A4475" t="s">
        <v>13</v>
      </c>
      <c r="B4475" t="s">
        <v>60</v>
      </c>
      <c r="C4475" t="s">
        <v>204</v>
      </c>
      <c r="D4475" t="s">
        <v>98</v>
      </c>
      <c r="E4475" t="s">
        <v>156</v>
      </c>
      <c r="F4475" t="s">
        <v>157</v>
      </c>
      <c r="G4475" t="s">
        <v>158</v>
      </c>
      <c r="H4475">
        <v>45.630099999999999</v>
      </c>
      <c r="I4475">
        <v>8.7255000000000003</v>
      </c>
      <c r="J4475" t="s">
        <v>224</v>
      </c>
      <c r="K4475">
        <v>37418952214.030487</v>
      </c>
      <c r="L4475">
        <v>45318846539.162857</v>
      </c>
      <c r="M4475">
        <v>99824267328</v>
      </c>
    </row>
    <row r="4476" spans="1:13" x14ac:dyDescent="0.25">
      <c r="A4476" t="s">
        <v>13</v>
      </c>
      <c r="B4476" t="s">
        <v>60</v>
      </c>
      <c r="C4476" t="s">
        <v>204</v>
      </c>
      <c r="D4476" t="s">
        <v>98</v>
      </c>
      <c r="E4476" t="s">
        <v>156</v>
      </c>
      <c r="F4476" t="s">
        <v>157</v>
      </c>
      <c r="G4476" t="s">
        <v>158</v>
      </c>
      <c r="H4476">
        <v>45.630099999999999</v>
      </c>
      <c r="I4476">
        <v>8.7255000000000003</v>
      </c>
      <c r="J4476" t="s">
        <v>225</v>
      </c>
      <c r="K4476">
        <v>35895825657.154907</v>
      </c>
      <c r="L4476">
        <v>42372111500.206703</v>
      </c>
      <c r="M4476">
        <v>92057758805</v>
      </c>
    </row>
    <row r="4477" spans="1:13" x14ac:dyDescent="0.25">
      <c r="A4477" t="s">
        <v>13</v>
      </c>
      <c r="B4477" t="s">
        <v>60</v>
      </c>
      <c r="C4477" t="s">
        <v>204</v>
      </c>
      <c r="D4477" t="s">
        <v>98</v>
      </c>
      <c r="E4477" t="s">
        <v>156</v>
      </c>
      <c r="F4477" t="s">
        <v>157</v>
      </c>
      <c r="G4477" t="s">
        <v>158</v>
      </c>
      <c r="H4477">
        <v>45.630099999999999</v>
      </c>
      <c r="I4477">
        <v>8.7255000000000003</v>
      </c>
      <c r="J4477" t="s">
        <v>245</v>
      </c>
      <c r="K4477">
        <v>36920391177.583199</v>
      </c>
      <c r="L4477">
        <v>45594104462.798843</v>
      </c>
      <c r="M4477">
        <v>92612843889</v>
      </c>
    </row>
    <row r="4478" spans="1:13" x14ac:dyDescent="0.25">
      <c r="A4478" t="s">
        <v>13</v>
      </c>
      <c r="B4478" t="s">
        <v>60</v>
      </c>
      <c r="C4478" t="s">
        <v>204</v>
      </c>
      <c r="D4478" t="s">
        <v>104</v>
      </c>
      <c r="E4478" t="s">
        <v>159</v>
      </c>
      <c r="F4478" t="s">
        <v>160</v>
      </c>
      <c r="G4478" t="s">
        <v>107</v>
      </c>
      <c r="H4478">
        <v>44.986656000000004</v>
      </c>
      <c r="I4478">
        <v>-93.258133000000001</v>
      </c>
      <c r="J4478" t="s">
        <v>223</v>
      </c>
      <c r="K4478">
        <v>19514765120.66312</v>
      </c>
      <c r="L4478">
        <v>20068040991.474461</v>
      </c>
      <c r="M4478">
        <v>33473825772</v>
      </c>
    </row>
    <row r="4479" spans="1:13" x14ac:dyDescent="0.25">
      <c r="A4479" t="s">
        <v>13</v>
      </c>
      <c r="B4479" t="s">
        <v>60</v>
      </c>
      <c r="C4479" t="s">
        <v>204</v>
      </c>
      <c r="D4479" t="s">
        <v>104</v>
      </c>
      <c r="E4479" t="s">
        <v>159</v>
      </c>
      <c r="F4479" t="s">
        <v>160</v>
      </c>
      <c r="G4479" t="s">
        <v>107</v>
      </c>
      <c r="H4479">
        <v>44.986656000000004</v>
      </c>
      <c r="I4479">
        <v>-93.258133000000001</v>
      </c>
      <c r="J4479" t="s">
        <v>224</v>
      </c>
      <c r="K4479">
        <v>20728249191.916119</v>
      </c>
      <c r="L4479">
        <v>21539201497.355042</v>
      </c>
      <c r="M4479">
        <v>31594349084</v>
      </c>
    </row>
    <row r="4480" spans="1:13" x14ac:dyDescent="0.25">
      <c r="A4480" t="s">
        <v>13</v>
      </c>
      <c r="B4480" t="s">
        <v>60</v>
      </c>
      <c r="C4480" t="s">
        <v>204</v>
      </c>
      <c r="D4480" t="s">
        <v>104</v>
      </c>
      <c r="E4480" t="s">
        <v>159</v>
      </c>
      <c r="F4480" t="s">
        <v>160</v>
      </c>
      <c r="G4480" t="s">
        <v>107</v>
      </c>
      <c r="H4480">
        <v>44.986656000000004</v>
      </c>
      <c r="I4480">
        <v>-93.258133000000001</v>
      </c>
      <c r="J4480" t="s">
        <v>225</v>
      </c>
      <c r="K4480">
        <v>17760274163.921108</v>
      </c>
      <c r="L4480">
        <v>18725850986.425259</v>
      </c>
      <c r="M4480">
        <v>27617484273</v>
      </c>
    </row>
    <row r="4481" spans="1:13" x14ac:dyDescent="0.25">
      <c r="A4481" t="s">
        <v>13</v>
      </c>
      <c r="B4481" t="s">
        <v>60</v>
      </c>
      <c r="C4481" t="s">
        <v>204</v>
      </c>
      <c r="D4481" t="s">
        <v>104</v>
      </c>
      <c r="E4481" t="s">
        <v>159</v>
      </c>
      <c r="F4481" t="s">
        <v>160</v>
      </c>
      <c r="G4481" t="s">
        <v>107</v>
      </c>
      <c r="H4481">
        <v>44.986656000000004</v>
      </c>
      <c r="I4481">
        <v>-93.258133000000001</v>
      </c>
      <c r="J4481" t="s">
        <v>245</v>
      </c>
      <c r="K4481">
        <v>17524402103.561859</v>
      </c>
      <c r="L4481">
        <v>18730143939.714359</v>
      </c>
      <c r="M4481">
        <v>27806199483</v>
      </c>
    </row>
    <row r="4482" spans="1:13" x14ac:dyDescent="0.25">
      <c r="A4482" t="s">
        <v>13</v>
      </c>
      <c r="B4482" t="s">
        <v>60</v>
      </c>
      <c r="C4482" t="s">
        <v>204</v>
      </c>
      <c r="D4482" t="s">
        <v>98</v>
      </c>
      <c r="E4482" t="s">
        <v>231</v>
      </c>
      <c r="F4482" t="s">
        <v>232</v>
      </c>
      <c r="G4482" t="s">
        <v>168</v>
      </c>
      <c r="H4482">
        <v>43.296950000000002</v>
      </c>
      <c r="I4482">
        <v>5.3810700000000002</v>
      </c>
      <c r="J4482" t="s">
        <v>223</v>
      </c>
      <c r="K4482">
        <v>135710368.35779989</v>
      </c>
      <c r="L4482">
        <v>1094674001.034142</v>
      </c>
      <c r="M4482">
        <v>646494937</v>
      </c>
    </row>
    <row r="4483" spans="1:13" x14ac:dyDescent="0.25">
      <c r="A4483" t="s">
        <v>13</v>
      </c>
      <c r="B4483" t="s">
        <v>60</v>
      </c>
      <c r="C4483" t="s">
        <v>204</v>
      </c>
      <c r="D4483" t="s">
        <v>98</v>
      </c>
      <c r="E4483" t="s">
        <v>231</v>
      </c>
      <c r="F4483" t="s">
        <v>232</v>
      </c>
      <c r="G4483" t="s">
        <v>168</v>
      </c>
      <c r="H4483">
        <v>43.296950000000002</v>
      </c>
      <c r="I4483">
        <v>5.3810700000000002</v>
      </c>
      <c r="J4483" t="s">
        <v>224</v>
      </c>
      <c r="K4483">
        <v>3240641181.7340631</v>
      </c>
      <c r="L4483">
        <v>19962452848.492359</v>
      </c>
      <c r="M4483">
        <v>13576904657</v>
      </c>
    </row>
    <row r="4484" spans="1:13" x14ac:dyDescent="0.25">
      <c r="A4484" t="s">
        <v>13</v>
      </c>
      <c r="B4484" t="s">
        <v>60</v>
      </c>
      <c r="C4484" t="s">
        <v>204</v>
      </c>
      <c r="D4484" t="s">
        <v>98</v>
      </c>
      <c r="E4484" t="s">
        <v>231</v>
      </c>
      <c r="F4484" t="s">
        <v>232</v>
      </c>
      <c r="G4484" t="s">
        <v>168</v>
      </c>
      <c r="H4484">
        <v>43.296950000000002</v>
      </c>
      <c r="I4484">
        <v>5.3810700000000002</v>
      </c>
      <c r="J4484" t="s">
        <v>225</v>
      </c>
      <c r="K4484">
        <v>4455164143.1825771</v>
      </c>
      <c r="L4484">
        <v>20985505910.24675</v>
      </c>
      <c r="M4484">
        <v>16949297255</v>
      </c>
    </row>
    <row r="4485" spans="1:13" x14ac:dyDescent="0.25">
      <c r="A4485" t="s">
        <v>13</v>
      </c>
      <c r="B4485" t="s">
        <v>60</v>
      </c>
      <c r="C4485" t="s">
        <v>204</v>
      </c>
      <c r="D4485" t="s">
        <v>98</v>
      </c>
      <c r="E4485" t="s">
        <v>231</v>
      </c>
      <c r="F4485" t="s">
        <v>232</v>
      </c>
      <c r="G4485" t="s">
        <v>168</v>
      </c>
      <c r="H4485">
        <v>43.296950000000002</v>
      </c>
      <c r="I4485">
        <v>5.3810700000000002</v>
      </c>
      <c r="J4485" t="s">
        <v>245</v>
      </c>
      <c r="K4485">
        <v>5437756544.4653864</v>
      </c>
      <c r="L4485">
        <v>19626685331.550369</v>
      </c>
      <c r="M4485">
        <v>20720151056</v>
      </c>
    </row>
    <row r="4486" spans="1:13" x14ac:dyDescent="0.25">
      <c r="A4486" t="s">
        <v>13</v>
      </c>
      <c r="B4486" t="s">
        <v>60</v>
      </c>
      <c r="C4486" t="s">
        <v>204</v>
      </c>
      <c r="D4486" t="s">
        <v>104</v>
      </c>
      <c r="E4486" t="s">
        <v>161</v>
      </c>
      <c r="F4486" t="s">
        <v>162</v>
      </c>
      <c r="G4486" t="s">
        <v>107</v>
      </c>
      <c r="H4486">
        <v>40.705629999999999</v>
      </c>
      <c r="I4486">
        <v>-73.978003999999999</v>
      </c>
      <c r="J4486" t="s">
        <v>223</v>
      </c>
      <c r="K4486">
        <v>90463378406.298782</v>
      </c>
      <c r="L4486">
        <v>99153419781.711716</v>
      </c>
      <c r="M4486">
        <v>162354081196</v>
      </c>
    </row>
    <row r="4487" spans="1:13" x14ac:dyDescent="0.25">
      <c r="A4487" t="s">
        <v>13</v>
      </c>
      <c r="B4487" t="s">
        <v>60</v>
      </c>
      <c r="C4487" t="s">
        <v>204</v>
      </c>
      <c r="D4487" t="s">
        <v>104</v>
      </c>
      <c r="E4487" t="s">
        <v>161</v>
      </c>
      <c r="F4487" t="s">
        <v>162</v>
      </c>
      <c r="G4487" t="s">
        <v>107</v>
      </c>
      <c r="H4487">
        <v>40.705629999999999</v>
      </c>
      <c r="I4487">
        <v>-73.978003999999999</v>
      </c>
      <c r="J4487" t="s">
        <v>224</v>
      </c>
      <c r="K4487">
        <v>97410199470.62471</v>
      </c>
      <c r="L4487">
        <v>102469987513.3564</v>
      </c>
      <c r="M4487">
        <v>159976259773</v>
      </c>
    </row>
    <row r="4488" spans="1:13" x14ac:dyDescent="0.25">
      <c r="A4488" t="s">
        <v>13</v>
      </c>
      <c r="B4488" t="s">
        <v>60</v>
      </c>
      <c r="C4488" t="s">
        <v>204</v>
      </c>
      <c r="D4488" t="s">
        <v>104</v>
      </c>
      <c r="E4488" t="s">
        <v>161</v>
      </c>
      <c r="F4488" t="s">
        <v>162</v>
      </c>
      <c r="G4488" t="s">
        <v>107</v>
      </c>
      <c r="H4488">
        <v>40.705629999999999</v>
      </c>
      <c r="I4488">
        <v>-73.978003999999999</v>
      </c>
      <c r="J4488" t="s">
        <v>225</v>
      </c>
      <c r="K4488">
        <v>84741931093.593887</v>
      </c>
      <c r="L4488">
        <v>90510139498.821213</v>
      </c>
      <c r="M4488">
        <v>142498030415</v>
      </c>
    </row>
    <row r="4489" spans="1:13" x14ac:dyDescent="0.25">
      <c r="A4489" t="s">
        <v>13</v>
      </c>
      <c r="B4489" t="s">
        <v>60</v>
      </c>
      <c r="C4489" t="s">
        <v>204</v>
      </c>
      <c r="D4489" t="s">
        <v>104</v>
      </c>
      <c r="E4489" t="s">
        <v>161</v>
      </c>
      <c r="F4489" t="s">
        <v>162</v>
      </c>
      <c r="G4489" t="s">
        <v>107</v>
      </c>
      <c r="H4489">
        <v>40.705629999999999</v>
      </c>
      <c r="I4489">
        <v>-73.978003999999999</v>
      </c>
      <c r="J4489" t="s">
        <v>245</v>
      </c>
      <c r="K4489">
        <v>77010785625.73735</v>
      </c>
      <c r="L4489">
        <v>81830341206.647568</v>
      </c>
      <c r="M4489">
        <v>130331025046</v>
      </c>
    </row>
    <row r="4490" spans="1:13" x14ac:dyDescent="0.25">
      <c r="A4490" t="s">
        <v>13</v>
      </c>
      <c r="B4490" t="s">
        <v>60</v>
      </c>
      <c r="C4490" t="s">
        <v>204</v>
      </c>
      <c r="D4490" t="s">
        <v>136</v>
      </c>
      <c r="E4490" t="s">
        <v>163</v>
      </c>
      <c r="F4490" t="s">
        <v>164</v>
      </c>
      <c r="G4490" t="s">
        <v>165</v>
      </c>
      <c r="H4490">
        <v>34.67606</v>
      </c>
      <c r="I4490">
        <v>135.49619999999999</v>
      </c>
      <c r="J4490" t="s">
        <v>223</v>
      </c>
      <c r="K4490">
        <v>8258742313.1823235</v>
      </c>
      <c r="L4490">
        <v>8751599298.4994946</v>
      </c>
      <c r="M4490">
        <v>25652616600</v>
      </c>
    </row>
    <row r="4491" spans="1:13" x14ac:dyDescent="0.25">
      <c r="A4491" t="s">
        <v>13</v>
      </c>
      <c r="B4491" t="s">
        <v>60</v>
      </c>
      <c r="C4491" t="s">
        <v>204</v>
      </c>
      <c r="D4491" t="s">
        <v>136</v>
      </c>
      <c r="E4491" t="s">
        <v>163</v>
      </c>
      <c r="F4491" t="s">
        <v>164</v>
      </c>
      <c r="G4491" t="s">
        <v>165</v>
      </c>
      <c r="H4491">
        <v>34.67606</v>
      </c>
      <c r="I4491">
        <v>135.49619999999999</v>
      </c>
      <c r="J4491" t="s">
        <v>224</v>
      </c>
      <c r="K4491">
        <v>8653847171.7533989</v>
      </c>
      <c r="L4491">
        <v>9212440241.9896069</v>
      </c>
      <c r="M4491">
        <v>28147335304</v>
      </c>
    </row>
    <row r="4492" spans="1:13" x14ac:dyDescent="0.25">
      <c r="A4492" t="s">
        <v>13</v>
      </c>
      <c r="B4492" t="s">
        <v>60</v>
      </c>
      <c r="C4492" t="s">
        <v>204</v>
      </c>
      <c r="D4492" t="s">
        <v>136</v>
      </c>
      <c r="E4492" t="s">
        <v>163</v>
      </c>
      <c r="F4492" t="s">
        <v>164</v>
      </c>
      <c r="G4492" t="s">
        <v>165</v>
      </c>
      <c r="H4492">
        <v>34.67606</v>
      </c>
      <c r="I4492">
        <v>135.49619999999999</v>
      </c>
      <c r="J4492" t="s">
        <v>225</v>
      </c>
      <c r="K4492">
        <v>8060129211.1506634</v>
      </c>
      <c r="L4492">
        <v>8622641751.4779987</v>
      </c>
      <c r="M4492">
        <v>28186589932</v>
      </c>
    </row>
    <row r="4493" spans="1:13" x14ac:dyDescent="0.25">
      <c r="A4493" t="s">
        <v>13</v>
      </c>
      <c r="B4493" t="s">
        <v>60</v>
      </c>
      <c r="C4493" t="s">
        <v>204</v>
      </c>
      <c r="D4493" t="s">
        <v>136</v>
      </c>
      <c r="E4493" t="s">
        <v>163</v>
      </c>
      <c r="F4493" t="s">
        <v>164</v>
      </c>
      <c r="G4493" t="s">
        <v>165</v>
      </c>
      <c r="H4493">
        <v>34.67606</v>
      </c>
      <c r="I4493">
        <v>135.49619999999999</v>
      </c>
      <c r="J4493" t="s">
        <v>245</v>
      </c>
      <c r="K4493">
        <v>7991477020.7794819</v>
      </c>
      <c r="L4493">
        <v>8587429044.5896645</v>
      </c>
      <c r="M4493">
        <v>26872975502</v>
      </c>
    </row>
    <row r="4494" spans="1:13" x14ac:dyDescent="0.25">
      <c r="A4494" t="s">
        <v>13</v>
      </c>
      <c r="B4494" t="s">
        <v>60</v>
      </c>
      <c r="C4494" t="s">
        <v>204</v>
      </c>
      <c r="D4494" t="s">
        <v>98</v>
      </c>
      <c r="E4494" t="s">
        <v>166</v>
      </c>
      <c r="F4494" t="s">
        <v>167</v>
      </c>
      <c r="G4494" t="s">
        <v>168</v>
      </c>
      <c r="H4494">
        <v>48.928049999999999</v>
      </c>
      <c r="I4494">
        <v>2.35189</v>
      </c>
      <c r="J4494" t="s">
        <v>223</v>
      </c>
      <c r="K4494">
        <v>55932913236.587402</v>
      </c>
      <c r="L4494">
        <v>63806763411.285759</v>
      </c>
      <c r="M4494">
        <v>138435372948</v>
      </c>
    </row>
    <row r="4495" spans="1:13" x14ac:dyDescent="0.25">
      <c r="A4495" t="s">
        <v>13</v>
      </c>
      <c r="B4495" t="s">
        <v>60</v>
      </c>
      <c r="C4495" t="s">
        <v>204</v>
      </c>
      <c r="D4495" t="s">
        <v>98</v>
      </c>
      <c r="E4495" t="s">
        <v>166</v>
      </c>
      <c r="F4495" t="s">
        <v>167</v>
      </c>
      <c r="G4495" t="s">
        <v>168</v>
      </c>
      <c r="H4495">
        <v>48.928049999999999</v>
      </c>
      <c r="I4495">
        <v>2.35189</v>
      </c>
      <c r="J4495" t="s">
        <v>224</v>
      </c>
      <c r="K4495">
        <v>63130607842.577667</v>
      </c>
      <c r="L4495">
        <v>69545043840.014893</v>
      </c>
      <c r="M4495">
        <v>140504305068</v>
      </c>
    </row>
    <row r="4496" spans="1:13" x14ac:dyDescent="0.25">
      <c r="A4496" t="s">
        <v>13</v>
      </c>
      <c r="B4496" t="s">
        <v>60</v>
      </c>
      <c r="C4496" t="s">
        <v>204</v>
      </c>
      <c r="D4496" t="s">
        <v>98</v>
      </c>
      <c r="E4496" t="s">
        <v>166</v>
      </c>
      <c r="F4496" t="s">
        <v>167</v>
      </c>
      <c r="G4496" t="s">
        <v>168</v>
      </c>
      <c r="H4496">
        <v>48.928049999999999</v>
      </c>
      <c r="I4496">
        <v>2.35189</v>
      </c>
      <c r="J4496" t="s">
        <v>225</v>
      </c>
      <c r="K4496">
        <v>58083256673.853882</v>
      </c>
      <c r="L4496">
        <v>67773174949.856293</v>
      </c>
      <c r="M4496">
        <v>128107929521</v>
      </c>
    </row>
    <row r="4497" spans="1:13" x14ac:dyDescent="0.25">
      <c r="A4497" t="s">
        <v>13</v>
      </c>
      <c r="B4497" t="s">
        <v>60</v>
      </c>
      <c r="C4497" t="s">
        <v>204</v>
      </c>
      <c r="D4497" t="s">
        <v>98</v>
      </c>
      <c r="E4497" t="s">
        <v>166</v>
      </c>
      <c r="F4497" t="s">
        <v>167</v>
      </c>
      <c r="G4497" t="s">
        <v>168</v>
      </c>
      <c r="H4497">
        <v>48.928049999999999</v>
      </c>
      <c r="I4497">
        <v>2.35189</v>
      </c>
      <c r="J4497" t="s">
        <v>245</v>
      </c>
      <c r="K4497">
        <v>56805014558.477203</v>
      </c>
      <c r="L4497">
        <v>63377121764.172287</v>
      </c>
      <c r="M4497">
        <v>128370679899</v>
      </c>
    </row>
    <row r="4498" spans="1:13" x14ac:dyDescent="0.25">
      <c r="A4498" t="s">
        <v>13</v>
      </c>
      <c r="B4498" t="s">
        <v>60</v>
      </c>
      <c r="C4498" t="s">
        <v>204</v>
      </c>
      <c r="D4498" t="s">
        <v>104</v>
      </c>
      <c r="E4498" t="s">
        <v>238</v>
      </c>
      <c r="F4498" t="s">
        <v>239</v>
      </c>
      <c r="G4498" t="s">
        <v>107</v>
      </c>
      <c r="H4498">
        <v>33.448399999999999</v>
      </c>
      <c r="I4498">
        <v>-112.074</v>
      </c>
      <c r="J4498" t="s">
        <v>223</v>
      </c>
      <c r="K4498">
        <v>7017634533.6491117</v>
      </c>
      <c r="L4498">
        <v>7282788735.5328331</v>
      </c>
      <c r="M4498">
        <v>11463798319</v>
      </c>
    </row>
    <row r="4499" spans="1:13" x14ac:dyDescent="0.25">
      <c r="A4499" t="s">
        <v>13</v>
      </c>
      <c r="B4499" t="s">
        <v>60</v>
      </c>
      <c r="C4499" t="s">
        <v>204</v>
      </c>
      <c r="D4499" t="s">
        <v>104</v>
      </c>
      <c r="E4499" t="s">
        <v>238</v>
      </c>
      <c r="F4499" t="s">
        <v>239</v>
      </c>
      <c r="G4499" t="s">
        <v>107</v>
      </c>
      <c r="H4499">
        <v>33.448399999999999</v>
      </c>
      <c r="I4499">
        <v>-112.074</v>
      </c>
      <c r="J4499" t="s">
        <v>224</v>
      </c>
      <c r="K4499">
        <v>9895573271.6730652</v>
      </c>
      <c r="L4499">
        <v>10710847072.44438</v>
      </c>
      <c r="M4499">
        <v>14866618852</v>
      </c>
    </row>
    <row r="4500" spans="1:13" x14ac:dyDescent="0.25">
      <c r="A4500" t="s">
        <v>13</v>
      </c>
      <c r="B4500" t="s">
        <v>60</v>
      </c>
      <c r="C4500" t="s">
        <v>204</v>
      </c>
      <c r="D4500" t="s">
        <v>104</v>
      </c>
      <c r="E4500" t="s">
        <v>238</v>
      </c>
      <c r="F4500" t="s">
        <v>239</v>
      </c>
      <c r="G4500" t="s">
        <v>107</v>
      </c>
      <c r="H4500">
        <v>33.448399999999999</v>
      </c>
      <c r="I4500">
        <v>-112.074</v>
      </c>
      <c r="J4500" t="s">
        <v>225</v>
      </c>
      <c r="K4500">
        <v>8716924638.5049725</v>
      </c>
      <c r="L4500">
        <v>9296955718.5599117</v>
      </c>
      <c r="M4500">
        <v>13366149750</v>
      </c>
    </row>
    <row r="4501" spans="1:13" x14ac:dyDescent="0.25">
      <c r="A4501" t="s">
        <v>13</v>
      </c>
      <c r="B4501" t="s">
        <v>60</v>
      </c>
      <c r="C4501" t="s">
        <v>204</v>
      </c>
      <c r="D4501" t="s">
        <v>104</v>
      </c>
      <c r="E4501" t="s">
        <v>238</v>
      </c>
      <c r="F4501" t="s">
        <v>239</v>
      </c>
      <c r="G4501" t="s">
        <v>107</v>
      </c>
      <c r="H4501">
        <v>33.448399999999999</v>
      </c>
      <c r="I4501">
        <v>-112.074</v>
      </c>
      <c r="J4501" t="s">
        <v>245</v>
      </c>
      <c r="K4501">
        <v>8880293144.0780468</v>
      </c>
      <c r="L4501">
        <v>9268262750.131403</v>
      </c>
      <c r="M4501">
        <v>13034667398</v>
      </c>
    </row>
    <row r="4502" spans="1:13" x14ac:dyDescent="0.25">
      <c r="A4502" t="s">
        <v>13</v>
      </c>
      <c r="B4502" t="s">
        <v>60</v>
      </c>
      <c r="C4502" t="s">
        <v>204</v>
      </c>
      <c r="D4502" t="s">
        <v>108</v>
      </c>
      <c r="E4502" t="s">
        <v>169</v>
      </c>
      <c r="F4502" t="s">
        <v>170</v>
      </c>
      <c r="G4502" t="s">
        <v>171</v>
      </c>
      <c r="H4502">
        <v>-33.357990000000001</v>
      </c>
      <c r="I4502">
        <v>-70.676259999999999</v>
      </c>
      <c r="J4502" t="s">
        <v>223</v>
      </c>
      <c r="K4502">
        <v>5373120070.3064451</v>
      </c>
      <c r="L4502">
        <v>5653737277.460557</v>
      </c>
      <c r="M4502">
        <v>11491570251</v>
      </c>
    </row>
    <row r="4503" spans="1:13" x14ac:dyDescent="0.25">
      <c r="A4503" t="s">
        <v>13</v>
      </c>
      <c r="B4503" t="s">
        <v>60</v>
      </c>
      <c r="C4503" t="s">
        <v>204</v>
      </c>
      <c r="D4503" t="s">
        <v>108</v>
      </c>
      <c r="E4503" t="s">
        <v>169</v>
      </c>
      <c r="F4503" t="s">
        <v>170</v>
      </c>
      <c r="G4503" t="s">
        <v>171</v>
      </c>
      <c r="H4503">
        <v>-33.357990000000001</v>
      </c>
      <c r="I4503">
        <v>-70.676259999999999</v>
      </c>
      <c r="J4503" t="s">
        <v>224</v>
      </c>
      <c r="K4503">
        <v>6717574016.7609739</v>
      </c>
      <c r="L4503">
        <v>7158138394.3301067</v>
      </c>
      <c r="M4503">
        <v>14269353985</v>
      </c>
    </row>
    <row r="4504" spans="1:13" x14ac:dyDescent="0.25">
      <c r="A4504" t="s">
        <v>13</v>
      </c>
      <c r="B4504" t="s">
        <v>60</v>
      </c>
      <c r="C4504" t="s">
        <v>204</v>
      </c>
      <c r="D4504" t="s">
        <v>108</v>
      </c>
      <c r="E4504" t="s">
        <v>169</v>
      </c>
      <c r="F4504" t="s">
        <v>170</v>
      </c>
      <c r="G4504" t="s">
        <v>171</v>
      </c>
      <c r="H4504">
        <v>-33.357990000000001</v>
      </c>
      <c r="I4504">
        <v>-70.676259999999999</v>
      </c>
      <c r="J4504" t="s">
        <v>225</v>
      </c>
      <c r="K4504">
        <v>6015943319.5358944</v>
      </c>
      <c r="L4504">
        <v>6278467195.1915827</v>
      </c>
      <c r="M4504">
        <v>12547247067</v>
      </c>
    </row>
    <row r="4505" spans="1:13" x14ac:dyDescent="0.25">
      <c r="A4505" t="s">
        <v>13</v>
      </c>
      <c r="B4505" t="s">
        <v>60</v>
      </c>
      <c r="C4505" t="s">
        <v>204</v>
      </c>
      <c r="D4505" t="s">
        <v>108</v>
      </c>
      <c r="E4505" t="s">
        <v>169</v>
      </c>
      <c r="F4505" t="s">
        <v>170</v>
      </c>
      <c r="G4505" t="s">
        <v>171</v>
      </c>
      <c r="H4505">
        <v>-33.357990000000001</v>
      </c>
      <c r="I4505">
        <v>-70.676259999999999</v>
      </c>
      <c r="J4505" t="s">
        <v>245</v>
      </c>
      <c r="K4505">
        <v>6075651893.1800041</v>
      </c>
      <c r="L4505">
        <v>6515635781.840764</v>
      </c>
      <c r="M4505">
        <v>12741164632</v>
      </c>
    </row>
    <row r="4506" spans="1:13" x14ac:dyDescent="0.25">
      <c r="A4506" t="s">
        <v>13</v>
      </c>
      <c r="B4506" t="s">
        <v>60</v>
      </c>
      <c r="C4506" t="s">
        <v>204</v>
      </c>
      <c r="D4506" t="s">
        <v>104</v>
      </c>
      <c r="E4506" t="s">
        <v>240</v>
      </c>
      <c r="F4506" t="s">
        <v>241</v>
      </c>
      <c r="G4506" t="s">
        <v>107</v>
      </c>
      <c r="H4506">
        <v>32.715736</v>
      </c>
      <c r="I4506">
        <v>-117.16108699999999</v>
      </c>
      <c r="J4506" t="s">
        <v>223</v>
      </c>
      <c r="K4506">
        <v>26260277.42188663</v>
      </c>
      <c r="L4506">
        <v>26793292.56574044</v>
      </c>
      <c r="M4506">
        <v>32961479</v>
      </c>
    </row>
    <row r="4507" spans="1:13" x14ac:dyDescent="0.25">
      <c r="A4507" t="s">
        <v>13</v>
      </c>
      <c r="B4507" t="s">
        <v>60</v>
      </c>
      <c r="C4507" t="s">
        <v>204</v>
      </c>
      <c r="D4507" t="s">
        <v>104</v>
      </c>
      <c r="E4507" t="s">
        <v>240</v>
      </c>
      <c r="F4507" t="s">
        <v>241</v>
      </c>
      <c r="G4507" t="s">
        <v>107</v>
      </c>
      <c r="H4507">
        <v>32.715736</v>
      </c>
      <c r="I4507">
        <v>-117.16108699999999</v>
      </c>
      <c r="J4507" t="s">
        <v>224</v>
      </c>
      <c r="K4507">
        <v>2546598257.8115058</v>
      </c>
      <c r="L4507">
        <v>2564918614.1226792</v>
      </c>
      <c r="M4507">
        <v>3988857391</v>
      </c>
    </row>
    <row r="4508" spans="1:13" x14ac:dyDescent="0.25">
      <c r="A4508" t="s">
        <v>13</v>
      </c>
      <c r="B4508" t="s">
        <v>60</v>
      </c>
      <c r="C4508" t="s">
        <v>204</v>
      </c>
      <c r="D4508" t="s">
        <v>104</v>
      </c>
      <c r="E4508" t="s">
        <v>240</v>
      </c>
      <c r="F4508" t="s">
        <v>241</v>
      </c>
      <c r="G4508" t="s">
        <v>107</v>
      </c>
      <c r="H4508">
        <v>32.715736</v>
      </c>
      <c r="I4508">
        <v>-117.16108699999999</v>
      </c>
      <c r="J4508" t="s">
        <v>225</v>
      </c>
      <c r="K4508">
        <v>2230586034.9714422</v>
      </c>
      <c r="L4508">
        <v>2254400999.161695</v>
      </c>
      <c r="M4508">
        <v>3620985312</v>
      </c>
    </row>
    <row r="4509" spans="1:13" x14ac:dyDescent="0.25">
      <c r="A4509" t="s">
        <v>13</v>
      </c>
      <c r="B4509" t="s">
        <v>60</v>
      </c>
      <c r="C4509" t="s">
        <v>204</v>
      </c>
      <c r="D4509" t="s">
        <v>104</v>
      </c>
      <c r="E4509" t="s">
        <v>240</v>
      </c>
      <c r="F4509" t="s">
        <v>241</v>
      </c>
      <c r="G4509" t="s">
        <v>107</v>
      </c>
      <c r="H4509">
        <v>32.715736</v>
      </c>
      <c r="I4509">
        <v>-117.16108699999999</v>
      </c>
      <c r="J4509" t="s">
        <v>245</v>
      </c>
      <c r="K4509">
        <v>2121169476.0809021</v>
      </c>
      <c r="L4509">
        <v>2144572924.164047</v>
      </c>
      <c r="M4509">
        <v>3583649869</v>
      </c>
    </row>
    <row r="4510" spans="1:13" x14ac:dyDescent="0.25">
      <c r="A4510" t="s">
        <v>13</v>
      </c>
      <c r="B4510" t="s">
        <v>60</v>
      </c>
      <c r="C4510" t="s">
        <v>204</v>
      </c>
      <c r="D4510" t="s">
        <v>104</v>
      </c>
      <c r="E4510" t="s">
        <v>172</v>
      </c>
      <c r="F4510" t="s">
        <v>173</v>
      </c>
      <c r="G4510" t="s">
        <v>107</v>
      </c>
      <c r="H4510">
        <v>47.606209999999997</v>
      </c>
      <c r="I4510">
        <v>-122.33207</v>
      </c>
      <c r="J4510" t="s">
        <v>223</v>
      </c>
      <c r="K4510">
        <v>70431194482.049835</v>
      </c>
      <c r="L4510">
        <v>144573540280.26709</v>
      </c>
      <c r="M4510">
        <v>125447232697</v>
      </c>
    </row>
    <row r="4511" spans="1:13" x14ac:dyDescent="0.25">
      <c r="A4511" t="s">
        <v>13</v>
      </c>
      <c r="B4511" t="s">
        <v>60</v>
      </c>
      <c r="C4511" t="s">
        <v>204</v>
      </c>
      <c r="D4511" t="s">
        <v>104</v>
      </c>
      <c r="E4511" t="s">
        <v>172</v>
      </c>
      <c r="F4511" t="s">
        <v>173</v>
      </c>
      <c r="G4511" t="s">
        <v>107</v>
      </c>
      <c r="H4511">
        <v>47.606209999999997</v>
      </c>
      <c r="I4511">
        <v>-122.33207</v>
      </c>
      <c r="J4511" t="s">
        <v>224</v>
      </c>
      <c r="K4511">
        <v>75518431692.081482</v>
      </c>
      <c r="L4511">
        <v>167520609494.23389</v>
      </c>
      <c r="M4511">
        <v>122483636056</v>
      </c>
    </row>
    <row r="4512" spans="1:13" x14ac:dyDescent="0.25">
      <c r="A4512" t="s">
        <v>13</v>
      </c>
      <c r="B4512" t="s">
        <v>60</v>
      </c>
      <c r="C4512" t="s">
        <v>204</v>
      </c>
      <c r="D4512" t="s">
        <v>104</v>
      </c>
      <c r="E4512" t="s">
        <v>172</v>
      </c>
      <c r="F4512" t="s">
        <v>173</v>
      </c>
      <c r="G4512" t="s">
        <v>107</v>
      </c>
      <c r="H4512">
        <v>47.606209999999997</v>
      </c>
      <c r="I4512">
        <v>-122.33207</v>
      </c>
      <c r="J4512" t="s">
        <v>225</v>
      </c>
      <c r="K4512">
        <v>67042413477.680367</v>
      </c>
      <c r="L4512">
        <v>153459684039.56189</v>
      </c>
      <c r="M4512">
        <v>110983407964</v>
      </c>
    </row>
    <row r="4513" spans="1:13" x14ac:dyDescent="0.25">
      <c r="A4513" t="s">
        <v>13</v>
      </c>
      <c r="B4513" t="s">
        <v>60</v>
      </c>
      <c r="C4513" t="s">
        <v>204</v>
      </c>
      <c r="D4513" t="s">
        <v>104</v>
      </c>
      <c r="E4513" t="s">
        <v>172</v>
      </c>
      <c r="F4513" t="s">
        <v>173</v>
      </c>
      <c r="G4513" t="s">
        <v>107</v>
      </c>
      <c r="H4513">
        <v>47.606209999999997</v>
      </c>
      <c r="I4513">
        <v>-122.33207</v>
      </c>
      <c r="J4513" t="s">
        <v>245</v>
      </c>
      <c r="K4513">
        <v>62096098086.839188</v>
      </c>
      <c r="L4513">
        <v>152917453104.42899</v>
      </c>
      <c r="M4513">
        <v>102739593476</v>
      </c>
    </row>
    <row r="4514" spans="1:13" x14ac:dyDescent="0.25">
      <c r="A4514" t="s">
        <v>13</v>
      </c>
      <c r="B4514" t="s">
        <v>60</v>
      </c>
      <c r="C4514" t="s">
        <v>204</v>
      </c>
      <c r="D4514" t="s">
        <v>136</v>
      </c>
      <c r="E4514" t="s">
        <v>174</v>
      </c>
      <c r="F4514" t="s">
        <v>175</v>
      </c>
      <c r="G4514" t="s">
        <v>176</v>
      </c>
      <c r="H4514">
        <v>1.3520829999999999</v>
      </c>
      <c r="I4514">
        <v>103.81984</v>
      </c>
      <c r="J4514" t="s">
        <v>223</v>
      </c>
      <c r="K4514">
        <v>26966429371.69569</v>
      </c>
      <c r="L4514">
        <v>39895140998.175468</v>
      </c>
      <c r="M4514">
        <v>112541420486</v>
      </c>
    </row>
    <row r="4515" spans="1:13" x14ac:dyDescent="0.25">
      <c r="A4515" t="s">
        <v>13</v>
      </c>
      <c r="B4515" t="s">
        <v>60</v>
      </c>
      <c r="C4515" t="s">
        <v>204</v>
      </c>
      <c r="D4515" t="s">
        <v>136</v>
      </c>
      <c r="E4515" t="s">
        <v>174</v>
      </c>
      <c r="F4515" t="s">
        <v>175</v>
      </c>
      <c r="G4515" t="s">
        <v>176</v>
      </c>
      <c r="H4515">
        <v>1.3520829999999999</v>
      </c>
      <c r="I4515">
        <v>103.81984</v>
      </c>
      <c r="J4515" t="s">
        <v>224</v>
      </c>
      <c r="K4515">
        <v>29679603528.8839</v>
      </c>
      <c r="L4515">
        <v>47254367899.095154</v>
      </c>
      <c r="M4515">
        <v>116702140046</v>
      </c>
    </row>
    <row r="4516" spans="1:13" x14ac:dyDescent="0.25">
      <c r="A4516" t="s">
        <v>13</v>
      </c>
      <c r="B4516" t="s">
        <v>60</v>
      </c>
      <c r="C4516" t="s">
        <v>204</v>
      </c>
      <c r="D4516" t="s">
        <v>136</v>
      </c>
      <c r="E4516" t="s">
        <v>174</v>
      </c>
      <c r="F4516" t="s">
        <v>175</v>
      </c>
      <c r="G4516" t="s">
        <v>176</v>
      </c>
      <c r="H4516">
        <v>1.3520829999999999</v>
      </c>
      <c r="I4516">
        <v>103.81984</v>
      </c>
      <c r="J4516" t="s">
        <v>225</v>
      </c>
      <c r="K4516">
        <v>29912504473.779282</v>
      </c>
      <c r="L4516">
        <v>51654582849.999397</v>
      </c>
      <c r="M4516">
        <v>117720930149</v>
      </c>
    </row>
    <row r="4517" spans="1:13" x14ac:dyDescent="0.25">
      <c r="A4517" t="s">
        <v>13</v>
      </c>
      <c r="B4517" t="s">
        <v>60</v>
      </c>
      <c r="C4517" t="s">
        <v>204</v>
      </c>
      <c r="D4517" t="s">
        <v>136</v>
      </c>
      <c r="E4517" t="s">
        <v>174</v>
      </c>
      <c r="F4517" t="s">
        <v>175</v>
      </c>
      <c r="G4517" t="s">
        <v>176</v>
      </c>
      <c r="H4517">
        <v>1.3520829999999999</v>
      </c>
      <c r="I4517">
        <v>103.81984</v>
      </c>
      <c r="J4517" t="s">
        <v>245</v>
      </c>
      <c r="K4517">
        <v>41845352066.045631</v>
      </c>
      <c r="L4517">
        <v>70908995650.519196</v>
      </c>
      <c r="M4517">
        <v>162849152407</v>
      </c>
    </row>
    <row r="4518" spans="1:13" x14ac:dyDescent="0.25">
      <c r="A4518" t="s">
        <v>13</v>
      </c>
      <c r="B4518" t="s">
        <v>60</v>
      </c>
      <c r="C4518" t="s">
        <v>204</v>
      </c>
      <c r="D4518" t="s">
        <v>104</v>
      </c>
      <c r="E4518" t="s">
        <v>177</v>
      </c>
      <c r="F4518" t="s">
        <v>178</v>
      </c>
      <c r="G4518" t="s">
        <v>107</v>
      </c>
      <c r="H4518">
        <v>37.339385999999998</v>
      </c>
      <c r="I4518">
        <v>-121.89496</v>
      </c>
      <c r="J4518" t="s">
        <v>223</v>
      </c>
      <c r="K4518">
        <v>32389597671.530621</v>
      </c>
      <c r="L4518">
        <v>51340294807.619926</v>
      </c>
      <c r="M4518">
        <v>60218698991</v>
      </c>
    </row>
    <row r="4519" spans="1:13" x14ac:dyDescent="0.25">
      <c r="A4519" t="s">
        <v>13</v>
      </c>
      <c r="B4519" t="s">
        <v>60</v>
      </c>
      <c r="C4519" t="s">
        <v>204</v>
      </c>
      <c r="D4519" t="s">
        <v>104</v>
      </c>
      <c r="E4519" t="s">
        <v>177</v>
      </c>
      <c r="F4519" t="s">
        <v>178</v>
      </c>
      <c r="G4519" t="s">
        <v>107</v>
      </c>
      <c r="H4519">
        <v>37.339385999999998</v>
      </c>
      <c r="I4519">
        <v>-121.89496</v>
      </c>
      <c r="J4519" t="s">
        <v>224</v>
      </c>
      <c r="K4519">
        <v>35595112339.068893</v>
      </c>
      <c r="L4519">
        <v>65068888128.213173</v>
      </c>
      <c r="M4519">
        <v>60457352208</v>
      </c>
    </row>
    <row r="4520" spans="1:13" x14ac:dyDescent="0.25">
      <c r="A4520" t="s">
        <v>13</v>
      </c>
      <c r="B4520" t="s">
        <v>60</v>
      </c>
      <c r="C4520" t="s">
        <v>204</v>
      </c>
      <c r="D4520" t="s">
        <v>104</v>
      </c>
      <c r="E4520" t="s">
        <v>177</v>
      </c>
      <c r="F4520" t="s">
        <v>178</v>
      </c>
      <c r="G4520" t="s">
        <v>107</v>
      </c>
      <c r="H4520">
        <v>37.339385999999998</v>
      </c>
      <c r="I4520">
        <v>-121.89496</v>
      </c>
      <c r="J4520" t="s">
        <v>225</v>
      </c>
      <c r="K4520">
        <v>31784094801.790821</v>
      </c>
      <c r="L4520">
        <v>61620026225.277527</v>
      </c>
      <c r="M4520">
        <v>54522765073</v>
      </c>
    </row>
    <row r="4521" spans="1:13" x14ac:dyDescent="0.25">
      <c r="A4521" t="s">
        <v>13</v>
      </c>
      <c r="B4521" t="s">
        <v>60</v>
      </c>
      <c r="C4521" t="s">
        <v>204</v>
      </c>
      <c r="D4521" t="s">
        <v>104</v>
      </c>
      <c r="E4521" t="s">
        <v>177</v>
      </c>
      <c r="F4521" t="s">
        <v>178</v>
      </c>
      <c r="G4521" t="s">
        <v>107</v>
      </c>
      <c r="H4521">
        <v>37.339385999999998</v>
      </c>
      <c r="I4521">
        <v>-121.89496</v>
      </c>
      <c r="J4521" t="s">
        <v>245</v>
      </c>
      <c r="K4521">
        <v>31124021506.992062</v>
      </c>
      <c r="L4521">
        <v>62367611085.727707</v>
      </c>
      <c r="M4521">
        <v>54741346006</v>
      </c>
    </row>
    <row r="4522" spans="1:13" x14ac:dyDescent="0.25">
      <c r="A4522" t="s">
        <v>13</v>
      </c>
      <c r="B4522" t="s">
        <v>60</v>
      </c>
      <c r="C4522" t="s">
        <v>204</v>
      </c>
      <c r="D4522" t="s">
        <v>98</v>
      </c>
      <c r="E4522" t="s">
        <v>181</v>
      </c>
      <c r="F4522" t="s">
        <v>182</v>
      </c>
      <c r="G4522" t="s">
        <v>183</v>
      </c>
      <c r="H4522">
        <v>59.651943000000003</v>
      </c>
      <c r="I4522">
        <v>17.933056000000001</v>
      </c>
      <c r="J4522" t="s">
        <v>223</v>
      </c>
      <c r="K4522">
        <v>58744915294.721527</v>
      </c>
      <c r="L4522">
        <v>65946863678.430367</v>
      </c>
      <c r="M4522">
        <v>150725841286</v>
      </c>
    </row>
    <row r="4523" spans="1:13" x14ac:dyDescent="0.25">
      <c r="A4523" t="s">
        <v>13</v>
      </c>
      <c r="B4523" t="s">
        <v>60</v>
      </c>
      <c r="C4523" t="s">
        <v>204</v>
      </c>
      <c r="D4523" t="s">
        <v>98</v>
      </c>
      <c r="E4523" t="s">
        <v>181</v>
      </c>
      <c r="F4523" t="s">
        <v>182</v>
      </c>
      <c r="G4523" t="s">
        <v>183</v>
      </c>
      <c r="H4523">
        <v>59.651943000000003</v>
      </c>
      <c r="I4523">
        <v>17.933056000000001</v>
      </c>
      <c r="J4523" t="s">
        <v>224</v>
      </c>
      <c r="K4523">
        <v>63403485590.103653</v>
      </c>
      <c r="L4523">
        <v>73909293021.598511</v>
      </c>
      <c r="M4523">
        <v>154705134355</v>
      </c>
    </row>
    <row r="4524" spans="1:13" x14ac:dyDescent="0.25">
      <c r="A4524" t="s">
        <v>13</v>
      </c>
      <c r="B4524" t="s">
        <v>60</v>
      </c>
      <c r="C4524" t="s">
        <v>204</v>
      </c>
      <c r="D4524" t="s">
        <v>98</v>
      </c>
      <c r="E4524" t="s">
        <v>181</v>
      </c>
      <c r="F4524" t="s">
        <v>182</v>
      </c>
      <c r="G4524" t="s">
        <v>183</v>
      </c>
      <c r="H4524">
        <v>59.651943000000003</v>
      </c>
      <c r="I4524">
        <v>17.933056000000001</v>
      </c>
      <c r="J4524" t="s">
        <v>225</v>
      </c>
      <c r="K4524">
        <v>55495226231.548477</v>
      </c>
      <c r="L4524">
        <v>62035980769.218422</v>
      </c>
      <c r="M4524">
        <v>140602000001</v>
      </c>
    </row>
    <row r="4525" spans="1:13" x14ac:dyDescent="0.25">
      <c r="A4525" t="s">
        <v>13</v>
      </c>
      <c r="B4525" t="s">
        <v>60</v>
      </c>
      <c r="C4525" t="s">
        <v>204</v>
      </c>
      <c r="D4525" t="s">
        <v>98</v>
      </c>
      <c r="E4525" t="s">
        <v>181</v>
      </c>
      <c r="F4525" t="s">
        <v>182</v>
      </c>
      <c r="G4525" t="s">
        <v>183</v>
      </c>
      <c r="H4525">
        <v>59.651943000000003</v>
      </c>
      <c r="I4525">
        <v>17.933056000000001</v>
      </c>
      <c r="J4525" t="s">
        <v>245</v>
      </c>
      <c r="K4525">
        <v>56713715508.200546</v>
      </c>
      <c r="L4525">
        <v>62615828384.478996</v>
      </c>
      <c r="M4525">
        <v>141340434231</v>
      </c>
    </row>
    <row r="4526" spans="1:13" x14ac:dyDescent="0.25">
      <c r="A4526" t="s">
        <v>13</v>
      </c>
      <c r="B4526" t="s">
        <v>60</v>
      </c>
      <c r="C4526" t="s">
        <v>204</v>
      </c>
      <c r="D4526" t="s">
        <v>136</v>
      </c>
      <c r="E4526" t="s">
        <v>184</v>
      </c>
      <c r="F4526" t="s">
        <v>185</v>
      </c>
      <c r="G4526" t="s">
        <v>186</v>
      </c>
      <c r="H4526">
        <v>37.566499999999998</v>
      </c>
      <c r="I4526">
        <v>126.97799999999999</v>
      </c>
      <c r="J4526" t="s">
        <v>223</v>
      </c>
      <c r="K4526">
        <v>2315515350.4030938</v>
      </c>
      <c r="L4526">
        <v>2627579560.4873371</v>
      </c>
      <c r="M4526">
        <v>3214010133</v>
      </c>
    </row>
    <row r="4527" spans="1:13" x14ac:dyDescent="0.25">
      <c r="A4527" t="s">
        <v>13</v>
      </c>
      <c r="B4527" t="s">
        <v>60</v>
      </c>
      <c r="C4527" t="s">
        <v>204</v>
      </c>
      <c r="D4527" t="s">
        <v>136</v>
      </c>
      <c r="E4527" t="s">
        <v>184</v>
      </c>
      <c r="F4527" t="s">
        <v>185</v>
      </c>
      <c r="G4527" t="s">
        <v>186</v>
      </c>
      <c r="H4527">
        <v>37.566499999999998</v>
      </c>
      <c r="I4527">
        <v>126.97799999999999</v>
      </c>
      <c r="J4527" t="s">
        <v>224</v>
      </c>
      <c r="K4527">
        <v>3082056269.0282769</v>
      </c>
      <c r="L4527">
        <v>3550428742.6868219</v>
      </c>
      <c r="M4527">
        <v>3701604076</v>
      </c>
    </row>
    <row r="4528" spans="1:13" x14ac:dyDescent="0.25">
      <c r="A4528" t="s">
        <v>13</v>
      </c>
      <c r="B4528" t="s">
        <v>60</v>
      </c>
      <c r="C4528" t="s">
        <v>204</v>
      </c>
      <c r="D4528" t="s">
        <v>136</v>
      </c>
      <c r="E4528" t="s">
        <v>184</v>
      </c>
      <c r="F4528" t="s">
        <v>185</v>
      </c>
      <c r="G4528" t="s">
        <v>186</v>
      </c>
      <c r="H4528">
        <v>37.566499999999998</v>
      </c>
      <c r="I4528">
        <v>126.97799999999999</v>
      </c>
      <c r="J4528" t="s">
        <v>225</v>
      </c>
      <c r="K4528">
        <v>2469222338.2112889</v>
      </c>
      <c r="L4528">
        <v>2638082670.9452901</v>
      </c>
      <c r="M4528">
        <v>2959450067</v>
      </c>
    </row>
    <row r="4529" spans="1:13" x14ac:dyDescent="0.25">
      <c r="A4529" t="s">
        <v>13</v>
      </c>
      <c r="B4529" t="s">
        <v>60</v>
      </c>
      <c r="C4529" t="s">
        <v>204</v>
      </c>
      <c r="D4529" t="s">
        <v>136</v>
      </c>
      <c r="E4529" t="s">
        <v>184</v>
      </c>
      <c r="F4529" t="s">
        <v>185</v>
      </c>
      <c r="G4529" t="s">
        <v>186</v>
      </c>
      <c r="H4529">
        <v>37.566499999999998</v>
      </c>
      <c r="I4529">
        <v>126.97799999999999</v>
      </c>
      <c r="J4529" t="s">
        <v>245</v>
      </c>
      <c r="K4529">
        <v>1056285247.614988</v>
      </c>
      <c r="L4529">
        <v>1114228184.6113341</v>
      </c>
      <c r="M4529">
        <v>1261811777</v>
      </c>
    </row>
    <row r="4530" spans="1:13" x14ac:dyDescent="0.25">
      <c r="A4530" t="s">
        <v>13</v>
      </c>
      <c r="B4530" t="s">
        <v>60</v>
      </c>
      <c r="C4530" t="s">
        <v>204</v>
      </c>
      <c r="D4530" t="s">
        <v>104</v>
      </c>
      <c r="E4530" t="s">
        <v>242</v>
      </c>
      <c r="F4530" t="s">
        <v>243</v>
      </c>
      <c r="G4530" t="s">
        <v>107</v>
      </c>
      <c r="H4530">
        <v>33.745570999999998</v>
      </c>
      <c r="I4530">
        <v>-117.867836</v>
      </c>
      <c r="J4530" t="s">
        <v>223</v>
      </c>
      <c r="K4530">
        <v>0</v>
      </c>
      <c r="L4530">
        <v>0</v>
      </c>
      <c r="M4530">
        <v>0</v>
      </c>
    </row>
    <row r="4531" spans="1:13" x14ac:dyDescent="0.25">
      <c r="A4531" t="s">
        <v>13</v>
      </c>
      <c r="B4531" t="s">
        <v>60</v>
      </c>
      <c r="C4531" t="s">
        <v>204</v>
      </c>
      <c r="D4531" t="s">
        <v>104</v>
      </c>
      <c r="E4531" t="s">
        <v>242</v>
      </c>
      <c r="F4531" t="s">
        <v>243</v>
      </c>
      <c r="G4531" t="s">
        <v>107</v>
      </c>
      <c r="H4531">
        <v>33.745570999999998</v>
      </c>
      <c r="I4531">
        <v>-117.867836</v>
      </c>
      <c r="J4531" t="s">
        <v>224</v>
      </c>
      <c r="K4531">
        <v>0</v>
      </c>
      <c r="L4531">
        <v>0</v>
      </c>
      <c r="M4531">
        <v>0</v>
      </c>
    </row>
    <row r="4532" spans="1:13" x14ac:dyDescent="0.25">
      <c r="A4532" t="s">
        <v>13</v>
      </c>
      <c r="B4532" t="s">
        <v>60</v>
      </c>
      <c r="C4532" t="s">
        <v>204</v>
      </c>
      <c r="D4532" t="s">
        <v>104</v>
      </c>
      <c r="E4532" t="s">
        <v>242</v>
      </c>
      <c r="F4532" t="s">
        <v>243</v>
      </c>
      <c r="G4532" t="s">
        <v>107</v>
      </c>
      <c r="H4532">
        <v>33.745570999999998</v>
      </c>
      <c r="I4532">
        <v>-117.867836</v>
      </c>
      <c r="J4532" t="s">
        <v>225</v>
      </c>
      <c r="K4532">
        <v>8.8351207199999996E-4</v>
      </c>
      <c r="L4532">
        <v>8.8351207199999996E-4</v>
      </c>
      <c r="M4532">
        <v>4</v>
      </c>
    </row>
    <row r="4533" spans="1:13" x14ac:dyDescent="0.25">
      <c r="A4533" t="s">
        <v>13</v>
      </c>
      <c r="B4533" t="s">
        <v>60</v>
      </c>
      <c r="C4533" t="s">
        <v>204</v>
      </c>
      <c r="D4533" t="s">
        <v>104</v>
      </c>
      <c r="E4533" t="s">
        <v>242</v>
      </c>
      <c r="F4533" t="s">
        <v>243</v>
      </c>
      <c r="G4533" t="s">
        <v>107</v>
      </c>
      <c r="H4533">
        <v>33.745570999999998</v>
      </c>
      <c r="I4533">
        <v>-117.867836</v>
      </c>
      <c r="J4533" t="s">
        <v>245</v>
      </c>
      <c r="K4533">
        <v>1.325268108E-2</v>
      </c>
      <c r="L4533">
        <v>1.325268108E-2</v>
      </c>
      <c r="M4533">
        <v>60</v>
      </c>
    </row>
    <row r="4534" spans="1:13" x14ac:dyDescent="0.25">
      <c r="A4534" t="s">
        <v>13</v>
      </c>
      <c r="B4534" t="s">
        <v>60</v>
      </c>
      <c r="C4534" t="s">
        <v>204</v>
      </c>
      <c r="D4534" t="s">
        <v>108</v>
      </c>
      <c r="E4534" t="s">
        <v>187</v>
      </c>
      <c r="F4534" t="s">
        <v>188</v>
      </c>
      <c r="G4534" t="s">
        <v>135</v>
      </c>
      <c r="H4534">
        <v>-23.566147000000001</v>
      </c>
      <c r="I4534">
        <v>-46.64188</v>
      </c>
      <c r="J4534" t="s">
        <v>223</v>
      </c>
      <c r="K4534">
        <v>44066159827.338142</v>
      </c>
      <c r="L4534">
        <v>48084675738.881157</v>
      </c>
      <c r="M4534">
        <v>86764627723</v>
      </c>
    </row>
    <row r="4535" spans="1:13" x14ac:dyDescent="0.25">
      <c r="A4535" t="s">
        <v>13</v>
      </c>
      <c r="B4535" t="s">
        <v>60</v>
      </c>
      <c r="C4535" t="s">
        <v>204</v>
      </c>
      <c r="D4535" t="s">
        <v>108</v>
      </c>
      <c r="E4535" t="s">
        <v>187</v>
      </c>
      <c r="F4535" t="s">
        <v>188</v>
      </c>
      <c r="G4535" t="s">
        <v>135</v>
      </c>
      <c r="H4535">
        <v>-23.566147000000001</v>
      </c>
      <c r="I4535">
        <v>-46.64188</v>
      </c>
      <c r="J4535" t="s">
        <v>224</v>
      </c>
      <c r="K4535">
        <v>54532079449.318962</v>
      </c>
      <c r="L4535">
        <v>61500105180.556488</v>
      </c>
      <c r="M4535">
        <v>103307804619</v>
      </c>
    </row>
    <row r="4536" spans="1:13" x14ac:dyDescent="0.25">
      <c r="A4536" t="s">
        <v>13</v>
      </c>
      <c r="B4536" t="s">
        <v>60</v>
      </c>
      <c r="C4536" t="s">
        <v>204</v>
      </c>
      <c r="D4536" t="s">
        <v>108</v>
      </c>
      <c r="E4536" t="s">
        <v>187</v>
      </c>
      <c r="F4536" t="s">
        <v>188</v>
      </c>
      <c r="G4536" t="s">
        <v>135</v>
      </c>
      <c r="H4536">
        <v>-23.566147000000001</v>
      </c>
      <c r="I4536">
        <v>-46.64188</v>
      </c>
      <c r="J4536" t="s">
        <v>225</v>
      </c>
      <c r="K4536">
        <v>53475250248.332039</v>
      </c>
      <c r="L4536">
        <v>59117433890.754494</v>
      </c>
      <c r="M4536">
        <v>99537357498</v>
      </c>
    </row>
    <row r="4537" spans="1:13" x14ac:dyDescent="0.25">
      <c r="A4537" t="s">
        <v>13</v>
      </c>
      <c r="B4537" t="s">
        <v>60</v>
      </c>
      <c r="C4537" t="s">
        <v>204</v>
      </c>
      <c r="D4537" t="s">
        <v>108</v>
      </c>
      <c r="E4537" t="s">
        <v>187</v>
      </c>
      <c r="F4537" t="s">
        <v>188</v>
      </c>
      <c r="G4537" t="s">
        <v>135</v>
      </c>
      <c r="H4537">
        <v>-23.566147000000001</v>
      </c>
      <c r="I4537">
        <v>-46.64188</v>
      </c>
      <c r="J4537" t="s">
        <v>245</v>
      </c>
      <c r="K4537">
        <v>52856677598.344879</v>
      </c>
      <c r="L4537">
        <v>59800923060.925179</v>
      </c>
      <c r="M4537">
        <v>98250633022</v>
      </c>
    </row>
    <row r="4538" spans="1:13" x14ac:dyDescent="0.25">
      <c r="A4538" t="s">
        <v>13</v>
      </c>
      <c r="B4538" t="s">
        <v>60</v>
      </c>
      <c r="C4538" t="s">
        <v>204</v>
      </c>
      <c r="D4538" t="s">
        <v>104</v>
      </c>
      <c r="E4538" t="s">
        <v>179</v>
      </c>
      <c r="F4538" t="s">
        <v>180</v>
      </c>
      <c r="G4538" t="s">
        <v>107</v>
      </c>
      <c r="H4538">
        <v>38.627003000000002</v>
      </c>
      <c r="I4538">
        <v>-90.199404000000001</v>
      </c>
      <c r="J4538" t="s">
        <v>223</v>
      </c>
      <c r="K4538">
        <v>11655253277.073839</v>
      </c>
      <c r="L4538">
        <v>11808852440.929359</v>
      </c>
      <c r="M4538">
        <v>19153089516</v>
      </c>
    </row>
    <row r="4539" spans="1:13" x14ac:dyDescent="0.25">
      <c r="A4539" t="s">
        <v>13</v>
      </c>
      <c r="B4539" t="s">
        <v>60</v>
      </c>
      <c r="C4539" t="s">
        <v>204</v>
      </c>
      <c r="D4539" t="s">
        <v>104</v>
      </c>
      <c r="E4539" t="s">
        <v>179</v>
      </c>
      <c r="F4539" t="s">
        <v>180</v>
      </c>
      <c r="G4539" t="s">
        <v>107</v>
      </c>
      <c r="H4539">
        <v>38.627003000000002</v>
      </c>
      <c r="I4539">
        <v>-90.199404000000001</v>
      </c>
      <c r="J4539" t="s">
        <v>224</v>
      </c>
      <c r="K4539">
        <v>12781513479.86434</v>
      </c>
      <c r="L4539">
        <v>13007043979.838091</v>
      </c>
      <c r="M4539">
        <v>18528213156</v>
      </c>
    </row>
    <row r="4540" spans="1:13" x14ac:dyDescent="0.25">
      <c r="A4540" t="s">
        <v>13</v>
      </c>
      <c r="B4540" t="s">
        <v>60</v>
      </c>
      <c r="C4540" t="s">
        <v>204</v>
      </c>
      <c r="D4540" t="s">
        <v>104</v>
      </c>
      <c r="E4540" t="s">
        <v>179</v>
      </c>
      <c r="F4540" t="s">
        <v>180</v>
      </c>
      <c r="G4540" t="s">
        <v>107</v>
      </c>
      <c r="H4540">
        <v>38.627003000000002</v>
      </c>
      <c r="I4540">
        <v>-90.199404000000001</v>
      </c>
      <c r="J4540" t="s">
        <v>225</v>
      </c>
      <c r="K4540">
        <v>11247062480.11714</v>
      </c>
      <c r="L4540">
        <v>11727194489.575729</v>
      </c>
      <c r="M4540">
        <v>16554060367</v>
      </c>
    </row>
    <row r="4541" spans="1:13" x14ac:dyDescent="0.25">
      <c r="A4541" t="s">
        <v>13</v>
      </c>
      <c r="B4541" t="s">
        <v>60</v>
      </c>
      <c r="C4541" t="s">
        <v>204</v>
      </c>
      <c r="D4541" t="s">
        <v>104</v>
      </c>
      <c r="E4541" t="s">
        <v>179</v>
      </c>
      <c r="F4541" t="s">
        <v>180</v>
      </c>
      <c r="G4541" t="s">
        <v>107</v>
      </c>
      <c r="H4541">
        <v>38.627003000000002</v>
      </c>
      <c r="I4541">
        <v>-90.199404000000001</v>
      </c>
      <c r="J4541" t="s">
        <v>245</v>
      </c>
      <c r="K4541">
        <v>11659717836.35565</v>
      </c>
      <c r="L4541">
        <v>12036784560.171379</v>
      </c>
      <c r="M4541">
        <v>17097153135</v>
      </c>
    </row>
    <row r="4542" spans="1:13" x14ac:dyDescent="0.25">
      <c r="A4542" t="s">
        <v>13</v>
      </c>
      <c r="B4542" t="s">
        <v>60</v>
      </c>
      <c r="C4542" t="s">
        <v>204</v>
      </c>
      <c r="D4542" t="s">
        <v>136</v>
      </c>
      <c r="E4542" t="s">
        <v>189</v>
      </c>
      <c r="F4542" t="s">
        <v>190</v>
      </c>
      <c r="G4542" t="s">
        <v>153</v>
      </c>
      <c r="H4542">
        <v>-33.918503000000001</v>
      </c>
      <c r="I4542">
        <v>151.18892</v>
      </c>
      <c r="J4542" t="s">
        <v>223</v>
      </c>
      <c r="K4542">
        <v>18907695408.84053</v>
      </c>
      <c r="L4542">
        <v>152467770853.46179</v>
      </c>
      <c r="M4542">
        <v>38509016681</v>
      </c>
    </row>
    <row r="4543" spans="1:13" x14ac:dyDescent="0.25">
      <c r="A4543" t="s">
        <v>13</v>
      </c>
      <c r="B4543" t="s">
        <v>60</v>
      </c>
      <c r="C4543" t="s">
        <v>204</v>
      </c>
      <c r="D4543" t="s">
        <v>136</v>
      </c>
      <c r="E4543" t="s">
        <v>189</v>
      </c>
      <c r="F4543" t="s">
        <v>190</v>
      </c>
      <c r="G4543" t="s">
        <v>153</v>
      </c>
      <c r="H4543">
        <v>-33.918503000000001</v>
      </c>
      <c r="I4543">
        <v>151.18892</v>
      </c>
      <c r="J4543" t="s">
        <v>224</v>
      </c>
      <c r="K4543">
        <v>22404818596.741322</v>
      </c>
      <c r="L4543">
        <v>232572250091.65939</v>
      </c>
      <c r="M4543">
        <v>40888556470</v>
      </c>
    </row>
    <row r="4544" spans="1:13" x14ac:dyDescent="0.25">
      <c r="A4544" t="s">
        <v>13</v>
      </c>
      <c r="B4544" t="s">
        <v>60</v>
      </c>
      <c r="C4544" t="s">
        <v>204</v>
      </c>
      <c r="D4544" t="s">
        <v>136</v>
      </c>
      <c r="E4544" t="s">
        <v>189</v>
      </c>
      <c r="F4544" t="s">
        <v>190</v>
      </c>
      <c r="G4544" t="s">
        <v>153</v>
      </c>
      <c r="H4544">
        <v>-33.918503000000001</v>
      </c>
      <c r="I4544">
        <v>151.18892</v>
      </c>
      <c r="J4544" t="s">
        <v>225</v>
      </c>
      <c r="K4544">
        <v>25197681591.56815</v>
      </c>
      <c r="L4544">
        <v>239247096878.3934</v>
      </c>
      <c r="M4544">
        <v>43494441555</v>
      </c>
    </row>
    <row r="4545" spans="1:13" x14ac:dyDescent="0.25">
      <c r="A4545" t="s">
        <v>13</v>
      </c>
      <c r="B4545" t="s">
        <v>60</v>
      </c>
      <c r="C4545" t="s">
        <v>204</v>
      </c>
      <c r="D4545" t="s">
        <v>136</v>
      </c>
      <c r="E4545" t="s">
        <v>189</v>
      </c>
      <c r="F4545" t="s">
        <v>190</v>
      </c>
      <c r="G4545" t="s">
        <v>153</v>
      </c>
      <c r="H4545">
        <v>-33.918503000000001</v>
      </c>
      <c r="I4545">
        <v>151.18892</v>
      </c>
      <c r="J4545" t="s">
        <v>245</v>
      </c>
      <c r="K4545">
        <v>25985911279.588291</v>
      </c>
      <c r="L4545">
        <v>235949577557.96078</v>
      </c>
      <c r="M4545">
        <v>45857517914</v>
      </c>
    </row>
    <row r="4546" spans="1:13" x14ac:dyDescent="0.25">
      <c r="A4546" t="s">
        <v>13</v>
      </c>
      <c r="B4546" t="s">
        <v>60</v>
      </c>
      <c r="C4546" t="s">
        <v>204</v>
      </c>
      <c r="D4546" t="s">
        <v>136</v>
      </c>
      <c r="E4546" t="s">
        <v>191</v>
      </c>
      <c r="F4546" t="s">
        <v>192</v>
      </c>
      <c r="G4546" t="s">
        <v>165</v>
      </c>
      <c r="H4546">
        <v>35.689487</v>
      </c>
      <c r="I4546">
        <v>139.69171</v>
      </c>
      <c r="J4546" t="s">
        <v>223</v>
      </c>
      <c r="K4546">
        <v>16614538868.354639</v>
      </c>
      <c r="L4546">
        <v>18650745993.22266</v>
      </c>
      <c r="M4546">
        <v>53558750114</v>
      </c>
    </row>
    <row r="4547" spans="1:13" x14ac:dyDescent="0.25">
      <c r="A4547" t="s">
        <v>13</v>
      </c>
      <c r="B4547" t="s">
        <v>60</v>
      </c>
      <c r="C4547" t="s">
        <v>204</v>
      </c>
      <c r="D4547" t="s">
        <v>136</v>
      </c>
      <c r="E4547" t="s">
        <v>191</v>
      </c>
      <c r="F4547" t="s">
        <v>192</v>
      </c>
      <c r="G4547" t="s">
        <v>165</v>
      </c>
      <c r="H4547">
        <v>35.689487</v>
      </c>
      <c r="I4547">
        <v>139.69171</v>
      </c>
      <c r="J4547" t="s">
        <v>224</v>
      </c>
      <c r="K4547">
        <v>18770022668.919102</v>
      </c>
      <c r="L4547">
        <v>24293115710.347698</v>
      </c>
      <c r="M4547">
        <v>61470327804</v>
      </c>
    </row>
    <row r="4548" spans="1:13" x14ac:dyDescent="0.25">
      <c r="A4548" t="s">
        <v>13</v>
      </c>
      <c r="B4548" t="s">
        <v>60</v>
      </c>
      <c r="C4548" t="s">
        <v>204</v>
      </c>
      <c r="D4548" t="s">
        <v>136</v>
      </c>
      <c r="E4548" t="s">
        <v>191</v>
      </c>
      <c r="F4548" t="s">
        <v>192</v>
      </c>
      <c r="G4548" t="s">
        <v>165</v>
      </c>
      <c r="H4548">
        <v>35.689487</v>
      </c>
      <c r="I4548">
        <v>139.69171</v>
      </c>
      <c r="J4548" t="s">
        <v>225</v>
      </c>
      <c r="K4548">
        <v>16711948681.7269</v>
      </c>
      <c r="L4548">
        <v>19239965008.71151</v>
      </c>
      <c r="M4548">
        <v>58686174425</v>
      </c>
    </row>
    <row r="4549" spans="1:13" x14ac:dyDescent="0.25">
      <c r="A4549" t="s">
        <v>13</v>
      </c>
      <c r="B4549" t="s">
        <v>60</v>
      </c>
      <c r="C4549" t="s">
        <v>204</v>
      </c>
      <c r="D4549" t="s">
        <v>136</v>
      </c>
      <c r="E4549" t="s">
        <v>191</v>
      </c>
      <c r="F4549" t="s">
        <v>192</v>
      </c>
      <c r="G4549" t="s">
        <v>165</v>
      </c>
      <c r="H4549">
        <v>35.689487</v>
      </c>
      <c r="I4549">
        <v>139.69171</v>
      </c>
      <c r="J4549" t="s">
        <v>245</v>
      </c>
      <c r="K4549">
        <v>16513409981.87075</v>
      </c>
      <c r="L4549">
        <v>20011123408.465961</v>
      </c>
      <c r="M4549">
        <v>55665229972</v>
      </c>
    </row>
    <row r="4550" spans="1:13" x14ac:dyDescent="0.25">
      <c r="A4550" t="s">
        <v>13</v>
      </c>
      <c r="B4550" t="s">
        <v>60</v>
      </c>
      <c r="C4550" t="s">
        <v>204</v>
      </c>
      <c r="D4550" t="s">
        <v>104</v>
      </c>
      <c r="E4550" t="s">
        <v>193</v>
      </c>
      <c r="F4550" t="s">
        <v>194</v>
      </c>
      <c r="G4550" t="s">
        <v>195</v>
      </c>
      <c r="H4550">
        <v>43.677753000000003</v>
      </c>
      <c r="I4550">
        <v>-79.630840000000006</v>
      </c>
      <c r="J4550" t="s">
        <v>223</v>
      </c>
      <c r="K4550">
        <v>17660661735.07032</v>
      </c>
      <c r="L4550">
        <v>19959853085.5881</v>
      </c>
      <c r="M4550">
        <v>35262837152</v>
      </c>
    </row>
    <row r="4551" spans="1:13" x14ac:dyDescent="0.25">
      <c r="A4551" t="s">
        <v>13</v>
      </c>
      <c r="B4551" t="s">
        <v>60</v>
      </c>
      <c r="C4551" t="s">
        <v>204</v>
      </c>
      <c r="D4551" t="s">
        <v>104</v>
      </c>
      <c r="E4551" t="s">
        <v>193</v>
      </c>
      <c r="F4551" t="s">
        <v>194</v>
      </c>
      <c r="G4551" t="s">
        <v>195</v>
      </c>
      <c r="H4551">
        <v>43.677753000000003</v>
      </c>
      <c r="I4551">
        <v>-79.630840000000006</v>
      </c>
      <c r="J4551" t="s">
        <v>224</v>
      </c>
      <c r="K4551">
        <v>19453298067.918869</v>
      </c>
      <c r="L4551">
        <v>20819848983.362438</v>
      </c>
      <c r="M4551">
        <v>35804736189</v>
      </c>
    </row>
    <row r="4552" spans="1:13" x14ac:dyDescent="0.25">
      <c r="A4552" t="s">
        <v>13</v>
      </c>
      <c r="B4552" t="s">
        <v>60</v>
      </c>
      <c r="C4552" t="s">
        <v>204</v>
      </c>
      <c r="D4552" t="s">
        <v>104</v>
      </c>
      <c r="E4552" t="s">
        <v>193</v>
      </c>
      <c r="F4552" t="s">
        <v>194</v>
      </c>
      <c r="G4552" t="s">
        <v>195</v>
      </c>
      <c r="H4552">
        <v>43.677753000000003</v>
      </c>
      <c r="I4552">
        <v>-79.630840000000006</v>
      </c>
      <c r="J4552" t="s">
        <v>225</v>
      </c>
      <c r="K4552">
        <v>16464860020.554119</v>
      </c>
      <c r="L4552">
        <v>17144363673.404119</v>
      </c>
      <c r="M4552">
        <v>31008081238</v>
      </c>
    </row>
    <row r="4553" spans="1:13" x14ac:dyDescent="0.25">
      <c r="A4553" t="s">
        <v>13</v>
      </c>
      <c r="B4553" t="s">
        <v>60</v>
      </c>
      <c r="C4553" t="s">
        <v>204</v>
      </c>
      <c r="D4553" t="s">
        <v>104</v>
      </c>
      <c r="E4553" t="s">
        <v>193</v>
      </c>
      <c r="F4553" t="s">
        <v>194</v>
      </c>
      <c r="G4553" t="s">
        <v>195</v>
      </c>
      <c r="H4553">
        <v>43.677753000000003</v>
      </c>
      <c r="I4553">
        <v>-79.630840000000006</v>
      </c>
      <c r="J4553" t="s">
        <v>245</v>
      </c>
      <c r="K4553">
        <v>14422075361.888941</v>
      </c>
      <c r="L4553">
        <v>14422128153.76499</v>
      </c>
      <c r="M4553">
        <v>27645886846</v>
      </c>
    </row>
    <row r="4554" spans="1:13" x14ac:dyDescent="0.25">
      <c r="A4554" t="s">
        <v>13</v>
      </c>
      <c r="B4554" t="s">
        <v>60</v>
      </c>
      <c r="C4554" t="s">
        <v>204</v>
      </c>
      <c r="D4554" t="s">
        <v>98</v>
      </c>
      <c r="E4554" t="s">
        <v>233</v>
      </c>
      <c r="F4554" t="s">
        <v>234</v>
      </c>
      <c r="G4554" t="s">
        <v>235</v>
      </c>
      <c r="H4554">
        <v>48.268999999999998</v>
      </c>
      <c r="I4554">
        <v>-16.41047</v>
      </c>
      <c r="J4554" t="s">
        <v>223</v>
      </c>
      <c r="K4554">
        <v>4905492091.0515089</v>
      </c>
      <c r="L4554">
        <v>12152413368.429609</v>
      </c>
      <c r="M4554">
        <v>12778473661</v>
      </c>
    </row>
    <row r="4555" spans="1:13" x14ac:dyDescent="0.25">
      <c r="A4555" t="s">
        <v>13</v>
      </c>
      <c r="B4555" t="s">
        <v>60</v>
      </c>
      <c r="C4555" t="s">
        <v>204</v>
      </c>
      <c r="D4555" t="s">
        <v>98</v>
      </c>
      <c r="E4555" t="s">
        <v>233</v>
      </c>
      <c r="F4555" t="s">
        <v>234</v>
      </c>
      <c r="G4555" t="s">
        <v>235</v>
      </c>
      <c r="H4555">
        <v>48.268999999999998</v>
      </c>
      <c r="I4555">
        <v>-16.41047</v>
      </c>
      <c r="J4555" t="s">
        <v>224</v>
      </c>
      <c r="K4555">
        <v>5853318903.3730421</v>
      </c>
      <c r="L4555">
        <v>8520761985.9493732</v>
      </c>
      <c r="M4555">
        <v>14357636833</v>
      </c>
    </row>
    <row r="4556" spans="1:13" x14ac:dyDescent="0.25">
      <c r="A4556" t="s">
        <v>13</v>
      </c>
      <c r="B4556" t="s">
        <v>60</v>
      </c>
      <c r="C4556" t="s">
        <v>204</v>
      </c>
      <c r="D4556" t="s">
        <v>98</v>
      </c>
      <c r="E4556" t="s">
        <v>233</v>
      </c>
      <c r="F4556" t="s">
        <v>234</v>
      </c>
      <c r="G4556" t="s">
        <v>235</v>
      </c>
      <c r="H4556">
        <v>48.268999999999998</v>
      </c>
      <c r="I4556">
        <v>-16.41047</v>
      </c>
      <c r="J4556" t="s">
        <v>225</v>
      </c>
      <c r="K4556">
        <v>9093413042.1577816</v>
      </c>
      <c r="L4556">
        <v>10792788063.005859</v>
      </c>
      <c r="M4556">
        <v>20661660976</v>
      </c>
    </row>
    <row r="4557" spans="1:13" x14ac:dyDescent="0.25">
      <c r="A4557" t="s">
        <v>13</v>
      </c>
      <c r="B4557" t="s">
        <v>60</v>
      </c>
      <c r="C4557" t="s">
        <v>204</v>
      </c>
      <c r="D4557" t="s">
        <v>98</v>
      </c>
      <c r="E4557" t="s">
        <v>233</v>
      </c>
      <c r="F4557" t="s">
        <v>234</v>
      </c>
      <c r="G4557" t="s">
        <v>235</v>
      </c>
      <c r="H4557">
        <v>48.268999999999998</v>
      </c>
      <c r="I4557">
        <v>-16.41047</v>
      </c>
      <c r="J4557" t="s">
        <v>245</v>
      </c>
      <c r="K4557">
        <v>18532320974.843739</v>
      </c>
      <c r="L4557">
        <v>29439388367.584351</v>
      </c>
      <c r="M4557">
        <v>44687392451</v>
      </c>
    </row>
    <row r="4558" spans="1:13" x14ac:dyDescent="0.25">
      <c r="A4558" t="s">
        <v>13</v>
      </c>
      <c r="B4558" t="s">
        <v>60</v>
      </c>
      <c r="C4558" t="s">
        <v>204</v>
      </c>
      <c r="D4558" t="s">
        <v>98</v>
      </c>
      <c r="E4558" t="s">
        <v>196</v>
      </c>
      <c r="F4558" t="s">
        <v>197</v>
      </c>
      <c r="G4558" t="s">
        <v>198</v>
      </c>
      <c r="H4558">
        <v>52.167236000000003</v>
      </c>
      <c r="I4558">
        <v>20.967891999999999</v>
      </c>
      <c r="J4558" t="s">
        <v>223</v>
      </c>
      <c r="K4558">
        <v>27125383693.78038</v>
      </c>
      <c r="L4558">
        <v>32372268674.424911</v>
      </c>
      <c r="M4558">
        <v>63028514141</v>
      </c>
    </row>
    <row r="4559" spans="1:13" x14ac:dyDescent="0.25">
      <c r="A4559" t="s">
        <v>13</v>
      </c>
      <c r="B4559" t="s">
        <v>60</v>
      </c>
      <c r="C4559" t="s">
        <v>204</v>
      </c>
      <c r="D4559" t="s">
        <v>98</v>
      </c>
      <c r="E4559" t="s">
        <v>196</v>
      </c>
      <c r="F4559" t="s">
        <v>197</v>
      </c>
      <c r="G4559" t="s">
        <v>198</v>
      </c>
      <c r="H4559">
        <v>52.167236000000003</v>
      </c>
      <c r="I4559">
        <v>20.967891999999999</v>
      </c>
      <c r="J4559" t="s">
        <v>224</v>
      </c>
      <c r="K4559">
        <v>30472891091.72308</v>
      </c>
      <c r="L4559">
        <v>34991991842.980988</v>
      </c>
      <c r="M4559">
        <v>65748501941</v>
      </c>
    </row>
    <row r="4560" spans="1:13" x14ac:dyDescent="0.25">
      <c r="A4560" t="s">
        <v>13</v>
      </c>
      <c r="B4560" t="s">
        <v>60</v>
      </c>
      <c r="C4560" t="s">
        <v>204</v>
      </c>
      <c r="D4560" t="s">
        <v>98</v>
      </c>
      <c r="E4560" t="s">
        <v>196</v>
      </c>
      <c r="F4560" t="s">
        <v>197</v>
      </c>
      <c r="G4560" t="s">
        <v>198</v>
      </c>
      <c r="H4560">
        <v>52.167236000000003</v>
      </c>
      <c r="I4560">
        <v>20.967891999999999</v>
      </c>
      <c r="J4560" t="s">
        <v>225</v>
      </c>
      <c r="K4560">
        <v>26891804534.3424</v>
      </c>
      <c r="L4560">
        <v>31084047340.60458</v>
      </c>
      <c r="M4560">
        <v>59206670926</v>
      </c>
    </row>
    <row r="4561" spans="1:13" x14ac:dyDescent="0.25">
      <c r="A4561" t="s">
        <v>13</v>
      </c>
      <c r="B4561" t="s">
        <v>60</v>
      </c>
      <c r="C4561" t="s">
        <v>204</v>
      </c>
      <c r="D4561" t="s">
        <v>98</v>
      </c>
      <c r="E4561" t="s">
        <v>196</v>
      </c>
      <c r="F4561" t="s">
        <v>197</v>
      </c>
      <c r="G4561" t="s">
        <v>198</v>
      </c>
      <c r="H4561">
        <v>52.167236000000003</v>
      </c>
      <c r="I4561">
        <v>20.967891999999999</v>
      </c>
      <c r="J4561" t="s">
        <v>245</v>
      </c>
      <c r="K4561">
        <v>26767624143.96159</v>
      </c>
      <c r="L4561">
        <v>31259772210.816219</v>
      </c>
      <c r="M4561">
        <v>58256862695</v>
      </c>
    </row>
    <row r="4562" spans="1:13" x14ac:dyDescent="0.25">
      <c r="A4562" t="s">
        <v>17</v>
      </c>
      <c r="B4562" t="s">
        <v>25</v>
      </c>
      <c r="C4562" t="s">
        <v>97</v>
      </c>
      <c r="D4562" t="s">
        <v>98</v>
      </c>
      <c r="E4562" t="s">
        <v>99</v>
      </c>
      <c r="F4562" t="s">
        <v>100</v>
      </c>
      <c r="G4562" t="s">
        <v>101</v>
      </c>
      <c r="H4562">
        <v>52.370215999999999</v>
      </c>
      <c r="I4562">
        <v>4.895168</v>
      </c>
      <c r="J4562" t="s">
        <v>223</v>
      </c>
      <c r="K4562">
        <v>3796195680.371407</v>
      </c>
      <c r="L4562">
        <v>3823140189.3739471</v>
      </c>
      <c r="M4562">
        <v>51806673053</v>
      </c>
    </row>
    <row r="4563" spans="1:13" x14ac:dyDescent="0.25">
      <c r="A4563" t="s">
        <v>17</v>
      </c>
      <c r="B4563" t="s">
        <v>25</v>
      </c>
      <c r="C4563" t="s">
        <v>97</v>
      </c>
      <c r="D4563" t="s">
        <v>98</v>
      </c>
      <c r="E4563" t="s">
        <v>99</v>
      </c>
      <c r="F4563" t="s">
        <v>100</v>
      </c>
      <c r="G4563" t="s">
        <v>101</v>
      </c>
      <c r="H4563">
        <v>52.370215999999999</v>
      </c>
      <c r="I4563">
        <v>4.895168</v>
      </c>
      <c r="J4563" t="s">
        <v>224</v>
      </c>
      <c r="K4563">
        <v>4580966381.217864</v>
      </c>
      <c r="L4563">
        <v>4610501623.8097134</v>
      </c>
      <c r="M4563">
        <v>61199913080</v>
      </c>
    </row>
    <row r="4564" spans="1:13" x14ac:dyDescent="0.25">
      <c r="A4564" t="s">
        <v>17</v>
      </c>
      <c r="B4564" t="s">
        <v>25</v>
      </c>
      <c r="C4564" t="s">
        <v>97</v>
      </c>
      <c r="D4564" t="s">
        <v>98</v>
      </c>
      <c r="E4564" t="s">
        <v>99</v>
      </c>
      <c r="F4564" t="s">
        <v>100</v>
      </c>
      <c r="G4564" t="s">
        <v>101</v>
      </c>
      <c r="H4564">
        <v>52.370215999999999</v>
      </c>
      <c r="I4564">
        <v>4.895168</v>
      </c>
      <c r="J4564" t="s">
        <v>225</v>
      </c>
      <c r="K4564">
        <v>4870552805.6548347</v>
      </c>
      <c r="L4564">
        <v>4894971915.9259167</v>
      </c>
      <c r="M4564">
        <v>63024172581</v>
      </c>
    </row>
    <row r="4565" spans="1:13" x14ac:dyDescent="0.25">
      <c r="A4565" t="s">
        <v>17</v>
      </c>
      <c r="B4565" t="s">
        <v>25</v>
      </c>
      <c r="C4565" t="s">
        <v>97</v>
      </c>
      <c r="D4565" t="s">
        <v>98</v>
      </c>
      <c r="E4565" t="s">
        <v>99</v>
      </c>
      <c r="F4565" t="s">
        <v>100</v>
      </c>
      <c r="G4565" t="s">
        <v>101</v>
      </c>
      <c r="H4565">
        <v>52.370215999999999</v>
      </c>
      <c r="I4565">
        <v>4.895168</v>
      </c>
      <c r="J4565" t="s">
        <v>245</v>
      </c>
      <c r="K4565">
        <v>3928772835.9411941</v>
      </c>
      <c r="L4565">
        <v>3947549104.2583618</v>
      </c>
      <c r="M4565">
        <v>50883294697</v>
      </c>
    </row>
    <row r="4566" spans="1:13" x14ac:dyDescent="0.25">
      <c r="A4566" t="s">
        <v>17</v>
      </c>
      <c r="B4566" t="s">
        <v>25</v>
      </c>
      <c r="C4566" t="s">
        <v>97</v>
      </c>
      <c r="D4566" t="s">
        <v>104</v>
      </c>
      <c r="E4566" t="s">
        <v>105</v>
      </c>
      <c r="F4566" t="s">
        <v>106</v>
      </c>
      <c r="G4566" t="s">
        <v>107</v>
      </c>
      <c r="H4566">
        <v>33.748997000000003</v>
      </c>
      <c r="I4566">
        <v>-84.387985</v>
      </c>
      <c r="J4566" t="s">
        <v>223</v>
      </c>
      <c r="K4566">
        <v>7659900489.674757</v>
      </c>
      <c r="L4566">
        <v>7696943053.1082249</v>
      </c>
      <c r="M4566">
        <v>101762967116</v>
      </c>
    </row>
    <row r="4567" spans="1:13" x14ac:dyDescent="0.25">
      <c r="A4567" t="s">
        <v>17</v>
      </c>
      <c r="B4567" t="s">
        <v>25</v>
      </c>
      <c r="C4567" t="s">
        <v>97</v>
      </c>
      <c r="D4567" t="s">
        <v>104</v>
      </c>
      <c r="E4567" t="s">
        <v>105</v>
      </c>
      <c r="F4567" t="s">
        <v>106</v>
      </c>
      <c r="G4567" t="s">
        <v>107</v>
      </c>
      <c r="H4567">
        <v>33.748997000000003</v>
      </c>
      <c r="I4567">
        <v>-84.387985</v>
      </c>
      <c r="J4567" t="s">
        <v>224</v>
      </c>
      <c r="K4567">
        <v>8918737535.7043228</v>
      </c>
      <c r="L4567">
        <v>8960789722.8537655</v>
      </c>
      <c r="M4567">
        <v>112464910850</v>
      </c>
    </row>
    <row r="4568" spans="1:13" x14ac:dyDescent="0.25">
      <c r="A4568" t="s">
        <v>17</v>
      </c>
      <c r="B4568" t="s">
        <v>25</v>
      </c>
      <c r="C4568" t="s">
        <v>97</v>
      </c>
      <c r="D4568" t="s">
        <v>104</v>
      </c>
      <c r="E4568" t="s">
        <v>105</v>
      </c>
      <c r="F4568" t="s">
        <v>106</v>
      </c>
      <c r="G4568" t="s">
        <v>107</v>
      </c>
      <c r="H4568">
        <v>33.748997000000003</v>
      </c>
      <c r="I4568">
        <v>-84.387985</v>
      </c>
      <c r="J4568" t="s">
        <v>225</v>
      </c>
      <c r="K4568">
        <v>8574717220.9300213</v>
      </c>
      <c r="L4568">
        <v>8614261663.284256</v>
      </c>
      <c r="M4568">
        <v>111257788119</v>
      </c>
    </row>
    <row r="4569" spans="1:13" x14ac:dyDescent="0.25">
      <c r="A4569" t="s">
        <v>17</v>
      </c>
      <c r="B4569" t="s">
        <v>25</v>
      </c>
      <c r="C4569" t="s">
        <v>97</v>
      </c>
      <c r="D4569" t="s">
        <v>104</v>
      </c>
      <c r="E4569" t="s">
        <v>105</v>
      </c>
      <c r="F4569" t="s">
        <v>106</v>
      </c>
      <c r="G4569" t="s">
        <v>107</v>
      </c>
      <c r="H4569">
        <v>33.748997000000003</v>
      </c>
      <c r="I4569">
        <v>-84.387985</v>
      </c>
      <c r="J4569" t="s">
        <v>245</v>
      </c>
      <c r="K4569">
        <v>8265982847.2284212</v>
      </c>
      <c r="L4569">
        <v>8298767489.5820951</v>
      </c>
      <c r="M4569">
        <v>106409890719</v>
      </c>
    </row>
    <row r="4570" spans="1:13" x14ac:dyDescent="0.25">
      <c r="A4570" t="s">
        <v>17</v>
      </c>
      <c r="B4570" t="s">
        <v>25</v>
      </c>
      <c r="C4570" t="s">
        <v>97</v>
      </c>
      <c r="D4570" t="s">
        <v>108</v>
      </c>
      <c r="E4570" t="s">
        <v>109</v>
      </c>
      <c r="F4570" t="s">
        <v>110</v>
      </c>
      <c r="G4570" t="s">
        <v>111</v>
      </c>
      <c r="H4570">
        <v>4.6713839999999998</v>
      </c>
      <c r="I4570">
        <v>-74.156030000000001</v>
      </c>
      <c r="J4570" t="s">
        <v>223</v>
      </c>
      <c r="K4570">
        <v>459244004.1712563</v>
      </c>
      <c r="L4570">
        <v>465554931.46782959</v>
      </c>
      <c r="M4570">
        <v>6112912080</v>
      </c>
    </row>
    <row r="4571" spans="1:13" x14ac:dyDescent="0.25">
      <c r="A4571" t="s">
        <v>17</v>
      </c>
      <c r="B4571" t="s">
        <v>25</v>
      </c>
      <c r="C4571" t="s">
        <v>97</v>
      </c>
      <c r="D4571" t="s">
        <v>108</v>
      </c>
      <c r="E4571" t="s">
        <v>109</v>
      </c>
      <c r="F4571" t="s">
        <v>110</v>
      </c>
      <c r="G4571" t="s">
        <v>111</v>
      </c>
      <c r="H4571">
        <v>4.6713839999999998</v>
      </c>
      <c r="I4571">
        <v>-74.156030000000001</v>
      </c>
      <c r="J4571" t="s">
        <v>224</v>
      </c>
      <c r="K4571">
        <v>597390072.78945696</v>
      </c>
      <c r="L4571">
        <v>604914557.6857965</v>
      </c>
      <c r="M4571">
        <v>7750620405</v>
      </c>
    </row>
    <row r="4572" spans="1:13" x14ac:dyDescent="0.25">
      <c r="A4572" t="s">
        <v>17</v>
      </c>
      <c r="B4572" t="s">
        <v>25</v>
      </c>
      <c r="C4572" t="s">
        <v>97</v>
      </c>
      <c r="D4572" t="s">
        <v>108</v>
      </c>
      <c r="E4572" t="s">
        <v>109</v>
      </c>
      <c r="F4572" t="s">
        <v>110</v>
      </c>
      <c r="G4572" t="s">
        <v>111</v>
      </c>
      <c r="H4572">
        <v>4.6713839999999998</v>
      </c>
      <c r="I4572">
        <v>-74.156030000000001</v>
      </c>
      <c r="J4572" t="s">
        <v>225</v>
      </c>
      <c r="K4572">
        <v>611165387.7100873</v>
      </c>
      <c r="L4572">
        <v>617789645.02925801</v>
      </c>
      <c r="M4572">
        <v>7743396105</v>
      </c>
    </row>
    <row r="4573" spans="1:13" x14ac:dyDescent="0.25">
      <c r="A4573" t="s">
        <v>17</v>
      </c>
      <c r="B4573" t="s">
        <v>25</v>
      </c>
      <c r="C4573" t="s">
        <v>97</v>
      </c>
      <c r="D4573" t="s">
        <v>108</v>
      </c>
      <c r="E4573" t="s">
        <v>109</v>
      </c>
      <c r="F4573" t="s">
        <v>110</v>
      </c>
      <c r="G4573" t="s">
        <v>111</v>
      </c>
      <c r="H4573">
        <v>4.6713839999999998</v>
      </c>
      <c r="I4573">
        <v>-74.156030000000001</v>
      </c>
      <c r="J4573" t="s">
        <v>245</v>
      </c>
      <c r="K4573">
        <v>485221206.124955</v>
      </c>
      <c r="L4573">
        <v>490549699.5500707</v>
      </c>
      <c r="M4573">
        <v>6194187197</v>
      </c>
    </row>
    <row r="4574" spans="1:13" x14ac:dyDescent="0.25">
      <c r="A4574" t="s">
        <v>17</v>
      </c>
      <c r="B4574" t="s">
        <v>25</v>
      </c>
      <c r="C4574" t="s">
        <v>97</v>
      </c>
      <c r="D4574" t="s">
        <v>104</v>
      </c>
      <c r="E4574" t="s">
        <v>112</v>
      </c>
      <c r="F4574" t="s">
        <v>113</v>
      </c>
      <c r="G4574" t="s">
        <v>107</v>
      </c>
      <c r="H4574">
        <v>42.360100000000003</v>
      </c>
      <c r="I4574">
        <v>-71.058899999999994</v>
      </c>
      <c r="J4574" t="s">
        <v>223</v>
      </c>
      <c r="K4574">
        <v>1253534786.7659459</v>
      </c>
      <c r="L4574">
        <v>1259847892.3520639</v>
      </c>
      <c r="M4574">
        <v>16505058498</v>
      </c>
    </row>
    <row r="4575" spans="1:13" x14ac:dyDescent="0.25">
      <c r="A4575" t="s">
        <v>17</v>
      </c>
      <c r="B4575" t="s">
        <v>25</v>
      </c>
      <c r="C4575" t="s">
        <v>97</v>
      </c>
      <c r="D4575" t="s">
        <v>104</v>
      </c>
      <c r="E4575" t="s">
        <v>112</v>
      </c>
      <c r="F4575" t="s">
        <v>113</v>
      </c>
      <c r="G4575" t="s">
        <v>107</v>
      </c>
      <c r="H4575">
        <v>42.360100000000003</v>
      </c>
      <c r="I4575">
        <v>-71.058899999999994</v>
      </c>
      <c r="J4575" t="s">
        <v>224</v>
      </c>
      <c r="K4575">
        <v>1452626396.9449699</v>
      </c>
      <c r="L4575">
        <v>1459668528.0340359</v>
      </c>
      <c r="M4575">
        <v>18323732116</v>
      </c>
    </row>
    <row r="4576" spans="1:13" x14ac:dyDescent="0.25">
      <c r="A4576" t="s">
        <v>17</v>
      </c>
      <c r="B4576" t="s">
        <v>25</v>
      </c>
      <c r="C4576" t="s">
        <v>97</v>
      </c>
      <c r="D4576" t="s">
        <v>104</v>
      </c>
      <c r="E4576" t="s">
        <v>112</v>
      </c>
      <c r="F4576" t="s">
        <v>113</v>
      </c>
      <c r="G4576" t="s">
        <v>107</v>
      </c>
      <c r="H4576">
        <v>42.360100000000003</v>
      </c>
      <c r="I4576">
        <v>-71.058899999999994</v>
      </c>
      <c r="J4576" t="s">
        <v>225</v>
      </c>
      <c r="K4576">
        <v>1586289825.611136</v>
      </c>
      <c r="L4576">
        <v>1594443761.6403439</v>
      </c>
      <c r="M4576">
        <v>20435562744</v>
      </c>
    </row>
    <row r="4577" spans="1:13" x14ac:dyDescent="0.25">
      <c r="A4577" t="s">
        <v>17</v>
      </c>
      <c r="B4577" t="s">
        <v>25</v>
      </c>
      <c r="C4577" t="s">
        <v>97</v>
      </c>
      <c r="D4577" t="s">
        <v>104</v>
      </c>
      <c r="E4577" t="s">
        <v>112</v>
      </c>
      <c r="F4577" t="s">
        <v>113</v>
      </c>
      <c r="G4577" t="s">
        <v>107</v>
      </c>
      <c r="H4577">
        <v>42.360100000000003</v>
      </c>
      <c r="I4577">
        <v>-71.058899999999994</v>
      </c>
      <c r="J4577" t="s">
        <v>245</v>
      </c>
      <c r="K4577">
        <v>1398198337.133425</v>
      </c>
      <c r="L4577">
        <v>1404665634.225549</v>
      </c>
      <c r="M4577">
        <v>17835389443</v>
      </c>
    </row>
    <row r="4578" spans="1:13" x14ac:dyDescent="0.25">
      <c r="A4578" t="s">
        <v>17</v>
      </c>
      <c r="B4578" t="s">
        <v>25</v>
      </c>
      <c r="C4578" t="s">
        <v>97</v>
      </c>
      <c r="D4578" t="s">
        <v>104</v>
      </c>
      <c r="E4578" t="s">
        <v>114</v>
      </c>
      <c r="F4578" t="s">
        <v>115</v>
      </c>
      <c r="G4578" t="s">
        <v>107</v>
      </c>
      <c r="H4578">
        <v>41.878112999999999</v>
      </c>
      <c r="I4578">
        <v>-87.629800000000003</v>
      </c>
      <c r="J4578" t="s">
        <v>223</v>
      </c>
      <c r="K4578">
        <v>11532336797.480829</v>
      </c>
      <c r="L4578">
        <v>11577228476.148451</v>
      </c>
      <c r="M4578">
        <v>136335661891</v>
      </c>
    </row>
    <row r="4579" spans="1:13" x14ac:dyDescent="0.25">
      <c r="A4579" t="s">
        <v>17</v>
      </c>
      <c r="B4579" t="s">
        <v>25</v>
      </c>
      <c r="C4579" t="s">
        <v>97</v>
      </c>
      <c r="D4579" t="s">
        <v>104</v>
      </c>
      <c r="E4579" t="s">
        <v>114</v>
      </c>
      <c r="F4579" t="s">
        <v>115</v>
      </c>
      <c r="G4579" t="s">
        <v>107</v>
      </c>
      <c r="H4579">
        <v>41.878112999999999</v>
      </c>
      <c r="I4579">
        <v>-87.629800000000003</v>
      </c>
      <c r="J4579" t="s">
        <v>224</v>
      </c>
      <c r="K4579">
        <v>14030464611.66217</v>
      </c>
      <c r="L4579">
        <v>14093190653.050381</v>
      </c>
      <c r="M4579">
        <v>159972038814</v>
      </c>
    </row>
    <row r="4580" spans="1:13" x14ac:dyDescent="0.25">
      <c r="A4580" t="s">
        <v>17</v>
      </c>
      <c r="B4580" t="s">
        <v>25</v>
      </c>
      <c r="C4580" t="s">
        <v>97</v>
      </c>
      <c r="D4580" t="s">
        <v>104</v>
      </c>
      <c r="E4580" t="s">
        <v>114</v>
      </c>
      <c r="F4580" t="s">
        <v>115</v>
      </c>
      <c r="G4580" t="s">
        <v>107</v>
      </c>
      <c r="H4580">
        <v>41.878112999999999</v>
      </c>
      <c r="I4580">
        <v>-87.629800000000003</v>
      </c>
      <c r="J4580" t="s">
        <v>225</v>
      </c>
      <c r="K4580">
        <v>12371144685.521429</v>
      </c>
      <c r="L4580">
        <v>12419834068.834129</v>
      </c>
      <c r="M4580">
        <v>141404836791</v>
      </c>
    </row>
    <row r="4581" spans="1:13" x14ac:dyDescent="0.25">
      <c r="A4581" t="s">
        <v>17</v>
      </c>
      <c r="B4581" t="s">
        <v>25</v>
      </c>
      <c r="C4581" t="s">
        <v>97</v>
      </c>
      <c r="D4581" t="s">
        <v>104</v>
      </c>
      <c r="E4581" t="s">
        <v>114</v>
      </c>
      <c r="F4581" t="s">
        <v>115</v>
      </c>
      <c r="G4581" t="s">
        <v>107</v>
      </c>
      <c r="H4581">
        <v>41.878112999999999</v>
      </c>
      <c r="I4581">
        <v>-87.629800000000003</v>
      </c>
      <c r="J4581" t="s">
        <v>245</v>
      </c>
      <c r="K4581">
        <v>11954308840.33452</v>
      </c>
      <c r="L4581">
        <v>11994040786.91535</v>
      </c>
      <c r="M4581">
        <v>130469717986</v>
      </c>
    </row>
    <row r="4582" spans="1:13" x14ac:dyDescent="0.25">
      <c r="A4582" t="s">
        <v>17</v>
      </c>
      <c r="B4582" t="s">
        <v>25</v>
      </c>
      <c r="C4582" t="s">
        <v>97</v>
      </c>
      <c r="D4582" t="s">
        <v>104</v>
      </c>
      <c r="E4582" t="s">
        <v>116</v>
      </c>
      <c r="F4582" t="s">
        <v>117</v>
      </c>
      <c r="G4582" t="s">
        <v>107</v>
      </c>
      <c r="H4582">
        <v>32.780140000000003</v>
      </c>
      <c r="I4582">
        <v>-96.800449999999998</v>
      </c>
      <c r="J4582" t="s">
        <v>223</v>
      </c>
      <c r="K4582">
        <v>12361404005.92329</v>
      </c>
      <c r="L4582">
        <v>12442215931.33135</v>
      </c>
      <c r="M4582">
        <v>162339150440</v>
      </c>
    </row>
    <row r="4583" spans="1:13" x14ac:dyDescent="0.25">
      <c r="A4583" t="s">
        <v>17</v>
      </c>
      <c r="B4583" t="s">
        <v>25</v>
      </c>
      <c r="C4583" t="s">
        <v>97</v>
      </c>
      <c r="D4583" t="s">
        <v>104</v>
      </c>
      <c r="E4583" t="s">
        <v>116</v>
      </c>
      <c r="F4583" t="s">
        <v>117</v>
      </c>
      <c r="G4583" t="s">
        <v>107</v>
      </c>
      <c r="H4583">
        <v>32.780140000000003</v>
      </c>
      <c r="I4583">
        <v>-96.800449999999998</v>
      </c>
      <c r="J4583" t="s">
        <v>224</v>
      </c>
      <c r="K4583">
        <v>14761928206.17411</v>
      </c>
      <c r="L4583">
        <v>14846482127.5119</v>
      </c>
      <c r="M4583">
        <v>179498474518</v>
      </c>
    </row>
    <row r="4584" spans="1:13" x14ac:dyDescent="0.25">
      <c r="A4584" t="s">
        <v>17</v>
      </c>
      <c r="B4584" t="s">
        <v>25</v>
      </c>
      <c r="C4584" t="s">
        <v>97</v>
      </c>
      <c r="D4584" t="s">
        <v>104</v>
      </c>
      <c r="E4584" t="s">
        <v>116</v>
      </c>
      <c r="F4584" t="s">
        <v>117</v>
      </c>
      <c r="G4584" t="s">
        <v>107</v>
      </c>
      <c r="H4584">
        <v>32.780140000000003</v>
      </c>
      <c r="I4584">
        <v>-96.800449999999998</v>
      </c>
      <c r="J4584" t="s">
        <v>225</v>
      </c>
      <c r="K4584">
        <v>13313580088.21937</v>
      </c>
      <c r="L4584">
        <v>13382100927.351311</v>
      </c>
      <c r="M4584">
        <v>155073428489</v>
      </c>
    </row>
    <row r="4585" spans="1:13" x14ac:dyDescent="0.25">
      <c r="A4585" t="s">
        <v>17</v>
      </c>
      <c r="B4585" t="s">
        <v>25</v>
      </c>
      <c r="C4585" t="s">
        <v>97</v>
      </c>
      <c r="D4585" t="s">
        <v>104</v>
      </c>
      <c r="E4585" t="s">
        <v>116</v>
      </c>
      <c r="F4585" t="s">
        <v>117</v>
      </c>
      <c r="G4585" t="s">
        <v>107</v>
      </c>
      <c r="H4585">
        <v>32.780140000000003</v>
      </c>
      <c r="I4585">
        <v>-96.800449999999998</v>
      </c>
      <c r="J4585" t="s">
        <v>245</v>
      </c>
      <c r="K4585">
        <v>13350572608.547609</v>
      </c>
      <c r="L4585">
        <v>13403217814.41</v>
      </c>
      <c r="M4585">
        <v>150544972093</v>
      </c>
    </row>
    <row r="4586" spans="1:13" x14ac:dyDescent="0.25">
      <c r="A4586" t="s">
        <v>17</v>
      </c>
      <c r="B4586" t="s">
        <v>25</v>
      </c>
      <c r="C4586" t="s">
        <v>97</v>
      </c>
      <c r="D4586" t="s">
        <v>104</v>
      </c>
      <c r="E4586" t="s">
        <v>120</v>
      </c>
      <c r="F4586" t="s">
        <v>121</v>
      </c>
      <c r="G4586" t="s">
        <v>107</v>
      </c>
      <c r="H4586">
        <v>37.431572000000003</v>
      </c>
      <c r="I4586">
        <v>-78.656890000000004</v>
      </c>
      <c r="J4586" t="s">
        <v>223</v>
      </c>
      <c r="K4586">
        <v>7790221827.2744837</v>
      </c>
      <c r="L4586">
        <v>7826440473.4392767</v>
      </c>
      <c r="M4586">
        <v>103191133194</v>
      </c>
    </row>
    <row r="4587" spans="1:13" x14ac:dyDescent="0.25">
      <c r="A4587" t="s">
        <v>17</v>
      </c>
      <c r="B4587" t="s">
        <v>25</v>
      </c>
      <c r="C4587" t="s">
        <v>97</v>
      </c>
      <c r="D4587" t="s">
        <v>104</v>
      </c>
      <c r="E4587" t="s">
        <v>120</v>
      </c>
      <c r="F4587" t="s">
        <v>121</v>
      </c>
      <c r="G4587" t="s">
        <v>107</v>
      </c>
      <c r="H4587">
        <v>37.431572000000003</v>
      </c>
      <c r="I4587">
        <v>-78.656890000000004</v>
      </c>
      <c r="J4587" t="s">
        <v>224</v>
      </c>
      <c r="K4587">
        <v>9848928526.2345009</v>
      </c>
      <c r="L4587">
        <v>9889445411.7564049</v>
      </c>
      <c r="M4587">
        <v>124737814241</v>
      </c>
    </row>
    <row r="4588" spans="1:13" x14ac:dyDescent="0.25">
      <c r="A4588" t="s">
        <v>17</v>
      </c>
      <c r="B4588" t="s">
        <v>25</v>
      </c>
      <c r="C4588" t="s">
        <v>97</v>
      </c>
      <c r="D4588" t="s">
        <v>104</v>
      </c>
      <c r="E4588" t="s">
        <v>120</v>
      </c>
      <c r="F4588" t="s">
        <v>121</v>
      </c>
      <c r="G4588" t="s">
        <v>107</v>
      </c>
      <c r="H4588">
        <v>37.431572000000003</v>
      </c>
      <c r="I4588">
        <v>-78.656890000000004</v>
      </c>
      <c r="J4588" t="s">
        <v>225</v>
      </c>
      <c r="K4588">
        <v>8467602807.199316</v>
      </c>
      <c r="L4588">
        <v>8513139588.3820543</v>
      </c>
      <c r="M4588">
        <v>109561530313</v>
      </c>
    </row>
    <row r="4589" spans="1:13" x14ac:dyDescent="0.25">
      <c r="A4589" t="s">
        <v>17</v>
      </c>
      <c r="B4589" t="s">
        <v>25</v>
      </c>
      <c r="C4589" t="s">
        <v>97</v>
      </c>
      <c r="D4589" t="s">
        <v>104</v>
      </c>
      <c r="E4589" t="s">
        <v>120</v>
      </c>
      <c r="F4589" t="s">
        <v>121</v>
      </c>
      <c r="G4589" t="s">
        <v>107</v>
      </c>
      <c r="H4589">
        <v>37.431572000000003</v>
      </c>
      <c r="I4589">
        <v>-78.656890000000004</v>
      </c>
      <c r="J4589" t="s">
        <v>245</v>
      </c>
      <c r="K4589">
        <v>7806644317.6285944</v>
      </c>
      <c r="L4589">
        <v>7837344868.0606527</v>
      </c>
      <c r="M4589">
        <v>100126520800</v>
      </c>
    </row>
    <row r="4590" spans="1:13" x14ac:dyDescent="0.25">
      <c r="A4590" t="s">
        <v>17</v>
      </c>
      <c r="B4590" t="s">
        <v>25</v>
      </c>
      <c r="C4590" t="s">
        <v>97</v>
      </c>
      <c r="D4590" t="s">
        <v>104</v>
      </c>
      <c r="E4590" t="s">
        <v>122</v>
      </c>
      <c r="F4590" t="s">
        <v>123</v>
      </c>
      <c r="G4590" t="s">
        <v>107</v>
      </c>
      <c r="H4590">
        <v>39.856102</v>
      </c>
      <c r="I4590">
        <v>-104.675934</v>
      </c>
      <c r="J4590" t="s">
        <v>223</v>
      </c>
      <c r="K4590">
        <v>1394520763.315124</v>
      </c>
      <c r="L4590">
        <v>1402258376.3892009</v>
      </c>
      <c r="M4590">
        <v>18418802502</v>
      </c>
    </row>
    <row r="4591" spans="1:13" x14ac:dyDescent="0.25">
      <c r="A4591" t="s">
        <v>17</v>
      </c>
      <c r="B4591" t="s">
        <v>25</v>
      </c>
      <c r="C4591" t="s">
        <v>97</v>
      </c>
      <c r="D4591" t="s">
        <v>104</v>
      </c>
      <c r="E4591" t="s">
        <v>122</v>
      </c>
      <c r="F4591" t="s">
        <v>123</v>
      </c>
      <c r="G4591" t="s">
        <v>107</v>
      </c>
      <c r="H4591">
        <v>39.856102</v>
      </c>
      <c r="I4591">
        <v>-104.675934</v>
      </c>
      <c r="J4591" t="s">
        <v>224</v>
      </c>
      <c r="K4591">
        <v>1815281448.9802859</v>
      </c>
      <c r="L4591">
        <v>1823986874.3090911</v>
      </c>
      <c r="M4591">
        <v>23045556932</v>
      </c>
    </row>
    <row r="4592" spans="1:13" x14ac:dyDescent="0.25">
      <c r="A4592" t="s">
        <v>17</v>
      </c>
      <c r="B4592" t="s">
        <v>25</v>
      </c>
      <c r="C4592" t="s">
        <v>97</v>
      </c>
      <c r="D4592" t="s">
        <v>104</v>
      </c>
      <c r="E4592" t="s">
        <v>122</v>
      </c>
      <c r="F4592" t="s">
        <v>123</v>
      </c>
      <c r="G4592" t="s">
        <v>107</v>
      </c>
      <c r="H4592">
        <v>39.856102</v>
      </c>
      <c r="I4592">
        <v>-104.675934</v>
      </c>
      <c r="J4592" t="s">
        <v>225</v>
      </c>
      <c r="K4592">
        <v>1778005054.6956539</v>
      </c>
      <c r="L4592">
        <v>1786935572.831141</v>
      </c>
      <c r="M4592">
        <v>22978970523</v>
      </c>
    </row>
    <row r="4593" spans="1:13" x14ac:dyDescent="0.25">
      <c r="A4593" t="s">
        <v>17</v>
      </c>
      <c r="B4593" t="s">
        <v>25</v>
      </c>
      <c r="C4593" t="s">
        <v>97</v>
      </c>
      <c r="D4593" t="s">
        <v>104</v>
      </c>
      <c r="E4593" t="s">
        <v>122</v>
      </c>
      <c r="F4593" t="s">
        <v>123</v>
      </c>
      <c r="G4593" t="s">
        <v>107</v>
      </c>
      <c r="H4593">
        <v>39.856102</v>
      </c>
      <c r="I4593">
        <v>-104.675934</v>
      </c>
      <c r="J4593" t="s">
        <v>245</v>
      </c>
      <c r="K4593">
        <v>1789279745.818949</v>
      </c>
      <c r="L4593">
        <v>1797322361.917649</v>
      </c>
      <c r="M4593">
        <v>22938046705</v>
      </c>
    </row>
    <row r="4594" spans="1:13" x14ac:dyDescent="0.25">
      <c r="A4594" t="s">
        <v>17</v>
      </c>
      <c r="B4594" t="s">
        <v>25</v>
      </c>
      <c r="C4594" t="s">
        <v>97</v>
      </c>
      <c r="D4594" t="s">
        <v>104</v>
      </c>
      <c r="E4594" t="s">
        <v>118</v>
      </c>
      <c r="F4594" t="s">
        <v>119</v>
      </c>
      <c r="G4594" t="s">
        <v>107</v>
      </c>
      <c r="H4594">
        <v>42.331400000000002</v>
      </c>
      <c r="I4594">
        <v>-83.0458</v>
      </c>
      <c r="J4594" t="s">
        <v>223</v>
      </c>
      <c r="K4594">
        <v>636007818.30180609</v>
      </c>
      <c r="L4594">
        <v>639614267.06720889</v>
      </c>
      <c r="M4594">
        <v>8485968179</v>
      </c>
    </row>
    <row r="4595" spans="1:13" x14ac:dyDescent="0.25">
      <c r="A4595" t="s">
        <v>17</v>
      </c>
      <c r="B4595" t="s">
        <v>25</v>
      </c>
      <c r="C4595" t="s">
        <v>97</v>
      </c>
      <c r="D4595" t="s">
        <v>104</v>
      </c>
      <c r="E4595" t="s">
        <v>118</v>
      </c>
      <c r="F4595" t="s">
        <v>119</v>
      </c>
      <c r="G4595" t="s">
        <v>107</v>
      </c>
      <c r="H4595">
        <v>42.331400000000002</v>
      </c>
      <c r="I4595">
        <v>-83.0458</v>
      </c>
      <c r="J4595" t="s">
        <v>224</v>
      </c>
      <c r="K4595">
        <v>895816261.3509779</v>
      </c>
      <c r="L4595">
        <v>900592599.58991015</v>
      </c>
      <c r="M4595">
        <v>11558657709</v>
      </c>
    </row>
    <row r="4596" spans="1:13" x14ac:dyDescent="0.25">
      <c r="A4596" t="s">
        <v>17</v>
      </c>
      <c r="B4596" t="s">
        <v>25</v>
      </c>
      <c r="C4596" t="s">
        <v>97</v>
      </c>
      <c r="D4596" t="s">
        <v>104</v>
      </c>
      <c r="E4596" t="s">
        <v>118</v>
      </c>
      <c r="F4596" t="s">
        <v>119</v>
      </c>
      <c r="G4596" t="s">
        <v>107</v>
      </c>
      <c r="H4596">
        <v>42.331400000000002</v>
      </c>
      <c r="I4596">
        <v>-83.0458</v>
      </c>
      <c r="J4596" t="s">
        <v>225</v>
      </c>
      <c r="K4596">
        <v>897133717.97071135</v>
      </c>
      <c r="L4596">
        <v>901178551.2196734</v>
      </c>
      <c r="M4596">
        <v>11817606638</v>
      </c>
    </row>
    <row r="4597" spans="1:13" x14ac:dyDescent="0.25">
      <c r="A4597" t="s">
        <v>17</v>
      </c>
      <c r="B4597" t="s">
        <v>25</v>
      </c>
      <c r="C4597" t="s">
        <v>97</v>
      </c>
      <c r="D4597" t="s">
        <v>104</v>
      </c>
      <c r="E4597" t="s">
        <v>118</v>
      </c>
      <c r="F4597" t="s">
        <v>119</v>
      </c>
      <c r="G4597" t="s">
        <v>107</v>
      </c>
      <c r="H4597">
        <v>42.331400000000002</v>
      </c>
      <c r="I4597">
        <v>-83.0458</v>
      </c>
      <c r="J4597" t="s">
        <v>245</v>
      </c>
      <c r="K4597">
        <v>828898497.40633965</v>
      </c>
      <c r="L4597">
        <v>832858660.77732003</v>
      </c>
      <c r="M4597">
        <v>10705087645</v>
      </c>
    </row>
    <row r="4598" spans="1:13" x14ac:dyDescent="0.25">
      <c r="A4598" t="s">
        <v>17</v>
      </c>
      <c r="B4598" t="s">
        <v>25</v>
      </c>
      <c r="C4598" t="s">
        <v>97</v>
      </c>
      <c r="D4598" t="s">
        <v>98</v>
      </c>
      <c r="E4598" t="s">
        <v>124</v>
      </c>
      <c r="F4598" t="s">
        <v>125</v>
      </c>
      <c r="G4598" t="s">
        <v>126</v>
      </c>
      <c r="H4598">
        <v>53.349800000000002</v>
      </c>
      <c r="I4598">
        <v>6.2603</v>
      </c>
      <c r="J4598" t="s">
        <v>223</v>
      </c>
      <c r="K4598">
        <v>528884709.48598719</v>
      </c>
      <c r="L4598">
        <v>532731692.30166262</v>
      </c>
      <c r="M4598">
        <v>7289130684</v>
      </c>
    </row>
    <row r="4599" spans="1:13" x14ac:dyDescent="0.25">
      <c r="A4599" t="s">
        <v>17</v>
      </c>
      <c r="B4599" t="s">
        <v>25</v>
      </c>
      <c r="C4599" t="s">
        <v>97</v>
      </c>
      <c r="D4599" t="s">
        <v>98</v>
      </c>
      <c r="E4599" t="s">
        <v>124</v>
      </c>
      <c r="F4599" t="s">
        <v>125</v>
      </c>
      <c r="G4599" t="s">
        <v>126</v>
      </c>
      <c r="H4599">
        <v>53.349800000000002</v>
      </c>
      <c r="I4599">
        <v>6.2603</v>
      </c>
      <c r="J4599" t="s">
        <v>224</v>
      </c>
      <c r="K4599">
        <v>693591616.83154941</v>
      </c>
      <c r="L4599">
        <v>697726657.80289078</v>
      </c>
      <c r="M4599">
        <v>9289504872</v>
      </c>
    </row>
    <row r="4600" spans="1:13" x14ac:dyDescent="0.25">
      <c r="A4600" t="s">
        <v>17</v>
      </c>
      <c r="B4600" t="s">
        <v>25</v>
      </c>
      <c r="C4600" t="s">
        <v>97</v>
      </c>
      <c r="D4600" t="s">
        <v>98</v>
      </c>
      <c r="E4600" t="s">
        <v>124</v>
      </c>
      <c r="F4600" t="s">
        <v>125</v>
      </c>
      <c r="G4600" t="s">
        <v>126</v>
      </c>
      <c r="H4600">
        <v>53.349800000000002</v>
      </c>
      <c r="I4600">
        <v>6.2603</v>
      </c>
      <c r="J4600" t="s">
        <v>225</v>
      </c>
      <c r="K4600">
        <v>847396255.13234508</v>
      </c>
      <c r="L4600">
        <v>852199475.95486867</v>
      </c>
      <c r="M4600">
        <v>11462452846</v>
      </c>
    </row>
    <row r="4601" spans="1:13" x14ac:dyDescent="0.25">
      <c r="A4601" t="s">
        <v>17</v>
      </c>
      <c r="B4601" t="s">
        <v>25</v>
      </c>
      <c r="C4601" t="s">
        <v>97</v>
      </c>
      <c r="D4601" t="s">
        <v>98</v>
      </c>
      <c r="E4601" t="s">
        <v>124</v>
      </c>
      <c r="F4601" t="s">
        <v>125</v>
      </c>
      <c r="G4601" t="s">
        <v>126</v>
      </c>
      <c r="H4601">
        <v>53.349800000000002</v>
      </c>
      <c r="I4601">
        <v>6.2603</v>
      </c>
      <c r="J4601" t="s">
        <v>245</v>
      </c>
      <c r="K4601">
        <v>604404145.11450207</v>
      </c>
      <c r="L4601">
        <v>607778664.37899578</v>
      </c>
      <c r="M4601">
        <v>8114927685</v>
      </c>
    </row>
    <row r="4602" spans="1:13" x14ac:dyDescent="0.25">
      <c r="A4602" t="s">
        <v>17</v>
      </c>
      <c r="B4602" t="s">
        <v>25</v>
      </c>
      <c r="C4602" t="s">
        <v>97</v>
      </c>
      <c r="D4602" t="s">
        <v>108</v>
      </c>
      <c r="E4602" t="s">
        <v>127</v>
      </c>
      <c r="F4602" t="s">
        <v>128</v>
      </c>
      <c r="G4602" t="s">
        <v>129</v>
      </c>
      <c r="H4602">
        <v>-34.590249999999997</v>
      </c>
      <c r="I4602">
        <v>-58.467162999999999</v>
      </c>
      <c r="J4602" t="s">
        <v>223</v>
      </c>
      <c r="K4602">
        <v>3653665184.706779</v>
      </c>
      <c r="L4602">
        <v>3699917742.6226029</v>
      </c>
      <c r="M4602">
        <v>50417013355</v>
      </c>
    </row>
    <row r="4603" spans="1:13" x14ac:dyDescent="0.25">
      <c r="A4603" t="s">
        <v>17</v>
      </c>
      <c r="B4603" t="s">
        <v>25</v>
      </c>
      <c r="C4603" t="s">
        <v>97</v>
      </c>
      <c r="D4603" t="s">
        <v>108</v>
      </c>
      <c r="E4603" t="s">
        <v>127</v>
      </c>
      <c r="F4603" t="s">
        <v>128</v>
      </c>
      <c r="G4603" t="s">
        <v>129</v>
      </c>
      <c r="H4603">
        <v>-34.590249999999997</v>
      </c>
      <c r="I4603">
        <v>-58.467162999999999</v>
      </c>
      <c r="J4603" t="s">
        <v>224</v>
      </c>
      <c r="K4603">
        <v>4193246489.751709</v>
      </c>
      <c r="L4603">
        <v>4238769597.3148532</v>
      </c>
      <c r="M4603">
        <v>56057300750</v>
      </c>
    </row>
    <row r="4604" spans="1:13" x14ac:dyDescent="0.25">
      <c r="A4604" t="s">
        <v>17</v>
      </c>
      <c r="B4604" t="s">
        <v>25</v>
      </c>
      <c r="C4604" t="s">
        <v>97</v>
      </c>
      <c r="D4604" t="s">
        <v>108</v>
      </c>
      <c r="E4604" t="s">
        <v>127</v>
      </c>
      <c r="F4604" t="s">
        <v>128</v>
      </c>
      <c r="G4604" t="s">
        <v>129</v>
      </c>
      <c r="H4604">
        <v>-34.590249999999997</v>
      </c>
      <c r="I4604">
        <v>-58.467162999999999</v>
      </c>
      <c r="J4604" t="s">
        <v>225</v>
      </c>
      <c r="K4604">
        <v>4348875063.8074751</v>
      </c>
      <c r="L4604">
        <v>4393021712.9086666</v>
      </c>
      <c r="M4604">
        <v>56148832932</v>
      </c>
    </row>
    <row r="4605" spans="1:13" x14ac:dyDescent="0.25">
      <c r="A4605" t="s">
        <v>17</v>
      </c>
      <c r="B4605" t="s">
        <v>25</v>
      </c>
      <c r="C4605" t="s">
        <v>97</v>
      </c>
      <c r="D4605" t="s">
        <v>108</v>
      </c>
      <c r="E4605" t="s">
        <v>127</v>
      </c>
      <c r="F4605" t="s">
        <v>128</v>
      </c>
      <c r="G4605" t="s">
        <v>129</v>
      </c>
      <c r="H4605">
        <v>-34.590249999999997</v>
      </c>
      <c r="I4605">
        <v>-58.467162999999999</v>
      </c>
      <c r="J4605" t="s">
        <v>245</v>
      </c>
      <c r="K4605">
        <v>4361251128.6915388</v>
      </c>
      <c r="L4605">
        <v>4402437662.1205378</v>
      </c>
      <c r="M4605">
        <v>56853152142</v>
      </c>
    </row>
    <row r="4606" spans="1:13" x14ac:dyDescent="0.25">
      <c r="A4606" t="s">
        <v>17</v>
      </c>
      <c r="B4606" t="s">
        <v>25</v>
      </c>
      <c r="C4606" t="s">
        <v>97</v>
      </c>
      <c r="D4606" t="s">
        <v>98</v>
      </c>
      <c r="E4606" t="s">
        <v>130</v>
      </c>
      <c r="F4606" t="s">
        <v>131</v>
      </c>
      <c r="G4606" t="s">
        <v>132</v>
      </c>
      <c r="H4606">
        <v>50.110923999999997</v>
      </c>
      <c r="I4606">
        <v>8.6821269999999995</v>
      </c>
      <c r="J4606" t="s">
        <v>223</v>
      </c>
      <c r="K4606">
        <v>26277141595.608551</v>
      </c>
      <c r="L4606">
        <v>26512434305.98539</v>
      </c>
      <c r="M4606">
        <v>315284775368</v>
      </c>
    </row>
    <row r="4607" spans="1:13" x14ac:dyDescent="0.25">
      <c r="A4607" t="s">
        <v>17</v>
      </c>
      <c r="B4607" t="s">
        <v>25</v>
      </c>
      <c r="C4607" t="s">
        <v>97</v>
      </c>
      <c r="D4607" t="s">
        <v>98</v>
      </c>
      <c r="E4607" t="s">
        <v>130</v>
      </c>
      <c r="F4607" t="s">
        <v>131</v>
      </c>
      <c r="G4607" t="s">
        <v>132</v>
      </c>
      <c r="H4607">
        <v>50.110923999999997</v>
      </c>
      <c r="I4607">
        <v>8.6821269999999995</v>
      </c>
      <c r="J4607" t="s">
        <v>224</v>
      </c>
      <c r="K4607">
        <v>32889979373.282719</v>
      </c>
      <c r="L4607">
        <v>33148050511.330849</v>
      </c>
      <c r="M4607">
        <v>393625907582</v>
      </c>
    </row>
    <row r="4608" spans="1:13" x14ac:dyDescent="0.25">
      <c r="A4608" t="s">
        <v>17</v>
      </c>
      <c r="B4608" t="s">
        <v>25</v>
      </c>
      <c r="C4608" t="s">
        <v>97</v>
      </c>
      <c r="D4608" t="s">
        <v>98</v>
      </c>
      <c r="E4608" t="s">
        <v>130</v>
      </c>
      <c r="F4608" t="s">
        <v>131</v>
      </c>
      <c r="G4608" t="s">
        <v>132</v>
      </c>
      <c r="H4608">
        <v>50.110923999999997</v>
      </c>
      <c r="I4608">
        <v>8.6821269999999995</v>
      </c>
      <c r="J4608" t="s">
        <v>225</v>
      </c>
      <c r="K4608">
        <v>25144183345.803181</v>
      </c>
      <c r="L4608">
        <v>25288537716.41967</v>
      </c>
      <c r="M4608">
        <v>279034902616</v>
      </c>
    </row>
    <row r="4609" spans="1:13" x14ac:dyDescent="0.25">
      <c r="A4609" t="s">
        <v>17</v>
      </c>
      <c r="B4609" t="s">
        <v>25</v>
      </c>
      <c r="C4609" t="s">
        <v>97</v>
      </c>
      <c r="D4609" t="s">
        <v>98</v>
      </c>
      <c r="E4609" t="s">
        <v>130</v>
      </c>
      <c r="F4609" t="s">
        <v>131</v>
      </c>
      <c r="G4609" t="s">
        <v>132</v>
      </c>
      <c r="H4609">
        <v>50.110923999999997</v>
      </c>
      <c r="I4609">
        <v>8.6821269999999995</v>
      </c>
      <c r="J4609" t="s">
        <v>245</v>
      </c>
      <c r="K4609">
        <v>16719349079.959761</v>
      </c>
      <c r="L4609">
        <v>16798591749.32053</v>
      </c>
      <c r="M4609">
        <v>170152224173</v>
      </c>
    </row>
    <row r="4610" spans="1:13" x14ac:dyDescent="0.25">
      <c r="A4610" t="s">
        <v>17</v>
      </c>
      <c r="B4610" t="s">
        <v>25</v>
      </c>
      <c r="C4610" t="s">
        <v>97</v>
      </c>
      <c r="D4610" t="s">
        <v>108</v>
      </c>
      <c r="E4610" t="s">
        <v>133</v>
      </c>
      <c r="F4610" t="s">
        <v>134</v>
      </c>
      <c r="G4610" t="s">
        <v>135</v>
      </c>
      <c r="H4610">
        <v>-22.874300000000002</v>
      </c>
      <c r="I4610">
        <v>-43.266449999999999</v>
      </c>
      <c r="J4610" t="s">
        <v>223</v>
      </c>
      <c r="K4610">
        <v>1960094268.3928709</v>
      </c>
      <c r="L4610">
        <v>1975121015.460649</v>
      </c>
      <c r="M4610">
        <v>27008321447</v>
      </c>
    </row>
    <row r="4611" spans="1:13" x14ac:dyDescent="0.25">
      <c r="A4611" t="s">
        <v>17</v>
      </c>
      <c r="B4611" t="s">
        <v>25</v>
      </c>
      <c r="C4611" t="s">
        <v>97</v>
      </c>
      <c r="D4611" t="s">
        <v>108</v>
      </c>
      <c r="E4611" t="s">
        <v>133</v>
      </c>
      <c r="F4611" t="s">
        <v>134</v>
      </c>
      <c r="G4611" t="s">
        <v>135</v>
      </c>
      <c r="H4611">
        <v>-22.874300000000002</v>
      </c>
      <c r="I4611">
        <v>-43.266449999999999</v>
      </c>
      <c r="J4611" t="s">
        <v>224</v>
      </c>
      <c r="K4611">
        <v>2466012087.046751</v>
      </c>
      <c r="L4611">
        <v>2482286484.723022</v>
      </c>
      <c r="M4611">
        <v>33270700587</v>
      </c>
    </row>
    <row r="4612" spans="1:13" x14ac:dyDescent="0.25">
      <c r="A4612" t="s">
        <v>17</v>
      </c>
      <c r="B4612" t="s">
        <v>25</v>
      </c>
      <c r="C4612" t="s">
        <v>97</v>
      </c>
      <c r="D4612" t="s">
        <v>108</v>
      </c>
      <c r="E4612" t="s">
        <v>133</v>
      </c>
      <c r="F4612" t="s">
        <v>134</v>
      </c>
      <c r="G4612" t="s">
        <v>135</v>
      </c>
      <c r="H4612">
        <v>-22.874300000000002</v>
      </c>
      <c r="I4612">
        <v>-43.266449999999999</v>
      </c>
      <c r="J4612" t="s">
        <v>225</v>
      </c>
      <c r="K4612">
        <v>2579188844.4894228</v>
      </c>
      <c r="L4612">
        <v>2595358108.1180978</v>
      </c>
      <c r="M4612">
        <v>34166416136</v>
      </c>
    </row>
    <row r="4613" spans="1:13" x14ac:dyDescent="0.25">
      <c r="A4613" t="s">
        <v>17</v>
      </c>
      <c r="B4613" t="s">
        <v>25</v>
      </c>
      <c r="C4613" t="s">
        <v>97</v>
      </c>
      <c r="D4613" t="s">
        <v>108</v>
      </c>
      <c r="E4613" t="s">
        <v>133</v>
      </c>
      <c r="F4613" t="s">
        <v>134</v>
      </c>
      <c r="G4613" t="s">
        <v>135</v>
      </c>
      <c r="H4613">
        <v>-22.874300000000002</v>
      </c>
      <c r="I4613">
        <v>-43.266449999999999</v>
      </c>
      <c r="J4613" t="s">
        <v>245</v>
      </c>
      <c r="K4613">
        <v>2593335020.1731391</v>
      </c>
      <c r="L4613">
        <v>2608260235.558908</v>
      </c>
      <c r="M4613">
        <v>34481470086</v>
      </c>
    </row>
    <row r="4614" spans="1:13" x14ac:dyDescent="0.25">
      <c r="A4614" t="s">
        <v>17</v>
      </c>
      <c r="B4614" t="s">
        <v>25</v>
      </c>
      <c r="C4614" t="s">
        <v>97</v>
      </c>
      <c r="D4614" t="s">
        <v>136</v>
      </c>
      <c r="E4614" t="s">
        <v>137</v>
      </c>
      <c r="F4614" t="s">
        <v>138</v>
      </c>
      <c r="G4614" t="s">
        <v>139</v>
      </c>
      <c r="H4614">
        <v>22.266999999999999</v>
      </c>
      <c r="I4614">
        <v>114.188</v>
      </c>
      <c r="J4614" t="s">
        <v>223</v>
      </c>
      <c r="K4614">
        <v>4006351620.9796882</v>
      </c>
      <c r="L4614">
        <v>4035155920.8167539</v>
      </c>
      <c r="M4614">
        <v>46263857538</v>
      </c>
    </row>
    <row r="4615" spans="1:13" x14ac:dyDescent="0.25">
      <c r="A4615" t="s">
        <v>17</v>
      </c>
      <c r="B4615" t="s">
        <v>25</v>
      </c>
      <c r="C4615" t="s">
        <v>97</v>
      </c>
      <c r="D4615" t="s">
        <v>136</v>
      </c>
      <c r="E4615" t="s">
        <v>137</v>
      </c>
      <c r="F4615" t="s">
        <v>138</v>
      </c>
      <c r="G4615" t="s">
        <v>139</v>
      </c>
      <c r="H4615">
        <v>22.266999999999999</v>
      </c>
      <c r="I4615">
        <v>114.188</v>
      </c>
      <c r="J4615" t="s">
        <v>224</v>
      </c>
      <c r="K4615">
        <v>5026105332.3090477</v>
      </c>
      <c r="L4615">
        <v>5055557186.4988518</v>
      </c>
      <c r="M4615">
        <v>59624932216</v>
      </c>
    </row>
    <row r="4616" spans="1:13" x14ac:dyDescent="0.25">
      <c r="A4616" t="s">
        <v>17</v>
      </c>
      <c r="B4616" t="s">
        <v>25</v>
      </c>
      <c r="C4616" t="s">
        <v>97</v>
      </c>
      <c r="D4616" t="s">
        <v>136</v>
      </c>
      <c r="E4616" t="s">
        <v>137</v>
      </c>
      <c r="F4616" t="s">
        <v>138</v>
      </c>
      <c r="G4616" t="s">
        <v>139</v>
      </c>
      <c r="H4616">
        <v>22.266999999999999</v>
      </c>
      <c r="I4616">
        <v>114.188</v>
      </c>
      <c r="J4616" t="s">
        <v>225</v>
      </c>
      <c r="K4616">
        <v>5907717664.7021399</v>
      </c>
      <c r="L4616">
        <v>5944993888.6612415</v>
      </c>
      <c r="M4616">
        <v>69383150613</v>
      </c>
    </row>
    <row r="4617" spans="1:13" x14ac:dyDescent="0.25">
      <c r="A4617" t="s">
        <v>17</v>
      </c>
      <c r="B4617" t="s">
        <v>25</v>
      </c>
      <c r="C4617" t="s">
        <v>97</v>
      </c>
      <c r="D4617" t="s">
        <v>136</v>
      </c>
      <c r="E4617" t="s">
        <v>137</v>
      </c>
      <c r="F4617" t="s">
        <v>138</v>
      </c>
      <c r="G4617" t="s">
        <v>139</v>
      </c>
      <c r="H4617">
        <v>22.266999999999999</v>
      </c>
      <c r="I4617">
        <v>114.188</v>
      </c>
      <c r="J4617" t="s">
        <v>245</v>
      </c>
      <c r="K4617">
        <v>7407875895.190877</v>
      </c>
      <c r="L4617">
        <v>7446305848.9919176</v>
      </c>
      <c r="M4617">
        <v>86934089963</v>
      </c>
    </row>
    <row r="4618" spans="1:13" x14ac:dyDescent="0.25">
      <c r="A4618" t="s">
        <v>17</v>
      </c>
      <c r="B4618" t="s">
        <v>25</v>
      </c>
      <c r="C4618" t="s">
        <v>97</v>
      </c>
      <c r="D4618" t="s">
        <v>98</v>
      </c>
      <c r="E4618" t="s">
        <v>226</v>
      </c>
      <c r="F4618" t="s">
        <v>227</v>
      </c>
      <c r="G4618" t="s">
        <v>228</v>
      </c>
      <c r="H4618">
        <v>26.137899999999998</v>
      </c>
      <c r="I4618">
        <v>28.197790000000001</v>
      </c>
      <c r="J4618" t="s">
        <v>223</v>
      </c>
      <c r="K4618">
        <v>450490027.16406351</v>
      </c>
      <c r="L4618">
        <v>455745086.22386527</v>
      </c>
      <c r="M4618">
        <v>6166865671</v>
      </c>
    </row>
    <row r="4619" spans="1:13" x14ac:dyDescent="0.25">
      <c r="A4619" t="s">
        <v>17</v>
      </c>
      <c r="B4619" t="s">
        <v>25</v>
      </c>
      <c r="C4619" t="s">
        <v>97</v>
      </c>
      <c r="D4619" t="s">
        <v>98</v>
      </c>
      <c r="E4619" t="s">
        <v>226</v>
      </c>
      <c r="F4619" t="s">
        <v>227</v>
      </c>
      <c r="G4619" t="s">
        <v>228</v>
      </c>
      <c r="H4619">
        <v>26.137899999999998</v>
      </c>
      <c r="I4619">
        <v>28.197790000000001</v>
      </c>
      <c r="J4619" t="s">
        <v>224</v>
      </c>
      <c r="K4619">
        <v>771414020.52527273</v>
      </c>
      <c r="L4619">
        <v>779584937.20902586</v>
      </c>
      <c r="M4619">
        <v>10321223187</v>
      </c>
    </row>
    <row r="4620" spans="1:13" x14ac:dyDescent="0.25">
      <c r="A4620" t="s">
        <v>17</v>
      </c>
      <c r="B4620" t="s">
        <v>25</v>
      </c>
      <c r="C4620" t="s">
        <v>97</v>
      </c>
      <c r="D4620" t="s">
        <v>98</v>
      </c>
      <c r="E4620" t="s">
        <v>226</v>
      </c>
      <c r="F4620" t="s">
        <v>227</v>
      </c>
      <c r="G4620" t="s">
        <v>228</v>
      </c>
      <c r="H4620">
        <v>26.137899999999998</v>
      </c>
      <c r="I4620">
        <v>28.197790000000001</v>
      </c>
      <c r="J4620" t="s">
        <v>225</v>
      </c>
      <c r="K4620">
        <v>828645091.5125587</v>
      </c>
      <c r="L4620">
        <v>836773940.24501026</v>
      </c>
      <c r="M4620">
        <v>11133237056</v>
      </c>
    </row>
    <row r="4621" spans="1:13" x14ac:dyDescent="0.25">
      <c r="A4621" t="s">
        <v>17</v>
      </c>
      <c r="B4621" t="s">
        <v>25</v>
      </c>
      <c r="C4621" t="s">
        <v>97</v>
      </c>
      <c r="D4621" t="s">
        <v>98</v>
      </c>
      <c r="E4621" t="s">
        <v>226</v>
      </c>
      <c r="F4621" t="s">
        <v>227</v>
      </c>
      <c r="G4621" t="s">
        <v>228</v>
      </c>
      <c r="H4621">
        <v>26.137899999999998</v>
      </c>
      <c r="I4621">
        <v>28.197790000000001</v>
      </c>
      <c r="J4621" t="s">
        <v>245</v>
      </c>
      <c r="K4621">
        <v>689402544.45560539</v>
      </c>
      <c r="L4621">
        <v>695900005.3153547</v>
      </c>
      <c r="M4621">
        <v>9344871888</v>
      </c>
    </row>
    <row r="4622" spans="1:13" x14ac:dyDescent="0.25">
      <c r="A4622" t="s">
        <v>17</v>
      </c>
      <c r="B4622" t="s">
        <v>25</v>
      </c>
      <c r="C4622" t="s">
        <v>97</v>
      </c>
      <c r="D4622" t="s">
        <v>104</v>
      </c>
      <c r="E4622" t="s">
        <v>140</v>
      </c>
      <c r="F4622" t="s">
        <v>141</v>
      </c>
      <c r="G4622" t="s">
        <v>107</v>
      </c>
      <c r="H4622">
        <v>34.052235000000003</v>
      </c>
      <c r="I4622">
        <v>-118.24368</v>
      </c>
      <c r="J4622" t="s">
        <v>223</v>
      </c>
      <c r="K4622">
        <v>13453401810.0378</v>
      </c>
      <c r="L4622">
        <v>13505374917.04067</v>
      </c>
      <c r="M4622">
        <v>149581723332</v>
      </c>
    </row>
    <row r="4623" spans="1:13" x14ac:dyDescent="0.25">
      <c r="A4623" t="s">
        <v>17</v>
      </c>
      <c r="B4623" t="s">
        <v>25</v>
      </c>
      <c r="C4623" t="s">
        <v>97</v>
      </c>
      <c r="D4623" t="s">
        <v>104</v>
      </c>
      <c r="E4623" t="s">
        <v>140</v>
      </c>
      <c r="F4623" t="s">
        <v>141</v>
      </c>
      <c r="G4623" t="s">
        <v>107</v>
      </c>
      <c r="H4623">
        <v>34.052235000000003</v>
      </c>
      <c r="I4623">
        <v>-118.24368</v>
      </c>
      <c r="J4623" t="s">
        <v>224</v>
      </c>
      <c r="K4623">
        <v>15318839312.71752</v>
      </c>
      <c r="L4623">
        <v>15377343282.06826</v>
      </c>
      <c r="M4623">
        <v>167244673209</v>
      </c>
    </row>
    <row r="4624" spans="1:13" x14ac:dyDescent="0.25">
      <c r="A4624" t="s">
        <v>17</v>
      </c>
      <c r="B4624" t="s">
        <v>25</v>
      </c>
      <c r="C4624" t="s">
        <v>97</v>
      </c>
      <c r="D4624" t="s">
        <v>104</v>
      </c>
      <c r="E4624" t="s">
        <v>140</v>
      </c>
      <c r="F4624" t="s">
        <v>141</v>
      </c>
      <c r="G4624" t="s">
        <v>107</v>
      </c>
      <c r="H4624">
        <v>34.052235000000003</v>
      </c>
      <c r="I4624">
        <v>-118.24368</v>
      </c>
      <c r="J4624" t="s">
        <v>225</v>
      </c>
      <c r="K4624">
        <v>11605972434.544201</v>
      </c>
      <c r="L4624">
        <v>11652338294.74431</v>
      </c>
      <c r="M4624">
        <v>128882970757</v>
      </c>
    </row>
    <row r="4625" spans="1:13" x14ac:dyDescent="0.25">
      <c r="A4625" t="s">
        <v>17</v>
      </c>
      <c r="B4625" t="s">
        <v>25</v>
      </c>
      <c r="C4625" t="s">
        <v>97</v>
      </c>
      <c r="D4625" t="s">
        <v>104</v>
      </c>
      <c r="E4625" t="s">
        <v>140</v>
      </c>
      <c r="F4625" t="s">
        <v>141</v>
      </c>
      <c r="G4625" t="s">
        <v>107</v>
      </c>
      <c r="H4625">
        <v>34.052235000000003</v>
      </c>
      <c r="I4625">
        <v>-118.24368</v>
      </c>
      <c r="J4625" t="s">
        <v>245</v>
      </c>
      <c r="K4625">
        <v>9452157401.1344852</v>
      </c>
      <c r="L4625">
        <v>9486091762.9792423</v>
      </c>
      <c r="M4625">
        <v>108659317715</v>
      </c>
    </row>
    <row r="4626" spans="1:13" x14ac:dyDescent="0.25">
      <c r="A4626" t="s">
        <v>17</v>
      </c>
      <c r="B4626" t="s">
        <v>25</v>
      </c>
      <c r="C4626" t="s">
        <v>97</v>
      </c>
      <c r="D4626" t="s">
        <v>108</v>
      </c>
      <c r="E4626" t="s">
        <v>142</v>
      </c>
      <c r="F4626" t="s">
        <v>143</v>
      </c>
      <c r="G4626" t="s">
        <v>144</v>
      </c>
      <c r="H4626">
        <v>-12.094823</v>
      </c>
      <c r="I4626">
        <v>-76.973529999999997</v>
      </c>
      <c r="J4626" t="s">
        <v>223</v>
      </c>
      <c r="K4626">
        <v>2835318996.8339291</v>
      </c>
      <c r="L4626">
        <v>2868614817.658905</v>
      </c>
      <c r="M4626">
        <v>35745417781</v>
      </c>
    </row>
    <row r="4627" spans="1:13" x14ac:dyDescent="0.25">
      <c r="A4627" t="s">
        <v>17</v>
      </c>
      <c r="B4627" t="s">
        <v>25</v>
      </c>
      <c r="C4627" t="s">
        <v>97</v>
      </c>
      <c r="D4627" t="s">
        <v>108</v>
      </c>
      <c r="E4627" t="s">
        <v>142</v>
      </c>
      <c r="F4627" t="s">
        <v>143</v>
      </c>
      <c r="G4627" t="s">
        <v>144</v>
      </c>
      <c r="H4627">
        <v>-12.094823</v>
      </c>
      <c r="I4627">
        <v>-76.973529999999997</v>
      </c>
      <c r="J4627" t="s">
        <v>224</v>
      </c>
      <c r="K4627">
        <v>3627571010.3959742</v>
      </c>
      <c r="L4627">
        <v>3665071061.528986</v>
      </c>
      <c r="M4627">
        <v>45077583847</v>
      </c>
    </row>
    <row r="4628" spans="1:13" x14ac:dyDescent="0.25">
      <c r="A4628" t="s">
        <v>17</v>
      </c>
      <c r="B4628" t="s">
        <v>25</v>
      </c>
      <c r="C4628" t="s">
        <v>97</v>
      </c>
      <c r="D4628" t="s">
        <v>108</v>
      </c>
      <c r="E4628" t="s">
        <v>142</v>
      </c>
      <c r="F4628" t="s">
        <v>143</v>
      </c>
      <c r="G4628" t="s">
        <v>144</v>
      </c>
      <c r="H4628">
        <v>-12.094823</v>
      </c>
      <c r="I4628">
        <v>-76.973529999999997</v>
      </c>
      <c r="J4628" t="s">
        <v>225</v>
      </c>
      <c r="K4628">
        <v>3647663034.0332589</v>
      </c>
      <c r="L4628">
        <v>3680596386.021307</v>
      </c>
      <c r="M4628">
        <v>44014651689</v>
      </c>
    </row>
    <row r="4629" spans="1:13" x14ac:dyDescent="0.25">
      <c r="A4629" t="s">
        <v>17</v>
      </c>
      <c r="B4629" t="s">
        <v>25</v>
      </c>
      <c r="C4629" t="s">
        <v>97</v>
      </c>
      <c r="D4629" t="s">
        <v>108</v>
      </c>
      <c r="E4629" t="s">
        <v>142</v>
      </c>
      <c r="F4629" t="s">
        <v>143</v>
      </c>
      <c r="G4629" t="s">
        <v>144</v>
      </c>
      <c r="H4629">
        <v>-12.094823</v>
      </c>
      <c r="I4629">
        <v>-76.973529999999997</v>
      </c>
      <c r="J4629" t="s">
        <v>245</v>
      </c>
      <c r="K4629">
        <v>2805008764.6935868</v>
      </c>
      <c r="L4629">
        <v>2829561162.5011749</v>
      </c>
      <c r="M4629">
        <v>33393577539</v>
      </c>
    </row>
    <row r="4630" spans="1:13" x14ac:dyDescent="0.25">
      <c r="A4630" t="s">
        <v>17</v>
      </c>
      <c r="B4630" t="s">
        <v>25</v>
      </c>
      <c r="C4630" t="s">
        <v>97</v>
      </c>
      <c r="D4630" t="s">
        <v>98</v>
      </c>
      <c r="E4630" t="s">
        <v>145</v>
      </c>
      <c r="F4630" t="s">
        <v>146</v>
      </c>
      <c r="G4630" t="s">
        <v>147</v>
      </c>
      <c r="H4630">
        <v>51.508513999999998</v>
      </c>
      <c r="I4630">
        <v>-1.0756999999999999E-2</v>
      </c>
      <c r="J4630" t="s">
        <v>223</v>
      </c>
      <c r="K4630">
        <v>15158676970.843941</v>
      </c>
      <c r="L4630">
        <v>15213210355.06049</v>
      </c>
      <c r="M4630">
        <v>172924111362</v>
      </c>
    </row>
    <row r="4631" spans="1:13" x14ac:dyDescent="0.25">
      <c r="A4631" t="s">
        <v>17</v>
      </c>
      <c r="B4631" t="s">
        <v>25</v>
      </c>
      <c r="C4631" t="s">
        <v>97</v>
      </c>
      <c r="D4631" t="s">
        <v>98</v>
      </c>
      <c r="E4631" t="s">
        <v>145</v>
      </c>
      <c r="F4631" t="s">
        <v>146</v>
      </c>
      <c r="G4631" t="s">
        <v>147</v>
      </c>
      <c r="H4631">
        <v>51.508513999999998</v>
      </c>
      <c r="I4631">
        <v>-1.0756999999999999E-2</v>
      </c>
      <c r="J4631" t="s">
        <v>224</v>
      </c>
      <c r="K4631">
        <v>16882348116.4625</v>
      </c>
      <c r="L4631">
        <v>16941268017.30759</v>
      </c>
      <c r="M4631">
        <v>193724020343</v>
      </c>
    </row>
    <row r="4632" spans="1:13" x14ac:dyDescent="0.25">
      <c r="A4632" t="s">
        <v>17</v>
      </c>
      <c r="B4632" t="s">
        <v>25</v>
      </c>
      <c r="C4632" t="s">
        <v>97</v>
      </c>
      <c r="D4632" t="s">
        <v>98</v>
      </c>
      <c r="E4632" t="s">
        <v>145</v>
      </c>
      <c r="F4632" t="s">
        <v>146</v>
      </c>
      <c r="G4632" t="s">
        <v>147</v>
      </c>
      <c r="H4632">
        <v>51.508513999999998</v>
      </c>
      <c r="I4632">
        <v>-1.0756999999999999E-2</v>
      </c>
      <c r="J4632" t="s">
        <v>225</v>
      </c>
      <c r="K4632">
        <v>18991228764.602341</v>
      </c>
      <c r="L4632">
        <v>19055726437.766159</v>
      </c>
      <c r="M4632">
        <v>218061003336</v>
      </c>
    </row>
    <row r="4633" spans="1:13" x14ac:dyDescent="0.25">
      <c r="A4633" t="s">
        <v>17</v>
      </c>
      <c r="B4633" t="s">
        <v>25</v>
      </c>
      <c r="C4633" t="s">
        <v>97</v>
      </c>
      <c r="D4633" t="s">
        <v>98</v>
      </c>
      <c r="E4633" t="s">
        <v>145</v>
      </c>
      <c r="F4633" t="s">
        <v>146</v>
      </c>
      <c r="G4633" t="s">
        <v>147</v>
      </c>
      <c r="H4633">
        <v>51.508513999999998</v>
      </c>
      <c r="I4633">
        <v>-1.0756999999999999E-2</v>
      </c>
      <c r="J4633" t="s">
        <v>245</v>
      </c>
      <c r="K4633">
        <v>15216812537.145081</v>
      </c>
      <c r="L4633">
        <v>15262705065.31064</v>
      </c>
      <c r="M4633">
        <v>171998217555</v>
      </c>
    </row>
    <row r="4634" spans="1:13" x14ac:dyDescent="0.25">
      <c r="A4634" t="s">
        <v>17</v>
      </c>
      <c r="B4634" t="s">
        <v>25</v>
      </c>
      <c r="C4634" t="s">
        <v>97</v>
      </c>
      <c r="D4634" t="s">
        <v>104</v>
      </c>
      <c r="E4634" t="s">
        <v>236</v>
      </c>
      <c r="F4634" t="s">
        <v>237</v>
      </c>
      <c r="G4634" t="s">
        <v>107</v>
      </c>
      <c r="H4634">
        <v>36.188110000000002</v>
      </c>
      <c r="I4634">
        <v>-115.176468</v>
      </c>
      <c r="J4634" t="s">
        <v>223</v>
      </c>
      <c r="K4634">
        <v>1383130.711689878</v>
      </c>
      <c r="L4634">
        <v>1386270.3603590031</v>
      </c>
      <c r="M4634">
        <v>17719934</v>
      </c>
    </row>
    <row r="4635" spans="1:13" x14ac:dyDescent="0.25">
      <c r="A4635" t="s">
        <v>17</v>
      </c>
      <c r="B4635" t="s">
        <v>25</v>
      </c>
      <c r="C4635" t="s">
        <v>97</v>
      </c>
      <c r="D4635" t="s">
        <v>104</v>
      </c>
      <c r="E4635" t="s">
        <v>236</v>
      </c>
      <c r="F4635" t="s">
        <v>237</v>
      </c>
      <c r="G4635" t="s">
        <v>107</v>
      </c>
      <c r="H4635">
        <v>36.188110000000002</v>
      </c>
      <c r="I4635">
        <v>-115.176468</v>
      </c>
      <c r="J4635" t="s">
        <v>224</v>
      </c>
      <c r="K4635">
        <v>344709633.76995277</v>
      </c>
      <c r="L4635">
        <v>345913925.90128458</v>
      </c>
      <c r="M4635">
        <v>4113851029</v>
      </c>
    </row>
    <row r="4636" spans="1:13" x14ac:dyDescent="0.25">
      <c r="A4636" t="s">
        <v>17</v>
      </c>
      <c r="B4636" t="s">
        <v>25</v>
      </c>
      <c r="C4636" t="s">
        <v>97</v>
      </c>
      <c r="D4636" t="s">
        <v>104</v>
      </c>
      <c r="E4636" t="s">
        <v>236</v>
      </c>
      <c r="F4636" t="s">
        <v>237</v>
      </c>
      <c r="G4636" t="s">
        <v>107</v>
      </c>
      <c r="H4636">
        <v>36.188110000000002</v>
      </c>
      <c r="I4636">
        <v>-115.176468</v>
      </c>
      <c r="J4636" t="s">
        <v>225</v>
      </c>
      <c r="K4636">
        <v>349048774.84695148</v>
      </c>
      <c r="L4636">
        <v>350210121.57633227</v>
      </c>
      <c r="M4636">
        <v>4389961387</v>
      </c>
    </row>
    <row r="4637" spans="1:13" x14ac:dyDescent="0.25">
      <c r="A4637" t="s">
        <v>17</v>
      </c>
      <c r="B4637" t="s">
        <v>25</v>
      </c>
      <c r="C4637" t="s">
        <v>97</v>
      </c>
      <c r="D4637" t="s">
        <v>104</v>
      </c>
      <c r="E4637" t="s">
        <v>236</v>
      </c>
      <c r="F4637" t="s">
        <v>237</v>
      </c>
      <c r="G4637" t="s">
        <v>107</v>
      </c>
      <c r="H4637">
        <v>36.188110000000002</v>
      </c>
      <c r="I4637">
        <v>-115.176468</v>
      </c>
      <c r="J4637" t="s">
        <v>245</v>
      </c>
      <c r="K4637">
        <v>387492301.21830171</v>
      </c>
      <c r="L4637">
        <v>388716014.43109733</v>
      </c>
      <c r="M4637">
        <v>4828491110</v>
      </c>
    </row>
    <row r="4638" spans="1:13" x14ac:dyDescent="0.25">
      <c r="A4638" t="s">
        <v>17</v>
      </c>
      <c r="B4638" t="s">
        <v>25</v>
      </c>
      <c r="C4638" t="s">
        <v>97</v>
      </c>
      <c r="D4638" t="s">
        <v>98</v>
      </c>
      <c r="E4638" t="s">
        <v>148</v>
      </c>
      <c r="F4638" t="s">
        <v>149</v>
      </c>
      <c r="G4638" t="s">
        <v>150</v>
      </c>
      <c r="H4638">
        <v>40.416800000000002</v>
      </c>
      <c r="I4638">
        <v>-3.7038000000000002</v>
      </c>
      <c r="J4638" t="s">
        <v>223</v>
      </c>
      <c r="K4638">
        <v>2232653219.27774</v>
      </c>
      <c r="L4638">
        <v>2249563292.3385358</v>
      </c>
      <c r="M4638">
        <v>29613453110</v>
      </c>
    </row>
    <row r="4639" spans="1:13" x14ac:dyDescent="0.25">
      <c r="A4639" t="s">
        <v>17</v>
      </c>
      <c r="B4639" t="s">
        <v>25</v>
      </c>
      <c r="C4639" t="s">
        <v>97</v>
      </c>
      <c r="D4639" t="s">
        <v>98</v>
      </c>
      <c r="E4639" t="s">
        <v>148</v>
      </c>
      <c r="F4639" t="s">
        <v>149</v>
      </c>
      <c r="G4639" t="s">
        <v>150</v>
      </c>
      <c r="H4639">
        <v>40.416800000000002</v>
      </c>
      <c r="I4639">
        <v>-3.7038000000000002</v>
      </c>
      <c r="J4639" t="s">
        <v>224</v>
      </c>
      <c r="K4639">
        <v>2702966040.8564739</v>
      </c>
      <c r="L4639">
        <v>2722264537.3225789</v>
      </c>
      <c r="M4639">
        <v>35000531571</v>
      </c>
    </row>
    <row r="4640" spans="1:13" x14ac:dyDescent="0.25">
      <c r="A4640" t="s">
        <v>17</v>
      </c>
      <c r="B4640" t="s">
        <v>25</v>
      </c>
      <c r="C4640" t="s">
        <v>97</v>
      </c>
      <c r="D4640" t="s">
        <v>98</v>
      </c>
      <c r="E4640" t="s">
        <v>148</v>
      </c>
      <c r="F4640" t="s">
        <v>149</v>
      </c>
      <c r="G4640" t="s">
        <v>150</v>
      </c>
      <c r="H4640">
        <v>40.416800000000002</v>
      </c>
      <c r="I4640">
        <v>-3.7038000000000002</v>
      </c>
      <c r="J4640" t="s">
        <v>225</v>
      </c>
      <c r="K4640">
        <v>3361824719.6893382</v>
      </c>
      <c r="L4640">
        <v>3385053087.1693101</v>
      </c>
      <c r="M4640">
        <v>42811882569</v>
      </c>
    </row>
    <row r="4641" spans="1:13" x14ac:dyDescent="0.25">
      <c r="A4641" t="s">
        <v>17</v>
      </c>
      <c r="B4641" t="s">
        <v>25</v>
      </c>
      <c r="C4641" t="s">
        <v>97</v>
      </c>
      <c r="D4641" t="s">
        <v>98</v>
      </c>
      <c r="E4641" t="s">
        <v>148</v>
      </c>
      <c r="F4641" t="s">
        <v>149</v>
      </c>
      <c r="G4641" t="s">
        <v>150</v>
      </c>
      <c r="H4641">
        <v>40.416800000000002</v>
      </c>
      <c r="I4641">
        <v>-3.7038000000000002</v>
      </c>
      <c r="J4641" t="s">
        <v>245</v>
      </c>
      <c r="K4641">
        <v>2787017757.6937499</v>
      </c>
      <c r="L4641">
        <v>2802203971.371242</v>
      </c>
      <c r="M4641">
        <v>35413061859</v>
      </c>
    </row>
    <row r="4642" spans="1:13" x14ac:dyDescent="0.25">
      <c r="A4642" t="s">
        <v>17</v>
      </c>
      <c r="B4642" t="s">
        <v>25</v>
      </c>
      <c r="C4642" t="s">
        <v>97</v>
      </c>
      <c r="D4642" t="s">
        <v>98</v>
      </c>
      <c r="E4642" t="s">
        <v>214</v>
      </c>
      <c r="F4642" t="s">
        <v>215</v>
      </c>
      <c r="G4642" t="s">
        <v>147</v>
      </c>
      <c r="H4642">
        <v>53.480800000000002</v>
      </c>
      <c r="I4642">
        <v>2.2425999999999999</v>
      </c>
      <c r="J4642" t="s">
        <v>223</v>
      </c>
      <c r="K4642">
        <v>883396061.80838799</v>
      </c>
      <c r="L4642">
        <v>887192185.71703601</v>
      </c>
      <c r="M4642">
        <v>11648592805</v>
      </c>
    </row>
    <row r="4643" spans="1:13" x14ac:dyDescent="0.25">
      <c r="A4643" t="s">
        <v>17</v>
      </c>
      <c r="B4643" t="s">
        <v>25</v>
      </c>
      <c r="C4643" t="s">
        <v>97</v>
      </c>
      <c r="D4643" t="s">
        <v>98</v>
      </c>
      <c r="E4643" t="s">
        <v>214</v>
      </c>
      <c r="F4643" t="s">
        <v>215</v>
      </c>
      <c r="G4643" t="s">
        <v>147</v>
      </c>
      <c r="H4643">
        <v>53.480800000000002</v>
      </c>
      <c r="I4643">
        <v>2.2425999999999999</v>
      </c>
      <c r="J4643" t="s">
        <v>224</v>
      </c>
      <c r="K4643">
        <v>1108582737.556819</v>
      </c>
      <c r="L4643">
        <v>1111906412.7328629</v>
      </c>
      <c r="M4643">
        <v>13991934345</v>
      </c>
    </row>
    <row r="4644" spans="1:13" x14ac:dyDescent="0.25">
      <c r="A4644" t="s">
        <v>17</v>
      </c>
      <c r="B4644" t="s">
        <v>25</v>
      </c>
      <c r="C4644" t="s">
        <v>97</v>
      </c>
      <c r="D4644" t="s">
        <v>98</v>
      </c>
      <c r="E4644" t="s">
        <v>214</v>
      </c>
      <c r="F4644" t="s">
        <v>215</v>
      </c>
      <c r="G4644" t="s">
        <v>147</v>
      </c>
      <c r="H4644">
        <v>53.480800000000002</v>
      </c>
      <c r="I4644">
        <v>2.2425999999999999</v>
      </c>
      <c r="J4644" t="s">
        <v>225</v>
      </c>
      <c r="K4644">
        <v>1318704125.376287</v>
      </c>
      <c r="L4644">
        <v>1322980431.4080811</v>
      </c>
      <c r="M4644">
        <v>17067212899</v>
      </c>
    </row>
    <row r="4645" spans="1:13" x14ac:dyDescent="0.25">
      <c r="A4645" t="s">
        <v>17</v>
      </c>
      <c r="B4645" t="s">
        <v>25</v>
      </c>
      <c r="C4645" t="s">
        <v>97</v>
      </c>
      <c r="D4645" t="s">
        <v>98</v>
      </c>
      <c r="E4645" t="s">
        <v>214</v>
      </c>
      <c r="F4645" t="s">
        <v>215</v>
      </c>
      <c r="G4645" t="s">
        <v>147</v>
      </c>
      <c r="H4645">
        <v>53.480800000000002</v>
      </c>
      <c r="I4645">
        <v>2.2425999999999999</v>
      </c>
      <c r="J4645" t="s">
        <v>245</v>
      </c>
      <c r="K4645">
        <v>1125410405.6045821</v>
      </c>
      <c r="L4645">
        <v>1129166302.726794</v>
      </c>
      <c r="M4645">
        <v>14457230969</v>
      </c>
    </row>
    <row r="4646" spans="1:13" x14ac:dyDescent="0.25">
      <c r="A4646" t="s">
        <v>17</v>
      </c>
      <c r="B4646" t="s">
        <v>25</v>
      </c>
      <c r="C4646" t="s">
        <v>97</v>
      </c>
      <c r="D4646" t="s">
        <v>136</v>
      </c>
      <c r="E4646" t="s">
        <v>151</v>
      </c>
      <c r="F4646" t="s">
        <v>152</v>
      </c>
      <c r="G4646" t="s">
        <v>153</v>
      </c>
      <c r="H4646">
        <v>-37.668999999999997</v>
      </c>
      <c r="I4646">
        <v>144.84100000000001</v>
      </c>
      <c r="J4646" t="s">
        <v>223</v>
      </c>
      <c r="K4646">
        <v>1656595294.7154629</v>
      </c>
      <c r="L4646">
        <v>1665415682.0061171</v>
      </c>
      <c r="M4646">
        <v>22637868562</v>
      </c>
    </row>
    <row r="4647" spans="1:13" x14ac:dyDescent="0.25">
      <c r="A4647" t="s">
        <v>17</v>
      </c>
      <c r="B4647" t="s">
        <v>25</v>
      </c>
      <c r="C4647" t="s">
        <v>97</v>
      </c>
      <c r="D4647" t="s">
        <v>136</v>
      </c>
      <c r="E4647" t="s">
        <v>151</v>
      </c>
      <c r="F4647" t="s">
        <v>152</v>
      </c>
      <c r="G4647" t="s">
        <v>153</v>
      </c>
      <c r="H4647">
        <v>-37.668999999999997</v>
      </c>
      <c r="I4647">
        <v>144.84100000000001</v>
      </c>
      <c r="J4647" t="s">
        <v>224</v>
      </c>
      <c r="K4647">
        <v>2158207482.381412</v>
      </c>
      <c r="L4647">
        <v>2158671942.4619541</v>
      </c>
      <c r="M4647">
        <v>28644482782</v>
      </c>
    </row>
    <row r="4648" spans="1:13" x14ac:dyDescent="0.25">
      <c r="A4648" t="s">
        <v>17</v>
      </c>
      <c r="B4648" t="s">
        <v>25</v>
      </c>
      <c r="C4648" t="s">
        <v>97</v>
      </c>
      <c r="D4648" t="s">
        <v>136</v>
      </c>
      <c r="E4648" t="s">
        <v>151</v>
      </c>
      <c r="F4648" t="s">
        <v>152</v>
      </c>
      <c r="G4648" t="s">
        <v>153</v>
      </c>
      <c r="H4648">
        <v>-37.668999999999997</v>
      </c>
      <c r="I4648">
        <v>144.84100000000001</v>
      </c>
      <c r="J4648" t="s">
        <v>225</v>
      </c>
      <c r="K4648">
        <v>3022435076.5834641</v>
      </c>
      <c r="L4648">
        <v>3022445408.1790438</v>
      </c>
      <c r="M4648">
        <v>40098233676</v>
      </c>
    </row>
    <row r="4649" spans="1:13" x14ac:dyDescent="0.25">
      <c r="A4649" t="s">
        <v>17</v>
      </c>
      <c r="B4649" t="s">
        <v>25</v>
      </c>
      <c r="C4649" t="s">
        <v>97</v>
      </c>
      <c r="D4649" t="s">
        <v>136</v>
      </c>
      <c r="E4649" t="s">
        <v>151</v>
      </c>
      <c r="F4649" t="s">
        <v>152</v>
      </c>
      <c r="G4649" t="s">
        <v>153</v>
      </c>
      <c r="H4649">
        <v>-37.668999999999997</v>
      </c>
      <c r="I4649">
        <v>144.84100000000001</v>
      </c>
      <c r="J4649" t="s">
        <v>245</v>
      </c>
      <c r="K4649">
        <v>2322596461.9391088</v>
      </c>
      <c r="L4649">
        <v>2322600553.7808218</v>
      </c>
      <c r="M4649">
        <v>30636445659</v>
      </c>
    </row>
    <row r="4650" spans="1:13" x14ac:dyDescent="0.25">
      <c r="A4650" t="s">
        <v>17</v>
      </c>
      <c r="B4650" t="s">
        <v>25</v>
      </c>
      <c r="C4650" t="s">
        <v>97</v>
      </c>
      <c r="D4650" t="s">
        <v>104</v>
      </c>
      <c r="E4650" t="s">
        <v>229</v>
      </c>
      <c r="F4650" t="s">
        <v>230</v>
      </c>
      <c r="G4650" t="s">
        <v>107</v>
      </c>
      <c r="H4650">
        <v>26.103300000000001</v>
      </c>
      <c r="I4650">
        <v>98.141900000000007</v>
      </c>
      <c r="J4650" t="s">
        <v>223</v>
      </c>
      <c r="K4650">
        <v>2238276443.9392362</v>
      </c>
      <c r="L4650">
        <v>2258881555.6980948</v>
      </c>
      <c r="M4650">
        <v>30735711815</v>
      </c>
    </row>
    <row r="4651" spans="1:13" x14ac:dyDescent="0.25">
      <c r="A4651" t="s">
        <v>17</v>
      </c>
      <c r="B4651" t="s">
        <v>25</v>
      </c>
      <c r="C4651" t="s">
        <v>97</v>
      </c>
      <c r="D4651" t="s">
        <v>104</v>
      </c>
      <c r="E4651" t="s">
        <v>229</v>
      </c>
      <c r="F4651" t="s">
        <v>230</v>
      </c>
      <c r="G4651" t="s">
        <v>107</v>
      </c>
      <c r="H4651">
        <v>26.103300000000001</v>
      </c>
      <c r="I4651">
        <v>98.141900000000007</v>
      </c>
      <c r="J4651" t="s">
        <v>224</v>
      </c>
      <c r="K4651">
        <v>3220218138.5964379</v>
      </c>
      <c r="L4651">
        <v>3245238710.6618028</v>
      </c>
      <c r="M4651">
        <v>42853861363</v>
      </c>
    </row>
    <row r="4652" spans="1:13" x14ac:dyDescent="0.25">
      <c r="A4652" t="s">
        <v>17</v>
      </c>
      <c r="B4652" t="s">
        <v>25</v>
      </c>
      <c r="C4652" t="s">
        <v>97</v>
      </c>
      <c r="D4652" t="s">
        <v>104</v>
      </c>
      <c r="E4652" t="s">
        <v>229</v>
      </c>
      <c r="F4652" t="s">
        <v>230</v>
      </c>
      <c r="G4652" t="s">
        <v>107</v>
      </c>
      <c r="H4652">
        <v>26.103300000000001</v>
      </c>
      <c r="I4652">
        <v>98.141900000000007</v>
      </c>
      <c r="J4652" t="s">
        <v>225</v>
      </c>
      <c r="K4652">
        <v>3865704951.3604221</v>
      </c>
      <c r="L4652">
        <v>3893921804.6740308</v>
      </c>
      <c r="M4652">
        <v>51131295661</v>
      </c>
    </row>
    <row r="4653" spans="1:13" x14ac:dyDescent="0.25">
      <c r="A4653" t="s">
        <v>17</v>
      </c>
      <c r="B4653" t="s">
        <v>25</v>
      </c>
      <c r="C4653" t="s">
        <v>97</v>
      </c>
      <c r="D4653" t="s">
        <v>104</v>
      </c>
      <c r="E4653" t="s">
        <v>229</v>
      </c>
      <c r="F4653" t="s">
        <v>230</v>
      </c>
      <c r="G4653" t="s">
        <v>107</v>
      </c>
      <c r="H4653">
        <v>26.103300000000001</v>
      </c>
      <c r="I4653">
        <v>98.141900000000007</v>
      </c>
      <c r="J4653" t="s">
        <v>245</v>
      </c>
      <c r="K4653">
        <v>3147932417.8139882</v>
      </c>
      <c r="L4653">
        <v>3168720883.9453111</v>
      </c>
      <c r="M4653">
        <v>42450671123</v>
      </c>
    </row>
    <row r="4654" spans="1:13" x14ac:dyDescent="0.25">
      <c r="A4654" t="s">
        <v>17</v>
      </c>
      <c r="B4654" t="s">
        <v>25</v>
      </c>
      <c r="C4654" t="s">
        <v>97</v>
      </c>
      <c r="D4654" t="s">
        <v>104</v>
      </c>
      <c r="E4654" t="s">
        <v>154</v>
      </c>
      <c r="F4654" t="s">
        <v>155</v>
      </c>
      <c r="G4654" t="s">
        <v>107</v>
      </c>
      <c r="H4654">
        <v>25.789097000000002</v>
      </c>
      <c r="I4654">
        <v>-80.204040000000006</v>
      </c>
      <c r="J4654" t="s">
        <v>223</v>
      </c>
      <c r="K4654">
        <v>15555193366.272619</v>
      </c>
      <c r="L4654">
        <v>15640662878.607941</v>
      </c>
      <c r="M4654">
        <v>145625448009</v>
      </c>
    </row>
    <row r="4655" spans="1:13" x14ac:dyDescent="0.25">
      <c r="A4655" t="s">
        <v>17</v>
      </c>
      <c r="B4655" t="s">
        <v>25</v>
      </c>
      <c r="C4655" t="s">
        <v>97</v>
      </c>
      <c r="D4655" t="s">
        <v>104</v>
      </c>
      <c r="E4655" t="s">
        <v>154</v>
      </c>
      <c r="F4655" t="s">
        <v>155</v>
      </c>
      <c r="G4655" t="s">
        <v>107</v>
      </c>
      <c r="H4655">
        <v>25.789097000000002</v>
      </c>
      <c r="I4655">
        <v>-80.204040000000006</v>
      </c>
      <c r="J4655" t="s">
        <v>224</v>
      </c>
      <c r="K4655">
        <v>18128795294.065811</v>
      </c>
      <c r="L4655">
        <v>18221392173.245541</v>
      </c>
      <c r="M4655">
        <v>172402785893</v>
      </c>
    </row>
    <row r="4656" spans="1:13" x14ac:dyDescent="0.25">
      <c r="A4656" t="s">
        <v>17</v>
      </c>
      <c r="B4656" t="s">
        <v>25</v>
      </c>
      <c r="C4656" t="s">
        <v>97</v>
      </c>
      <c r="D4656" t="s">
        <v>104</v>
      </c>
      <c r="E4656" t="s">
        <v>154</v>
      </c>
      <c r="F4656" t="s">
        <v>155</v>
      </c>
      <c r="G4656" t="s">
        <v>107</v>
      </c>
      <c r="H4656">
        <v>25.789097000000002</v>
      </c>
      <c r="I4656">
        <v>-80.204040000000006</v>
      </c>
      <c r="J4656" t="s">
        <v>225</v>
      </c>
      <c r="K4656">
        <v>16942652592.427191</v>
      </c>
      <c r="L4656">
        <v>17028288684.21719</v>
      </c>
      <c r="M4656">
        <v>153605909369</v>
      </c>
    </row>
    <row r="4657" spans="1:13" x14ac:dyDescent="0.25">
      <c r="A4657" t="s">
        <v>17</v>
      </c>
      <c r="B4657" t="s">
        <v>25</v>
      </c>
      <c r="C4657" t="s">
        <v>97</v>
      </c>
      <c r="D4657" t="s">
        <v>104</v>
      </c>
      <c r="E4657" t="s">
        <v>154</v>
      </c>
      <c r="F4657" t="s">
        <v>155</v>
      </c>
      <c r="G4657" t="s">
        <v>107</v>
      </c>
      <c r="H4657">
        <v>25.789097000000002</v>
      </c>
      <c r="I4657">
        <v>-80.204040000000006</v>
      </c>
      <c r="J4657" t="s">
        <v>245</v>
      </c>
      <c r="K4657">
        <v>13072108486.14477</v>
      </c>
      <c r="L4657">
        <v>13118731585.58153</v>
      </c>
      <c r="M4657">
        <v>117144686900</v>
      </c>
    </row>
    <row r="4658" spans="1:13" x14ac:dyDescent="0.25">
      <c r="A4658" t="s">
        <v>17</v>
      </c>
      <c r="B4658" t="s">
        <v>25</v>
      </c>
      <c r="C4658" t="s">
        <v>97</v>
      </c>
      <c r="D4658" t="s">
        <v>98</v>
      </c>
      <c r="E4658" t="s">
        <v>156</v>
      </c>
      <c r="F4658" t="s">
        <v>157</v>
      </c>
      <c r="G4658" t="s">
        <v>158</v>
      </c>
      <c r="H4658">
        <v>45.630099999999999</v>
      </c>
      <c r="I4658">
        <v>8.7255000000000003</v>
      </c>
      <c r="J4658" t="s">
        <v>223</v>
      </c>
      <c r="K4658">
        <v>4718504629.3129539</v>
      </c>
      <c r="L4658">
        <v>4774626776.1493464</v>
      </c>
      <c r="M4658">
        <v>66593774658</v>
      </c>
    </row>
    <row r="4659" spans="1:13" x14ac:dyDescent="0.25">
      <c r="A4659" t="s">
        <v>17</v>
      </c>
      <c r="B4659" t="s">
        <v>25</v>
      </c>
      <c r="C4659" t="s">
        <v>97</v>
      </c>
      <c r="D4659" t="s">
        <v>98</v>
      </c>
      <c r="E4659" t="s">
        <v>156</v>
      </c>
      <c r="F4659" t="s">
        <v>157</v>
      </c>
      <c r="G4659" t="s">
        <v>158</v>
      </c>
      <c r="H4659">
        <v>45.630099999999999</v>
      </c>
      <c r="I4659">
        <v>8.7255000000000003</v>
      </c>
      <c r="J4659" t="s">
        <v>224</v>
      </c>
      <c r="K4659">
        <v>5963976331.1169434</v>
      </c>
      <c r="L4659">
        <v>6021058089.5881586</v>
      </c>
      <c r="M4659">
        <v>82903164009</v>
      </c>
    </row>
    <row r="4660" spans="1:13" x14ac:dyDescent="0.25">
      <c r="A4660" t="s">
        <v>17</v>
      </c>
      <c r="B4660" t="s">
        <v>25</v>
      </c>
      <c r="C4660" t="s">
        <v>97</v>
      </c>
      <c r="D4660" t="s">
        <v>98</v>
      </c>
      <c r="E4660" t="s">
        <v>156</v>
      </c>
      <c r="F4660" t="s">
        <v>157</v>
      </c>
      <c r="G4660" t="s">
        <v>158</v>
      </c>
      <c r="H4660">
        <v>45.630099999999999</v>
      </c>
      <c r="I4660">
        <v>8.7255000000000003</v>
      </c>
      <c r="J4660" t="s">
        <v>225</v>
      </c>
      <c r="K4660">
        <v>4579301645.093647</v>
      </c>
      <c r="L4660">
        <v>4614649290.9690342</v>
      </c>
      <c r="M4660">
        <v>62351062872</v>
      </c>
    </row>
    <row r="4661" spans="1:13" x14ac:dyDescent="0.25">
      <c r="A4661" t="s">
        <v>17</v>
      </c>
      <c r="B4661" t="s">
        <v>25</v>
      </c>
      <c r="C4661" t="s">
        <v>97</v>
      </c>
      <c r="D4661" t="s">
        <v>98</v>
      </c>
      <c r="E4661" t="s">
        <v>156</v>
      </c>
      <c r="F4661" t="s">
        <v>157</v>
      </c>
      <c r="G4661" t="s">
        <v>158</v>
      </c>
      <c r="H4661">
        <v>45.630099999999999</v>
      </c>
      <c r="I4661">
        <v>8.7255000000000003</v>
      </c>
      <c r="J4661" t="s">
        <v>245</v>
      </c>
      <c r="K4661">
        <v>2916286369.9442272</v>
      </c>
      <c r="L4661">
        <v>2936421798.550889</v>
      </c>
      <c r="M4661">
        <v>39908801052</v>
      </c>
    </row>
    <row r="4662" spans="1:13" x14ac:dyDescent="0.25">
      <c r="A4662" t="s">
        <v>17</v>
      </c>
      <c r="B4662" t="s">
        <v>25</v>
      </c>
      <c r="C4662" t="s">
        <v>97</v>
      </c>
      <c r="D4662" t="s">
        <v>104</v>
      </c>
      <c r="E4662" t="s">
        <v>159</v>
      </c>
      <c r="F4662" t="s">
        <v>160</v>
      </c>
      <c r="G4662" t="s">
        <v>107</v>
      </c>
      <c r="H4662">
        <v>44.986656000000004</v>
      </c>
      <c r="I4662">
        <v>-93.258133000000001</v>
      </c>
      <c r="J4662" t="s">
        <v>223</v>
      </c>
      <c r="K4662">
        <v>1203860837.0744171</v>
      </c>
      <c r="L4662">
        <v>1207723592.5336189</v>
      </c>
      <c r="M4662">
        <v>16264733326</v>
      </c>
    </row>
    <row r="4663" spans="1:13" x14ac:dyDescent="0.25">
      <c r="A4663" t="s">
        <v>17</v>
      </c>
      <c r="B4663" t="s">
        <v>25</v>
      </c>
      <c r="C4663" t="s">
        <v>97</v>
      </c>
      <c r="D4663" t="s">
        <v>104</v>
      </c>
      <c r="E4663" t="s">
        <v>159</v>
      </c>
      <c r="F4663" t="s">
        <v>160</v>
      </c>
      <c r="G4663" t="s">
        <v>107</v>
      </c>
      <c r="H4663">
        <v>44.986656000000004</v>
      </c>
      <c r="I4663">
        <v>-93.258133000000001</v>
      </c>
      <c r="J4663" t="s">
        <v>224</v>
      </c>
      <c r="K4663">
        <v>1487357425.5567939</v>
      </c>
      <c r="L4663">
        <v>1492183967.8585789</v>
      </c>
      <c r="M4663">
        <v>19294628089</v>
      </c>
    </row>
    <row r="4664" spans="1:13" x14ac:dyDescent="0.25">
      <c r="A4664" t="s">
        <v>17</v>
      </c>
      <c r="B4664" t="s">
        <v>25</v>
      </c>
      <c r="C4664" t="s">
        <v>97</v>
      </c>
      <c r="D4664" t="s">
        <v>104</v>
      </c>
      <c r="E4664" t="s">
        <v>159</v>
      </c>
      <c r="F4664" t="s">
        <v>160</v>
      </c>
      <c r="G4664" t="s">
        <v>107</v>
      </c>
      <c r="H4664">
        <v>44.986656000000004</v>
      </c>
      <c r="I4664">
        <v>-93.258133000000001</v>
      </c>
      <c r="J4664" t="s">
        <v>225</v>
      </c>
      <c r="K4664">
        <v>1285730960.6425049</v>
      </c>
      <c r="L4664">
        <v>1289984239.4798269</v>
      </c>
      <c r="M4664">
        <v>16959982683</v>
      </c>
    </row>
    <row r="4665" spans="1:13" x14ac:dyDescent="0.25">
      <c r="A4665" t="s">
        <v>17</v>
      </c>
      <c r="B4665" t="s">
        <v>25</v>
      </c>
      <c r="C4665" t="s">
        <v>97</v>
      </c>
      <c r="D4665" t="s">
        <v>104</v>
      </c>
      <c r="E4665" t="s">
        <v>159</v>
      </c>
      <c r="F4665" t="s">
        <v>160</v>
      </c>
      <c r="G4665" t="s">
        <v>107</v>
      </c>
      <c r="H4665">
        <v>44.986656000000004</v>
      </c>
      <c r="I4665">
        <v>-93.258133000000001</v>
      </c>
      <c r="J4665" t="s">
        <v>245</v>
      </c>
      <c r="K4665">
        <v>1016713199.922737</v>
      </c>
      <c r="L4665">
        <v>1020146508.732994</v>
      </c>
      <c r="M4665">
        <v>13280319243</v>
      </c>
    </row>
    <row r="4666" spans="1:13" x14ac:dyDescent="0.25">
      <c r="A4666" t="s">
        <v>17</v>
      </c>
      <c r="B4666" t="s">
        <v>25</v>
      </c>
      <c r="C4666" t="s">
        <v>97</v>
      </c>
      <c r="D4666" t="s">
        <v>98</v>
      </c>
      <c r="E4666" t="s">
        <v>231</v>
      </c>
      <c r="F4666" t="s">
        <v>232</v>
      </c>
      <c r="G4666" t="s">
        <v>168</v>
      </c>
      <c r="H4666">
        <v>43.296950000000002</v>
      </c>
      <c r="I4666">
        <v>5.3810700000000002</v>
      </c>
      <c r="J4666" t="s">
        <v>223</v>
      </c>
      <c r="K4666">
        <v>25647665.088367559</v>
      </c>
      <c r="L4666">
        <v>26296753.915356521</v>
      </c>
      <c r="M4666">
        <v>369253555</v>
      </c>
    </row>
    <row r="4667" spans="1:13" x14ac:dyDescent="0.25">
      <c r="A4667" t="s">
        <v>17</v>
      </c>
      <c r="B4667" t="s">
        <v>25</v>
      </c>
      <c r="C4667" t="s">
        <v>97</v>
      </c>
      <c r="D4667" t="s">
        <v>98</v>
      </c>
      <c r="E4667" t="s">
        <v>231</v>
      </c>
      <c r="F4667" t="s">
        <v>232</v>
      </c>
      <c r="G4667" t="s">
        <v>168</v>
      </c>
      <c r="H4667">
        <v>43.296950000000002</v>
      </c>
      <c r="I4667">
        <v>5.3810700000000002</v>
      </c>
      <c r="J4667" t="s">
        <v>224</v>
      </c>
      <c r="K4667">
        <v>719285267.63169885</v>
      </c>
      <c r="L4667">
        <v>735771020.26047242</v>
      </c>
      <c r="M4667">
        <v>10206750283</v>
      </c>
    </row>
    <row r="4668" spans="1:13" x14ac:dyDescent="0.25">
      <c r="A4668" t="s">
        <v>17</v>
      </c>
      <c r="B4668" t="s">
        <v>25</v>
      </c>
      <c r="C4668" t="s">
        <v>97</v>
      </c>
      <c r="D4668" t="s">
        <v>98</v>
      </c>
      <c r="E4668" t="s">
        <v>231</v>
      </c>
      <c r="F4668" t="s">
        <v>232</v>
      </c>
      <c r="G4668" t="s">
        <v>168</v>
      </c>
      <c r="H4668">
        <v>43.296950000000002</v>
      </c>
      <c r="I4668">
        <v>5.3810700000000002</v>
      </c>
      <c r="J4668" t="s">
        <v>225</v>
      </c>
      <c r="K4668">
        <v>823921567.53811479</v>
      </c>
      <c r="L4668">
        <v>843576292.36771071</v>
      </c>
      <c r="M4668">
        <v>11535425465</v>
      </c>
    </row>
    <row r="4669" spans="1:13" x14ac:dyDescent="0.25">
      <c r="A4669" t="s">
        <v>17</v>
      </c>
      <c r="B4669" t="s">
        <v>25</v>
      </c>
      <c r="C4669" t="s">
        <v>97</v>
      </c>
      <c r="D4669" t="s">
        <v>98</v>
      </c>
      <c r="E4669" t="s">
        <v>231</v>
      </c>
      <c r="F4669" t="s">
        <v>232</v>
      </c>
      <c r="G4669" t="s">
        <v>168</v>
      </c>
      <c r="H4669">
        <v>43.296950000000002</v>
      </c>
      <c r="I4669">
        <v>5.3810700000000002</v>
      </c>
      <c r="J4669" t="s">
        <v>245</v>
      </c>
      <c r="K4669">
        <v>541262694.91529548</v>
      </c>
      <c r="L4669">
        <v>553780651.82258952</v>
      </c>
      <c r="M4669">
        <v>7588282104</v>
      </c>
    </row>
    <row r="4670" spans="1:13" x14ac:dyDescent="0.25">
      <c r="A4670" t="s">
        <v>17</v>
      </c>
      <c r="B4670" t="s">
        <v>25</v>
      </c>
      <c r="C4670" t="s">
        <v>97</v>
      </c>
      <c r="D4670" t="s">
        <v>104</v>
      </c>
      <c r="E4670" t="s">
        <v>161</v>
      </c>
      <c r="F4670" t="s">
        <v>162</v>
      </c>
      <c r="G4670" t="s">
        <v>107</v>
      </c>
      <c r="H4670">
        <v>40.705629999999999</v>
      </c>
      <c r="I4670">
        <v>-73.978003999999999</v>
      </c>
      <c r="J4670" t="s">
        <v>223</v>
      </c>
      <c r="K4670">
        <v>11114654156.99036</v>
      </c>
      <c r="L4670">
        <v>11146031077.365561</v>
      </c>
      <c r="M4670">
        <v>108671486379</v>
      </c>
    </row>
    <row r="4671" spans="1:13" x14ac:dyDescent="0.25">
      <c r="A4671" t="s">
        <v>17</v>
      </c>
      <c r="B4671" t="s">
        <v>25</v>
      </c>
      <c r="C4671" t="s">
        <v>97</v>
      </c>
      <c r="D4671" t="s">
        <v>104</v>
      </c>
      <c r="E4671" t="s">
        <v>161</v>
      </c>
      <c r="F4671" t="s">
        <v>162</v>
      </c>
      <c r="G4671" t="s">
        <v>107</v>
      </c>
      <c r="H4671">
        <v>40.705629999999999</v>
      </c>
      <c r="I4671">
        <v>-73.978003999999999</v>
      </c>
      <c r="J4671" t="s">
        <v>224</v>
      </c>
      <c r="K4671">
        <v>12265908030.929291</v>
      </c>
      <c r="L4671">
        <v>12300548084.991421</v>
      </c>
      <c r="M4671">
        <v>116322398845</v>
      </c>
    </row>
    <row r="4672" spans="1:13" x14ac:dyDescent="0.25">
      <c r="A4672" t="s">
        <v>17</v>
      </c>
      <c r="B4672" t="s">
        <v>25</v>
      </c>
      <c r="C4672" t="s">
        <v>97</v>
      </c>
      <c r="D4672" t="s">
        <v>104</v>
      </c>
      <c r="E4672" t="s">
        <v>161</v>
      </c>
      <c r="F4672" t="s">
        <v>162</v>
      </c>
      <c r="G4672" t="s">
        <v>107</v>
      </c>
      <c r="H4672">
        <v>40.705629999999999</v>
      </c>
      <c r="I4672">
        <v>-73.978003999999999</v>
      </c>
      <c r="J4672" t="s">
        <v>225</v>
      </c>
      <c r="K4672">
        <v>11676826504.67457</v>
      </c>
      <c r="L4672">
        <v>11711944363.615971</v>
      </c>
      <c r="M4672">
        <v>110692348594</v>
      </c>
    </row>
    <row r="4673" spans="1:13" x14ac:dyDescent="0.25">
      <c r="A4673" t="s">
        <v>17</v>
      </c>
      <c r="B4673" t="s">
        <v>25</v>
      </c>
      <c r="C4673" t="s">
        <v>97</v>
      </c>
      <c r="D4673" t="s">
        <v>104</v>
      </c>
      <c r="E4673" t="s">
        <v>161</v>
      </c>
      <c r="F4673" t="s">
        <v>162</v>
      </c>
      <c r="G4673" t="s">
        <v>107</v>
      </c>
      <c r="H4673">
        <v>40.705629999999999</v>
      </c>
      <c r="I4673">
        <v>-73.978003999999999</v>
      </c>
      <c r="J4673" t="s">
        <v>245</v>
      </c>
      <c r="K4673">
        <v>10807274312.670931</v>
      </c>
      <c r="L4673">
        <v>10833459889.624701</v>
      </c>
      <c r="M4673">
        <v>99529306613</v>
      </c>
    </row>
    <row r="4674" spans="1:13" x14ac:dyDescent="0.25">
      <c r="A4674" t="s">
        <v>17</v>
      </c>
      <c r="B4674" t="s">
        <v>25</v>
      </c>
      <c r="C4674" t="s">
        <v>97</v>
      </c>
      <c r="D4674" t="s">
        <v>136</v>
      </c>
      <c r="E4674" t="s">
        <v>163</v>
      </c>
      <c r="F4674" t="s">
        <v>164</v>
      </c>
      <c r="G4674" t="s">
        <v>165</v>
      </c>
      <c r="H4674">
        <v>34.67606</v>
      </c>
      <c r="I4674">
        <v>135.49619999999999</v>
      </c>
      <c r="J4674" t="s">
        <v>223</v>
      </c>
      <c r="K4674">
        <v>473968933.97989881</v>
      </c>
      <c r="L4674">
        <v>475902522.58619452</v>
      </c>
      <c r="M4674">
        <v>6097842202</v>
      </c>
    </row>
    <row r="4675" spans="1:13" x14ac:dyDescent="0.25">
      <c r="A4675" t="s">
        <v>17</v>
      </c>
      <c r="B4675" t="s">
        <v>25</v>
      </c>
      <c r="C4675" t="s">
        <v>97</v>
      </c>
      <c r="D4675" t="s">
        <v>136</v>
      </c>
      <c r="E4675" t="s">
        <v>163</v>
      </c>
      <c r="F4675" t="s">
        <v>164</v>
      </c>
      <c r="G4675" t="s">
        <v>165</v>
      </c>
      <c r="H4675">
        <v>34.67606</v>
      </c>
      <c r="I4675">
        <v>135.49619999999999</v>
      </c>
      <c r="J4675" t="s">
        <v>224</v>
      </c>
      <c r="K4675">
        <v>705534166.18225837</v>
      </c>
      <c r="L4675">
        <v>708208838.24498284</v>
      </c>
      <c r="M4675">
        <v>8866127102</v>
      </c>
    </row>
    <row r="4676" spans="1:13" x14ac:dyDescent="0.25">
      <c r="A4676" t="s">
        <v>17</v>
      </c>
      <c r="B4676" t="s">
        <v>25</v>
      </c>
      <c r="C4676" t="s">
        <v>97</v>
      </c>
      <c r="D4676" t="s">
        <v>136</v>
      </c>
      <c r="E4676" t="s">
        <v>163</v>
      </c>
      <c r="F4676" t="s">
        <v>164</v>
      </c>
      <c r="G4676" t="s">
        <v>165</v>
      </c>
      <c r="H4676">
        <v>34.67606</v>
      </c>
      <c r="I4676">
        <v>135.49619999999999</v>
      </c>
      <c r="J4676" t="s">
        <v>225</v>
      </c>
      <c r="K4676">
        <v>704864835.11120749</v>
      </c>
      <c r="L4676">
        <v>708104811.94568694</v>
      </c>
      <c r="M4676">
        <v>8963892562</v>
      </c>
    </row>
    <row r="4677" spans="1:13" x14ac:dyDescent="0.25">
      <c r="A4677" t="s">
        <v>17</v>
      </c>
      <c r="B4677" t="s">
        <v>25</v>
      </c>
      <c r="C4677" t="s">
        <v>97</v>
      </c>
      <c r="D4677" t="s">
        <v>136</v>
      </c>
      <c r="E4677" t="s">
        <v>163</v>
      </c>
      <c r="F4677" t="s">
        <v>164</v>
      </c>
      <c r="G4677" t="s">
        <v>165</v>
      </c>
      <c r="H4677">
        <v>34.67606</v>
      </c>
      <c r="I4677">
        <v>135.49619999999999</v>
      </c>
      <c r="J4677" t="s">
        <v>245</v>
      </c>
      <c r="K4677">
        <v>623322067.78567767</v>
      </c>
      <c r="L4677">
        <v>625756923.9354012</v>
      </c>
      <c r="M4677">
        <v>8050886972</v>
      </c>
    </row>
    <row r="4678" spans="1:13" x14ac:dyDescent="0.25">
      <c r="A4678" t="s">
        <v>17</v>
      </c>
      <c r="B4678" t="s">
        <v>25</v>
      </c>
      <c r="C4678" t="s">
        <v>97</v>
      </c>
      <c r="D4678" t="s">
        <v>98</v>
      </c>
      <c r="E4678" t="s">
        <v>166</v>
      </c>
      <c r="F4678" t="s">
        <v>167</v>
      </c>
      <c r="G4678" t="s">
        <v>168</v>
      </c>
      <c r="H4678">
        <v>48.928049999999999</v>
      </c>
      <c r="I4678">
        <v>2.35189</v>
      </c>
      <c r="J4678" t="s">
        <v>223</v>
      </c>
      <c r="K4678">
        <v>4616262847.4757891</v>
      </c>
      <c r="L4678">
        <v>4646488031.9608574</v>
      </c>
      <c r="M4678">
        <v>49087568495</v>
      </c>
    </row>
    <row r="4679" spans="1:13" x14ac:dyDescent="0.25">
      <c r="A4679" t="s">
        <v>17</v>
      </c>
      <c r="B4679" t="s">
        <v>25</v>
      </c>
      <c r="C4679" t="s">
        <v>97</v>
      </c>
      <c r="D4679" t="s">
        <v>98</v>
      </c>
      <c r="E4679" t="s">
        <v>166</v>
      </c>
      <c r="F4679" t="s">
        <v>167</v>
      </c>
      <c r="G4679" t="s">
        <v>168</v>
      </c>
      <c r="H4679">
        <v>48.928049999999999</v>
      </c>
      <c r="I4679">
        <v>2.35189</v>
      </c>
      <c r="J4679" t="s">
        <v>224</v>
      </c>
      <c r="K4679">
        <v>4957702166.6148691</v>
      </c>
      <c r="L4679">
        <v>4984919149.337142</v>
      </c>
      <c r="M4679">
        <v>52535279793</v>
      </c>
    </row>
    <row r="4680" spans="1:13" x14ac:dyDescent="0.25">
      <c r="A4680" t="s">
        <v>17</v>
      </c>
      <c r="B4680" t="s">
        <v>25</v>
      </c>
      <c r="C4680" t="s">
        <v>97</v>
      </c>
      <c r="D4680" t="s">
        <v>98</v>
      </c>
      <c r="E4680" t="s">
        <v>166</v>
      </c>
      <c r="F4680" t="s">
        <v>167</v>
      </c>
      <c r="G4680" t="s">
        <v>168</v>
      </c>
      <c r="H4680">
        <v>48.928049999999999</v>
      </c>
      <c r="I4680">
        <v>2.35189</v>
      </c>
      <c r="J4680" t="s">
        <v>225</v>
      </c>
      <c r="K4680">
        <v>5259024639.8248854</v>
      </c>
      <c r="L4680">
        <v>5283767370.4693604</v>
      </c>
      <c r="M4680">
        <v>55337770582</v>
      </c>
    </row>
    <row r="4681" spans="1:13" x14ac:dyDescent="0.25">
      <c r="A4681" t="s">
        <v>17</v>
      </c>
      <c r="B4681" t="s">
        <v>25</v>
      </c>
      <c r="C4681" t="s">
        <v>97</v>
      </c>
      <c r="D4681" t="s">
        <v>98</v>
      </c>
      <c r="E4681" t="s">
        <v>166</v>
      </c>
      <c r="F4681" t="s">
        <v>167</v>
      </c>
      <c r="G4681" t="s">
        <v>168</v>
      </c>
      <c r="H4681">
        <v>48.928049999999999</v>
      </c>
      <c r="I4681">
        <v>2.35189</v>
      </c>
      <c r="J4681" t="s">
        <v>245</v>
      </c>
      <c r="K4681">
        <v>3836565716.0749011</v>
      </c>
      <c r="L4681">
        <v>3857162068.920774</v>
      </c>
      <c r="M4681">
        <v>43907812410</v>
      </c>
    </row>
    <row r="4682" spans="1:13" x14ac:dyDescent="0.25">
      <c r="A4682" t="s">
        <v>17</v>
      </c>
      <c r="B4682" t="s">
        <v>25</v>
      </c>
      <c r="C4682" t="s">
        <v>97</v>
      </c>
      <c r="D4682" t="s">
        <v>104</v>
      </c>
      <c r="E4682" t="s">
        <v>238</v>
      </c>
      <c r="F4682" t="s">
        <v>239</v>
      </c>
      <c r="G4682" t="s">
        <v>107</v>
      </c>
      <c r="H4682">
        <v>33.448399999999999</v>
      </c>
      <c r="I4682">
        <v>-112.074</v>
      </c>
      <c r="J4682" t="s">
        <v>223</v>
      </c>
      <c r="K4682">
        <v>391058979.04333693</v>
      </c>
      <c r="L4682">
        <v>392301730.51550919</v>
      </c>
      <c r="M4682">
        <v>5044003124</v>
      </c>
    </row>
    <row r="4683" spans="1:13" x14ac:dyDescent="0.25">
      <c r="A4683" t="s">
        <v>17</v>
      </c>
      <c r="B4683" t="s">
        <v>25</v>
      </c>
      <c r="C4683" t="s">
        <v>97</v>
      </c>
      <c r="D4683" t="s">
        <v>104</v>
      </c>
      <c r="E4683" t="s">
        <v>238</v>
      </c>
      <c r="F4683" t="s">
        <v>239</v>
      </c>
      <c r="G4683" t="s">
        <v>107</v>
      </c>
      <c r="H4683">
        <v>33.448399999999999</v>
      </c>
      <c r="I4683">
        <v>-112.074</v>
      </c>
      <c r="J4683" t="s">
        <v>224</v>
      </c>
      <c r="K4683">
        <v>578408693.0316062</v>
      </c>
      <c r="L4683">
        <v>580147887.52513242</v>
      </c>
      <c r="M4683">
        <v>7012313259</v>
      </c>
    </row>
    <row r="4684" spans="1:13" x14ac:dyDescent="0.25">
      <c r="A4684" t="s">
        <v>17</v>
      </c>
      <c r="B4684" t="s">
        <v>25</v>
      </c>
      <c r="C4684" t="s">
        <v>97</v>
      </c>
      <c r="D4684" t="s">
        <v>104</v>
      </c>
      <c r="E4684" t="s">
        <v>238</v>
      </c>
      <c r="F4684" t="s">
        <v>239</v>
      </c>
      <c r="G4684" t="s">
        <v>107</v>
      </c>
      <c r="H4684">
        <v>33.448399999999999</v>
      </c>
      <c r="I4684">
        <v>-112.074</v>
      </c>
      <c r="J4684" t="s">
        <v>225</v>
      </c>
      <c r="K4684">
        <v>569846490.05389225</v>
      </c>
      <c r="L4684">
        <v>572382850.44471085</v>
      </c>
      <c r="M4684">
        <v>7206098431</v>
      </c>
    </row>
    <row r="4685" spans="1:13" x14ac:dyDescent="0.25">
      <c r="A4685" t="s">
        <v>17</v>
      </c>
      <c r="B4685" t="s">
        <v>25</v>
      </c>
      <c r="C4685" t="s">
        <v>97</v>
      </c>
      <c r="D4685" t="s">
        <v>104</v>
      </c>
      <c r="E4685" t="s">
        <v>238</v>
      </c>
      <c r="F4685" t="s">
        <v>239</v>
      </c>
      <c r="G4685" t="s">
        <v>107</v>
      </c>
      <c r="H4685">
        <v>33.448399999999999</v>
      </c>
      <c r="I4685">
        <v>-112.074</v>
      </c>
      <c r="J4685" t="s">
        <v>245</v>
      </c>
      <c r="K4685">
        <v>614823407.49041986</v>
      </c>
      <c r="L4685">
        <v>616359278.04815483</v>
      </c>
      <c r="M4685">
        <v>7696362770</v>
      </c>
    </row>
    <row r="4686" spans="1:13" x14ac:dyDescent="0.25">
      <c r="A4686" t="s">
        <v>17</v>
      </c>
      <c r="B4686" t="s">
        <v>25</v>
      </c>
      <c r="C4686" t="s">
        <v>97</v>
      </c>
      <c r="D4686" t="s">
        <v>108</v>
      </c>
      <c r="E4686" t="s">
        <v>169</v>
      </c>
      <c r="F4686" t="s">
        <v>170</v>
      </c>
      <c r="G4686" t="s">
        <v>171</v>
      </c>
      <c r="H4686">
        <v>-33.357990000000001</v>
      </c>
      <c r="I4686">
        <v>-70.676259999999999</v>
      </c>
      <c r="J4686" t="s">
        <v>223</v>
      </c>
      <c r="K4686">
        <v>2380358493.6099768</v>
      </c>
      <c r="L4686">
        <v>2400162044.8461652</v>
      </c>
      <c r="M4686">
        <v>31459832944</v>
      </c>
    </row>
    <row r="4687" spans="1:13" x14ac:dyDescent="0.25">
      <c r="A4687" t="s">
        <v>17</v>
      </c>
      <c r="B4687" t="s">
        <v>25</v>
      </c>
      <c r="C4687" t="s">
        <v>97</v>
      </c>
      <c r="D4687" t="s">
        <v>108</v>
      </c>
      <c r="E4687" t="s">
        <v>169</v>
      </c>
      <c r="F4687" t="s">
        <v>170</v>
      </c>
      <c r="G4687" t="s">
        <v>171</v>
      </c>
      <c r="H4687">
        <v>-33.357990000000001</v>
      </c>
      <c r="I4687">
        <v>-70.676259999999999</v>
      </c>
      <c r="J4687" t="s">
        <v>224</v>
      </c>
      <c r="K4687">
        <v>2722439055.9353662</v>
      </c>
      <c r="L4687">
        <v>2742260240.0633402</v>
      </c>
      <c r="M4687">
        <v>34745789017</v>
      </c>
    </row>
    <row r="4688" spans="1:13" x14ac:dyDescent="0.25">
      <c r="A4688" t="s">
        <v>17</v>
      </c>
      <c r="B4688" t="s">
        <v>25</v>
      </c>
      <c r="C4688" t="s">
        <v>97</v>
      </c>
      <c r="D4688" t="s">
        <v>108</v>
      </c>
      <c r="E4688" t="s">
        <v>169</v>
      </c>
      <c r="F4688" t="s">
        <v>170</v>
      </c>
      <c r="G4688" t="s">
        <v>171</v>
      </c>
      <c r="H4688">
        <v>-33.357990000000001</v>
      </c>
      <c r="I4688">
        <v>-70.676259999999999</v>
      </c>
      <c r="J4688" t="s">
        <v>225</v>
      </c>
      <c r="K4688">
        <v>2333376908.9179549</v>
      </c>
      <c r="L4688">
        <v>2349623819.6940069</v>
      </c>
      <c r="M4688">
        <v>28662123240</v>
      </c>
    </row>
    <row r="4689" spans="1:13" x14ac:dyDescent="0.25">
      <c r="A4689" t="s">
        <v>17</v>
      </c>
      <c r="B4689" t="s">
        <v>25</v>
      </c>
      <c r="C4689" t="s">
        <v>97</v>
      </c>
      <c r="D4689" t="s">
        <v>108</v>
      </c>
      <c r="E4689" t="s">
        <v>169</v>
      </c>
      <c r="F4689" t="s">
        <v>170</v>
      </c>
      <c r="G4689" t="s">
        <v>171</v>
      </c>
      <c r="H4689">
        <v>-33.357990000000001</v>
      </c>
      <c r="I4689">
        <v>-70.676259999999999</v>
      </c>
      <c r="J4689" t="s">
        <v>245</v>
      </c>
      <c r="K4689">
        <v>2484007121.4804149</v>
      </c>
      <c r="L4689">
        <v>2500457707.5866418</v>
      </c>
      <c r="M4689">
        <v>30867348723</v>
      </c>
    </row>
    <row r="4690" spans="1:13" x14ac:dyDescent="0.25">
      <c r="A4690" t="s">
        <v>17</v>
      </c>
      <c r="B4690" t="s">
        <v>25</v>
      </c>
      <c r="C4690" t="s">
        <v>97</v>
      </c>
      <c r="D4690" t="s">
        <v>104</v>
      </c>
      <c r="E4690" t="s">
        <v>240</v>
      </c>
      <c r="F4690" t="s">
        <v>241</v>
      </c>
      <c r="G4690" t="s">
        <v>107</v>
      </c>
      <c r="H4690">
        <v>32.715736</v>
      </c>
      <c r="I4690">
        <v>-117.16108699999999</v>
      </c>
      <c r="J4690" t="s">
        <v>223</v>
      </c>
      <c r="K4690">
        <v>759480.86795524112</v>
      </c>
      <c r="L4690">
        <v>761086.36486122815</v>
      </c>
      <c r="M4690">
        <v>9950589</v>
      </c>
    </row>
    <row r="4691" spans="1:13" x14ac:dyDescent="0.25">
      <c r="A4691" t="s">
        <v>17</v>
      </c>
      <c r="B4691" t="s">
        <v>25</v>
      </c>
      <c r="C4691" t="s">
        <v>97</v>
      </c>
      <c r="D4691" t="s">
        <v>104</v>
      </c>
      <c r="E4691" t="s">
        <v>240</v>
      </c>
      <c r="F4691" t="s">
        <v>241</v>
      </c>
      <c r="G4691" t="s">
        <v>107</v>
      </c>
      <c r="H4691">
        <v>32.715736</v>
      </c>
      <c r="I4691">
        <v>-117.16108699999999</v>
      </c>
      <c r="J4691" t="s">
        <v>224</v>
      </c>
      <c r="K4691">
        <v>202243698.48033711</v>
      </c>
      <c r="L4691">
        <v>202988741.82206571</v>
      </c>
      <c r="M4691">
        <v>2490543312</v>
      </c>
    </row>
    <row r="4692" spans="1:13" x14ac:dyDescent="0.25">
      <c r="A4692" t="s">
        <v>17</v>
      </c>
      <c r="B4692" t="s">
        <v>25</v>
      </c>
      <c r="C4692" t="s">
        <v>97</v>
      </c>
      <c r="D4692" t="s">
        <v>104</v>
      </c>
      <c r="E4692" t="s">
        <v>240</v>
      </c>
      <c r="F4692" t="s">
        <v>241</v>
      </c>
      <c r="G4692" t="s">
        <v>107</v>
      </c>
      <c r="H4692">
        <v>32.715736</v>
      </c>
      <c r="I4692">
        <v>-117.16108699999999</v>
      </c>
      <c r="J4692" t="s">
        <v>225</v>
      </c>
      <c r="K4692">
        <v>202959337.3922686</v>
      </c>
      <c r="L4692">
        <v>203626188.2555393</v>
      </c>
      <c r="M4692">
        <v>2588184287</v>
      </c>
    </row>
    <row r="4693" spans="1:13" x14ac:dyDescent="0.25">
      <c r="A4693" t="s">
        <v>17</v>
      </c>
      <c r="B4693" t="s">
        <v>25</v>
      </c>
      <c r="C4693" t="s">
        <v>97</v>
      </c>
      <c r="D4693" t="s">
        <v>104</v>
      </c>
      <c r="E4693" t="s">
        <v>240</v>
      </c>
      <c r="F4693" t="s">
        <v>241</v>
      </c>
      <c r="G4693" t="s">
        <v>107</v>
      </c>
      <c r="H4693">
        <v>32.715736</v>
      </c>
      <c r="I4693">
        <v>-117.16108699999999</v>
      </c>
      <c r="J4693" t="s">
        <v>245</v>
      </c>
      <c r="K4693">
        <v>195436666.79128841</v>
      </c>
      <c r="L4693">
        <v>195987005.09445411</v>
      </c>
      <c r="M4693">
        <v>2463362756</v>
      </c>
    </row>
    <row r="4694" spans="1:13" x14ac:dyDescent="0.25">
      <c r="A4694" t="s">
        <v>17</v>
      </c>
      <c r="B4694" t="s">
        <v>25</v>
      </c>
      <c r="C4694" t="s">
        <v>97</v>
      </c>
      <c r="D4694" t="s">
        <v>104</v>
      </c>
      <c r="E4694" t="s">
        <v>172</v>
      </c>
      <c r="F4694" t="s">
        <v>173</v>
      </c>
      <c r="G4694" t="s">
        <v>107</v>
      </c>
      <c r="H4694">
        <v>47.606209999999997</v>
      </c>
      <c r="I4694">
        <v>-122.33207</v>
      </c>
      <c r="J4694" t="s">
        <v>223</v>
      </c>
      <c r="K4694">
        <v>3912472165.900455</v>
      </c>
      <c r="L4694">
        <v>3928637423.1015</v>
      </c>
      <c r="M4694">
        <v>46497507151</v>
      </c>
    </row>
    <row r="4695" spans="1:13" x14ac:dyDescent="0.25">
      <c r="A4695" t="s">
        <v>17</v>
      </c>
      <c r="B4695" t="s">
        <v>25</v>
      </c>
      <c r="C4695" t="s">
        <v>97</v>
      </c>
      <c r="D4695" t="s">
        <v>104</v>
      </c>
      <c r="E4695" t="s">
        <v>172</v>
      </c>
      <c r="F4695" t="s">
        <v>173</v>
      </c>
      <c r="G4695" t="s">
        <v>107</v>
      </c>
      <c r="H4695">
        <v>47.606209999999997</v>
      </c>
      <c r="I4695">
        <v>-122.33207</v>
      </c>
      <c r="J4695" t="s">
        <v>224</v>
      </c>
      <c r="K4695">
        <v>4905126638.2178211</v>
      </c>
      <c r="L4695">
        <v>4922123311.4811678</v>
      </c>
      <c r="M4695">
        <v>56399333644</v>
      </c>
    </row>
    <row r="4696" spans="1:13" x14ac:dyDescent="0.25">
      <c r="A4696" t="s">
        <v>17</v>
      </c>
      <c r="B4696" t="s">
        <v>25</v>
      </c>
      <c r="C4696" t="s">
        <v>97</v>
      </c>
      <c r="D4696" t="s">
        <v>104</v>
      </c>
      <c r="E4696" t="s">
        <v>172</v>
      </c>
      <c r="F4696" t="s">
        <v>173</v>
      </c>
      <c r="G4696" t="s">
        <v>107</v>
      </c>
      <c r="H4696">
        <v>47.606209999999997</v>
      </c>
      <c r="I4696">
        <v>-122.33207</v>
      </c>
      <c r="J4696" t="s">
        <v>225</v>
      </c>
      <c r="K4696">
        <v>4408403255.0186148</v>
      </c>
      <c r="L4696">
        <v>4424759493.461772</v>
      </c>
      <c r="M4696">
        <v>53045579573</v>
      </c>
    </row>
    <row r="4697" spans="1:13" x14ac:dyDescent="0.25">
      <c r="A4697" t="s">
        <v>17</v>
      </c>
      <c r="B4697" t="s">
        <v>25</v>
      </c>
      <c r="C4697" t="s">
        <v>97</v>
      </c>
      <c r="D4697" t="s">
        <v>104</v>
      </c>
      <c r="E4697" t="s">
        <v>172</v>
      </c>
      <c r="F4697" t="s">
        <v>173</v>
      </c>
      <c r="G4697" t="s">
        <v>107</v>
      </c>
      <c r="H4697">
        <v>47.606209999999997</v>
      </c>
      <c r="I4697">
        <v>-122.33207</v>
      </c>
      <c r="J4697" t="s">
        <v>245</v>
      </c>
      <c r="K4697">
        <v>3878417980.9467392</v>
      </c>
      <c r="L4697">
        <v>3890767421.5258441</v>
      </c>
      <c r="M4697">
        <v>43747358395</v>
      </c>
    </row>
    <row r="4698" spans="1:13" x14ac:dyDescent="0.25">
      <c r="A4698" t="s">
        <v>17</v>
      </c>
      <c r="B4698" t="s">
        <v>25</v>
      </c>
      <c r="C4698" t="s">
        <v>97</v>
      </c>
      <c r="D4698" t="s">
        <v>136</v>
      </c>
      <c r="E4698" t="s">
        <v>174</v>
      </c>
      <c r="F4698" t="s">
        <v>175</v>
      </c>
      <c r="G4698" t="s">
        <v>176</v>
      </c>
      <c r="H4698">
        <v>1.3520829999999999</v>
      </c>
      <c r="I4698">
        <v>103.81984</v>
      </c>
      <c r="J4698" t="s">
        <v>223</v>
      </c>
      <c r="K4698">
        <v>30546588171.188339</v>
      </c>
      <c r="L4698">
        <v>30764378431.53941</v>
      </c>
      <c r="M4698">
        <v>334908611955</v>
      </c>
    </row>
    <row r="4699" spans="1:13" x14ac:dyDescent="0.25">
      <c r="A4699" t="s">
        <v>17</v>
      </c>
      <c r="B4699" t="s">
        <v>25</v>
      </c>
      <c r="C4699" t="s">
        <v>97</v>
      </c>
      <c r="D4699" t="s">
        <v>136</v>
      </c>
      <c r="E4699" t="s">
        <v>174</v>
      </c>
      <c r="F4699" t="s">
        <v>175</v>
      </c>
      <c r="G4699" t="s">
        <v>176</v>
      </c>
      <c r="H4699">
        <v>1.3520829999999999</v>
      </c>
      <c r="I4699">
        <v>103.81984</v>
      </c>
      <c r="J4699" t="s">
        <v>224</v>
      </c>
      <c r="K4699">
        <v>41571703126.588127</v>
      </c>
      <c r="L4699">
        <v>41876155757.370522</v>
      </c>
      <c r="M4699">
        <v>462429114293</v>
      </c>
    </row>
    <row r="4700" spans="1:13" x14ac:dyDescent="0.25">
      <c r="A4700" t="s">
        <v>17</v>
      </c>
      <c r="B4700" t="s">
        <v>25</v>
      </c>
      <c r="C4700" t="s">
        <v>97</v>
      </c>
      <c r="D4700" t="s">
        <v>136</v>
      </c>
      <c r="E4700" t="s">
        <v>174</v>
      </c>
      <c r="F4700" t="s">
        <v>175</v>
      </c>
      <c r="G4700" t="s">
        <v>176</v>
      </c>
      <c r="H4700">
        <v>1.3520829999999999</v>
      </c>
      <c r="I4700">
        <v>103.81984</v>
      </c>
      <c r="J4700" t="s">
        <v>225</v>
      </c>
      <c r="K4700">
        <v>36555708742.589523</v>
      </c>
      <c r="L4700">
        <v>36835967991.984993</v>
      </c>
      <c r="M4700">
        <v>399742216566</v>
      </c>
    </row>
    <row r="4701" spans="1:13" x14ac:dyDescent="0.25">
      <c r="A4701" t="s">
        <v>17</v>
      </c>
      <c r="B4701" t="s">
        <v>25</v>
      </c>
      <c r="C4701" t="s">
        <v>97</v>
      </c>
      <c r="D4701" t="s">
        <v>136</v>
      </c>
      <c r="E4701" t="s">
        <v>174</v>
      </c>
      <c r="F4701" t="s">
        <v>175</v>
      </c>
      <c r="G4701" t="s">
        <v>176</v>
      </c>
      <c r="H4701">
        <v>1.3520829999999999</v>
      </c>
      <c r="I4701">
        <v>103.81984</v>
      </c>
      <c r="J4701" t="s">
        <v>245</v>
      </c>
      <c r="K4701">
        <v>29454661466.567959</v>
      </c>
      <c r="L4701">
        <v>29668241862.681938</v>
      </c>
      <c r="M4701">
        <v>304967416424</v>
      </c>
    </row>
    <row r="4702" spans="1:13" x14ac:dyDescent="0.25">
      <c r="A4702" t="s">
        <v>17</v>
      </c>
      <c r="B4702" t="s">
        <v>25</v>
      </c>
      <c r="C4702" t="s">
        <v>97</v>
      </c>
      <c r="D4702" t="s">
        <v>104</v>
      </c>
      <c r="E4702" t="s">
        <v>177</v>
      </c>
      <c r="F4702" t="s">
        <v>178</v>
      </c>
      <c r="G4702" t="s">
        <v>107</v>
      </c>
      <c r="H4702">
        <v>37.339385999999998</v>
      </c>
      <c r="I4702">
        <v>-121.89496</v>
      </c>
      <c r="J4702" t="s">
        <v>223</v>
      </c>
      <c r="K4702">
        <v>2441341138.5550861</v>
      </c>
      <c r="L4702">
        <v>2455325405.9514842</v>
      </c>
      <c r="M4702">
        <v>31931127408</v>
      </c>
    </row>
    <row r="4703" spans="1:13" x14ac:dyDescent="0.25">
      <c r="A4703" t="s">
        <v>17</v>
      </c>
      <c r="B4703" t="s">
        <v>25</v>
      </c>
      <c r="C4703" t="s">
        <v>97</v>
      </c>
      <c r="D4703" t="s">
        <v>104</v>
      </c>
      <c r="E4703" t="s">
        <v>177</v>
      </c>
      <c r="F4703" t="s">
        <v>178</v>
      </c>
      <c r="G4703" t="s">
        <v>107</v>
      </c>
      <c r="H4703">
        <v>37.339385999999998</v>
      </c>
      <c r="I4703">
        <v>-121.89496</v>
      </c>
      <c r="J4703" t="s">
        <v>224</v>
      </c>
      <c r="K4703">
        <v>2938706206.9127402</v>
      </c>
      <c r="L4703">
        <v>2954752929.8795919</v>
      </c>
      <c r="M4703">
        <v>37877936808</v>
      </c>
    </row>
    <row r="4704" spans="1:13" x14ac:dyDescent="0.25">
      <c r="A4704" t="s">
        <v>17</v>
      </c>
      <c r="B4704" t="s">
        <v>25</v>
      </c>
      <c r="C4704" t="s">
        <v>97</v>
      </c>
      <c r="D4704" t="s">
        <v>104</v>
      </c>
      <c r="E4704" t="s">
        <v>177</v>
      </c>
      <c r="F4704" t="s">
        <v>178</v>
      </c>
      <c r="G4704" t="s">
        <v>107</v>
      </c>
      <c r="H4704">
        <v>37.339385999999998</v>
      </c>
      <c r="I4704">
        <v>-121.89496</v>
      </c>
      <c r="J4704" t="s">
        <v>225</v>
      </c>
      <c r="K4704">
        <v>3015318015.65626</v>
      </c>
      <c r="L4704">
        <v>3030965206.526298</v>
      </c>
      <c r="M4704">
        <v>39410142521</v>
      </c>
    </row>
    <row r="4705" spans="1:13" x14ac:dyDescent="0.25">
      <c r="A4705" t="s">
        <v>17</v>
      </c>
      <c r="B4705" t="s">
        <v>25</v>
      </c>
      <c r="C4705" t="s">
        <v>97</v>
      </c>
      <c r="D4705" t="s">
        <v>104</v>
      </c>
      <c r="E4705" t="s">
        <v>177</v>
      </c>
      <c r="F4705" t="s">
        <v>178</v>
      </c>
      <c r="G4705" t="s">
        <v>107</v>
      </c>
      <c r="H4705">
        <v>37.339385999999998</v>
      </c>
      <c r="I4705">
        <v>-121.89496</v>
      </c>
      <c r="J4705" t="s">
        <v>245</v>
      </c>
      <c r="K4705">
        <v>2815133377.704391</v>
      </c>
      <c r="L4705">
        <v>2828826095.8270602</v>
      </c>
      <c r="M4705">
        <v>36280795248</v>
      </c>
    </row>
    <row r="4706" spans="1:13" x14ac:dyDescent="0.25">
      <c r="A4706" t="s">
        <v>17</v>
      </c>
      <c r="B4706" t="s">
        <v>25</v>
      </c>
      <c r="C4706" t="s">
        <v>97</v>
      </c>
      <c r="D4706" t="s">
        <v>98</v>
      </c>
      <c r="E4706" t="s">
        <v>181</v>
      </c>
      <c r="F4706" t="s">
        <v>182</v>
      </c>
      <c r="G4706" t="s">
        <v>183</v>
      </c>
      <c r="H4706">
        <v>59.651943000000003</v>
      </c>
      <c r="I4706">
        <v>17.933056000000001</v>
      </c>
      <c r="J4706" t="s">
        <v>223</v>
      </c>
      <c r="K4706">
        <v>11854272718.127529</v>
      </c>
      <c r="L4706">
        <v>11978697881.919241</v>
      </c>
      <c r="M4706">
        <v>157059393675</v>
      </c>
    </row>
    <row r="4707" spans="1:13" x14ac:dyDescent="0.25">
      <c r="A4707" t="s">
        <v>17</v>
      </c>
      <c r="B4707" t="s">
        <v>25</v>
      </c>
      <c r="C4707" t="s">
        <v>97</v>
      </c>
      <c r="D4707" t="s">
        <v>98</v>
      </c>
      <c r="E4707" t="s">
        <v>181</v>
      </c>
      <c r="F4707" t="s">
        <v>182</v>
      </c>
      <c r="G4707" t="s">
        <v>183</v>
      </c>
      <c r="H4707">
        <v>59.651943000000003</v>
      </c>
      <c r="I4707">
        <v>17.933056000000001</v>
      </c>
      <c r="J4707" t="s">
        <v>224</v>
      </c>
      <c r="K4707">
        <v>15430900181.57843</v>
      </c>
      <c r="L4707">
        <v>15580633416.012011</v>
      </c>
      <c r="M4707">
        <v>200540432997</v>
      </c>
    </row>
    <row r="4708" spans="1:13" x14ac:dyDescent="0.25">
      <c r="A4708" t="s">
        <v>17</v>
      </c>
      <c r="B4708" t="s">
        <v>25</v>
      </c>
      <c r="C4708" t="s">
        <v>97</v>
      </c>
      <c r="D4708" t="s">
        <v>98</v>
      </c>
      <c r="E4708" t="s">
        <v>181</v>
      </c>
      <c r="F4708" t="s">
        <v>182</v>
      </c>
      <c r="G4708" t="s">
        <v>183</v>
      </c>
      <c r="H4708">
        <v>59.651943000000003</v>
      </c>
      <c r="I4708">
        <v>17.933056000000001</v>
      </c>
      <c r="J4708" t="s">
        <v>225</v>
      </c>
      <c r="K4708">
        <v>11261030012.43313</v>
      </c>
      <c r="L4708">
        <v>11343485262.659069</v>
      </c>
      <c r="M4708">
        <v>143508197744</v>
      </c>
    </row>
    <row r="4709" spans="1:13" x14ac:dyDescent="0.25">
      <c r="A4709" t="s">
        <v>17</v>
      </c>
      <c r="B4709" t="s">
        <v>25</v>
      </c>
      <c r="C4709" t="s">
        <v>97</v>
      </c>
      <c r="D4709" t="s">
        <v>98</v>
      </c>
      <c r="E4709" t="s">
        <v>181</v>
      </c>
      <c r="F4709" t="s">
        <v>182</v>
      </c>
      <c r="G4709" t="s">
        <v>183</v>
      </c>
      <c r="H4709">
        <v>59.651943000000003</v>
      </c>
      <c r="I4709">
        <v>17.933056000000001</v>
      </c>
      <c r="J4709" t="s">
        <v>245</v>
      </c>
      <c r="K4709">
        <v>9735181497.7936802</v>
      </c>
      <c r="L4709">
        <v>9804187775.062521</v>
      </c>
      <c r="M4709">
        <v>124104504883</v>
      </c>
    </row>
    <row r="4710" spans="1:13" x14ac:dyDescent="0.25">
      <c r="A4710" t="s">
        <v>17</v>
      </c>
      <c r="B4710" t="s">
        <v>25</v>
      </c>
      <c r="C4710" t="s">
        <v>97</v>
      </c>
      <c r="D4710" t="s">
        <v>136</v>
      </c>
      <c r="E4710" t="s">
        <v>184</v>
      </c>
      <c r="F4710" t="s">
        <v>185</v>
      </c>
      <c r="G4710" t="s">
        <v>186</v>
      </c>
      <c r="H4710">
        <v>37.566499999999998</v>
      </c>
      <c r="I4710">
        <v>126.97799999999999</v>
      </c>
      <c r="J4710" t="s">
        <v>223</v>
      </c>
      <c r="K4710">
        <v>4071685666.3873181</v>
      </c>
      <c r="L4710">
        <v>4093936313.9354348</v>
      </c>
      <c r="M4710">
        <v>50418355070</v>
      </c>
    </row>
    <row r="4711" spans="1:13" x14ac:dyDescent="0.25">
      <c r="A4711" t="s">
        <v>17</v>
      </c>
      <c r="B4711" t="s">
        <v>25</v>
      </c>
      <c r="C4711" t="s">
        <v>97</v>
      </c>
      <c r="D4711" t="s">
        <v>136</v>
      </c>
      <c r="E4711" t="s">
        <v>184</v>
      </c>
      <c r="F4711" t="s">
        <v>185</v>
      </c>
      <c r="G4711" t="s">
        <v>186</v>
      </c>
      <c r="H4711">
        <v>37.566499999999998</v>
      </c>
      <c r="I4711">
        <v>126.97799999999999</v>
      </c>
      <c r="J4711" t="s">
        <v>224</v>
      </c>
      <c r="K4711">
        <v>4259376812.8011308</v>
      </c>
      <c r="L4711">
        <v>4277023391.8822298</v>
      </c>
      <c r="M4711">
        <v>53048622833</v>
      </c>
    </row>
    <row r="4712" spans="1:13" x14ac:dyDescent="0.25">
      <c r="A4712" t="s">
        <v>17</v>
      </c>
      <c r="B4712" t="s">
        <v>25</v>
      </c>
      <c r="C4712" t="s">
        <v>97</v>
      </c>
      <c r="D4712" t="s">
        <v>136</v>
      </c>
      <c r="E4712" t="s">
        <v>184</v>
      </c>
      <c r="F4712" t="s">
        <v>185</v>
      </c>
      <c r="G4712" t="s">
        <v>186</v>
      </c>
      <c r="H4712">
        <v>37.566499999999998</v>
      </c>
      <c r="I4712">
        <v>126.97799999999999</v>
      </c>
      <c r="J4712" t="s">
        <v>225</v>
      </c>
      <c r="K4712">
        <v>9377986847.0617676</v>
      </c>
      <c r="L4712">
        <v>9408944770.4867535</v>
      </c>
      <c r="M4712">
        <v>119287274913</v>
      </c>
    </row>
    <row r="4713" spans="1:13" x14ac:dyDescent="0.25">
      <c r="A4713" t="s">
        <v>17</v>
      </c>
      <c r="B4713" t="s">
        <v>25</v>
      </c>
      <c r="C4713" t="s">
        <v>97</v>
      </c>
      <c r="D4713" t="s">
        <v>136</v>
      </c>
      <c r="E4713" t="s">
        <v>184</v>
      </c>
      <c r="F4713" t="s">
        <v>185</v>
      </c>
      <c r="G4713" t="s">
        <v>186</v>
      </c>
      <c r="H4713">
        <v>37.566499999999998</v>
      </c>
      <c r="I4713">
        <v>126.97799999999999</v>
      </c>
      <c r="J4713" t="s">
        <v>245</v>
      </c>
      <c r="K4713">
        <v>4694576451.3270969</v>
      </c>
      <c r="L4713">
        <v>4704405242.3089228</v>
      </c>
      <c r="M4713">
        <v>60666329237</v>
      </c>
    </row>
    <row r="4714" spans="1:13" x14ac:dyDescent="0.25">
      <c r="A4714" t="s">
        <v>17</v>
      </c>
      <c r="B4714" t="s">
        <v>25</v>
      </c>
      <c r="C4714" t="s">
        <v>97</v>
      </c>
      <c r="D4714" t="s">
        <v>108</v>
      </c>
      <c r="E4714" t="s">
        <v>187</v>
      </c>
      <c r="F4714" t="s">
        <v>188</v>
      </c>
      <c r="G4714" t="s">
        <v>135</v>
      </c>
      <c r="H4714">
        <v>-23.566147000000001</v>
      </c>
      <c r="I4714">
        <v>-46.64188</v>
      </c>
      <c r="J4714" t="s">
        <v>223</v>
      </c>
      <c r="K4714">
        <v>10786531958.190929</v>
      </c>
      <c r="L4714">
        <v>10869449358.88982</v>
      </c>
      <c r="M4714">
        <v>147610769041</v>
      </c>
    </row>
    <row r="4715" spans="1:13" x14ac:dyDescent="0.25">
      <c r="A4715" t="s">
        <v>17</v>
      </c>
      <c r="B4715" t="s">
        <v>25</v>
      </c>
      <c r="C4715" t="s">
        <v>97</v>
      </c>
      <c r="D4715" t="s">
        <v>108</v>
      </c>
      <c r="E4715" t="s">
        <v>187</v>
      </c>
      <c r="F4715" t="s">
        <v>188</v>
      </c>
      <c r="G4715" t="s">
        <v>135</v>
      </c>
      <c r="H4715">
        <v>-23.566147000000001</v>
      </c>
      <c r="I4715">
        <v>-46.64188</v>
      </c>
      <c r="J4715" t="s">
        <v>224</v>
      </c>
      <c r="K4715">
        <v>13119767005.083879</v>
      </c>
      <c r="L4715">
        <v>13205956559.619301</v>
      </c>
      <c r="M4715">
        <v>176191876321</v>
      </c>
    </row>
    <row r="4716" spans="1:13" x14ac:dyDescent="0.25">
      <c r="A4716" t="s">
        <v>17</v>
      </c>
      <c r="B4716" t="s">
        <v>25</v>
      </c>
      <c r="C4716" t="s">
        <v>97</v>
      </c>
      <c r="D4716" t="s">
        <v>108</v>
      </c>
      <c r="E4716" t="s">
        <v>187</v>
      </c>
      <c r="F4716" t="s">
        <v>188</v>
      </c>
      <c r="G4716" t="s">
        <v>135</v>
      </c>
      <c r="H4716">
        <v>-23.566147000000001</v>
      </c>
      <c r="I4716">
        <v>-46.64188</v>
      </c>
      <c r="J4716" t="s">
        <v>225</v>
      </c>
      <c r="K4716">
        <v>14201578712.36949</v>
      </c>
      <c r="L4716">
        <v>14288454529.97374</v>
      </c>
      <c r="M4716">
        <v>187274940347</v>
      </c>
    </row>
    <row r="4717" spans="1:13" x14ac:dyDescent="0.25">
      <c r="A4717" t="s">
        <v>17</v>
      </c>
      <c r="B4717" t="s">
        <v>25</v>
      </c>
      <c r="C4717" t="s">
        <v>97</v>
      </c>
      <c r="D4717" t="s">
        <v>108</v>
      </c>
      <c r="E4717" t="s">
        <v>187</v>
      </c>
      <c r="F4717" t="s">
        <v>188</v>
      </c>
      <c r="G4717" t="s">
        <v>135</v>
      </c>
      <c r="H4717">
        <v>-23.566147000000001</v>
      </c>
      <c r="I4717">
        <v>-46.64188</v>
      </c>
      <c r="J4717" t="s">
        <v>245</v>
      </c>
      <c r="K4717">
        <v>14032228272.716181</v>
      </c>
      <c r="L4717">
        <v>14109328108.135241</v>
      </c>
      <c r="M4717">
        <v>185838649255</v>
      </c>
    </row>
    <row r="4718" spans="1:13" x14ac:dyDescent="0.25">
      <c r="A4718" t="s">
        <v>17</v>
      </c>
      <c r="B4718" t="s">
        <v>25</v>
      </c>
      <c r="C4718" t="s">
        <v>97</v>
      </c>
      <c r="D4718" t="s">
        <v>104</v>
      </c>
      <c r="E4718" t="s">
        <v>179</v>
      </c>
      <c r="F4718" t="s">
        <v>180</v>
      </c>
      <c r="G4718" t="s">
        <v>107</v>
      </c>
      <c r="H4718">
        <v>38.627003000000002</v>
      </c>
      <c r="I4718">
        <v>-90.199404000000001</v>
      </c>
      <c r="J4718" t="s">
        <v>223</v>
      </c>
      <c r="K4718">
        <v>711604141.80397856</v>
      </c>
      <c r="L4718">
        <v>713617561.77348697</v>
      </c>
      <c r="M4718">
        <v>9379898657</v>
      </c>
    </row>
    <row r="4719" spans="1:13" x14ac:dyDescent="0.25">
      <c r="A4719" t="s">
        <v>17</v>
      </c>
      <c r="B4719" t="s">
        <v>25</v>
      </c>
      <c r="C4719" t="s">
        <v>97</v>
      </c>
      <c r="D4719" t="s">
        <v>104</v>
      </c>
      <c r="E4719" t="s">
        <v>179</v>
      </c>
      <c r="F4719" t="s">
        <v>180</v>
      </c>
      <c r="G4719" t="s">
        <v>107</v>
      </c>
      <c r="H4719">
        <v>38.627003000000002</v>
      </c>
      <c r="I4719">
        <v>-90.199404000000001</v>
      </c>
      <c r="J4719" t="s">
        <v>224</v>
      </c>
      <c r="K4719">
        <v>896240177.03127599</v>
      </c>
      <c r="L4719">
        <v>898051764.96623433</v>
      </c>
      <c r="M4719">
        <v>11119372073</v>
      </c>
    </row>
    <row r="4720" spans="1:13" x14ac:dyDescent="0.25">
      <c r="A4720" t="s">
        <v>17</v>
      </c>
      <c r="B4720" t="s">
        <v>25</v>
      </c>
      <c r="C4720" t="s">
        <v>97</v>
      </c>
      <c r="D4720" t="s">
        <v>104</v>
      </c>
      <c r="E4720" t="s">
        <v>179</v>
      </c>
      <c r="F4720" t="s">
        <v>180</v>
      </c>
      <c r="G4720" t="s">
        <v>107</v>
      </c>
      <c r="H4720">
        <v>38.627003000000002</v>
      </c>
      <c r="I4720">
        <v>-90.199404000000001</v>
      </c>
      <c r="J4720" t="s">
        <v>225</v>
      </c>
      <c r="K4720">
        <v>762055539.67288816</v>
      </c>
      <c r="L4720">
        <v>763873154.59366441</v>
      </c>
      <c r="M4720">
        <v>9791149778</v>
      </c>
    </row>
    <row r="4721" spans="1:13" x14ac:dyDescent="0.25">
      <c r="A4721" t="s">
        <v>17</v>
      </c>
      <c r="B4721" t="s">
        <v>25</v>
      </c>
      <c r="C4721" t="s">
        <v>97</v>
      </c>
      <c r="D4721" t="s">
        <v>104</v>
      </c>
      <c r="E4721" t="s">
        <v>179</v>
      </c>
      <c r="F4721" t="s">
        <v>180</v>
      </c>
      <c r="G4721" t="s">
        <v>107</v>
      </c>
      <c r="H4721">
        <v>38.627003000000002</v>
      </c>
      <c r="I4721">
        <v>-90.199404000000001</v>
      </c>
      <c r="J4721" t="s">
        <v>245</v>
      </c>
      <c r="K4721">
        <v>587946673.31066179</v>
      </c>
      <c r="L4721">
        <v>589145565.37869346</v>
      </c>
      <c r="M4721">
        <v>7525325021</v>
      </c>
    </row>
    <row r="4722" spans="1:13" x14ac:dyDescent="0.25">
      <c r="A4722" t="s">
        <v>17</v>
      </c>
      <c r="B4722" t="s">
        <v>25</v>
      </c>
      <c r="C4722" t="s">
        <v>97</v>
      </c>
      <c r="D4722" t="s">
        <v>136</v>
      </c>
      <c r="E4722" t="s">
        <v>189</v>
      </c>
      <c r="F4722" t="s">
        <v>190</v>
      </c>
      <c r="G4722" t="s">
        <v>153</v>
      </c>
      <c r="H4722">
        <v>-33.918503000000001</v>
      </c>
      <c r="I4722">
        <v>151.18892</v>
      </c>
      <c r="J4722" t="s">
        <v>223</v>
      </c>
      <c r="K4722">
        <v>3099935478.881083</v>
      </c>
      <c r="L4722">
        <v>3116506864.5653548</v>
      </c>
      <c r="M4722">
        <v>42083959000</v>
      </c>
    </row>
    <row r="4723" spans="1:13" x14ac:dyDescent="0.25">
      <c r="A4723" t="s">
        <v>17</v>
      </c>
      <c r="B4723" t="s">
        <v>25</v>
      </c>
      <c r="C4723" t="s">
        <v>97</v>
      </c>
      <c r="D4723" t="s">
        <v>136</v>
      </c>
      <c r="E4723" t="s">
        <v>189</v>
      </c>
      <c r="F4723" t="s">
        <v>190</v>
      </c>
      <c r="G4723" t="s">
        <v>153</v>
      </c>
      <c r="H4723">
        <v>-33.918503000000001</v>
      </c>
      <c r="I4723">
        <v>151.18892</v>
      </c>
      <c r="J4723" t="s">
        <v>224</v>
      </c>
      <c r="K4723">
        <v>3869532699.7364488</v>
      </c>
      <c r="L4723">
        <v>3892431015.4421401</v>
      </c>
      <c r="M4723">
        <v>50772654015</v>
      </c>
    </row>
    <row r="4724" spans="1:13" x14ac:dyDescent="0.25">
      <c r="A4724" t="s">
        <v>17</v>
      </c>
      <c r="B4724" t="s">
        <v>25</v>
      </c>
      <c r="C4724" t="s">
        <v>97</v>
      </c>
      <c r="D4724" t="s">
        <v>136</v>
      </c>
      <c r="E4724" t="s">
        <v>189</v>
      </c>
      <c r="F4724" t="s">
        <v>190</v>
      </c>
      <c r="G4724" t="s">
        <v>153</v>
      </c>
      <c r="H4724">
        <v>-33.918503000000001</v>
      </c>
      <c r="I4724">
        <v>151.18892</v>
      </c>
      <c r="J4724" t="s">
        <v>225</v>
      </c>
      <c r="K4724">
        <v>4878180375.1108656</v>
      </c>
      <c r="L4724">
        <v>4903334964.8828297</v>
      </c>
      <c r="M4724">
        <v>64326197570</v>
      </c>
    </row>
    <row r="4725" spans="1:13" x14ac:dyDescent="0.25">
      <c r="A4725" t="s">
        <v>17</v>
      </c>
      <c r="B4725" t="s">
        <v>25</v>
      </c>
      <c r="C4725" t="s">
        <v>97</v>
      </c>
      <c r="D4725" t="s">
        <v>136</v>
      </c>
      <c r="E4725" t="s">
        <v>189</v>
      </c>
      <c r="F4725" t="s">
        <v>190</v>
      </c>
      <c r="G4725" t="s">
        <v>153</v>
      </c>
      <c r="H4725">
        <v>-33.918503000000001</v>
      </c>
      <c r="I4725">
        <v>151.18892</v>
      </c>
      <c r="J4725" t="s">
        <v>245</v>
      </c>
      <c r="K4725">
        <v>3477735768.3473282</v>
      </c>
      <c r="L4725">
        <v>3493853147.6107721</v>
      </c>
      <c r="M4725">
        <v>45862611812</v>
      </c>
    </row>
    <row r="4726" spans="1:13" x14ac:dyDescent="0.25">
      <c r="A4726" t="s">
        <v>17</v>
      </c>
      <c r="B4726" t="s">
        <v>25</v>
      </c>
      <c r="C4726" t="s">
        <v>97</v>
      </c>
      <c r="D4726" t="s">
        <v>136</v>
      </c>
      <c r="E4726" t="s">
        <v>191</v>
      </c>
      <c r="F4726" t="s">
        <v>192</v>
      </c>
      <c r="G4726" t="s">
        <v>165</v>
      </c>
      <c r="H4726">
        <v>35.689487</v>
      </c>
      <c r="I4726">
        <v>139.69171</v>
      </c>
      <c r="J4726" t="s">
        <v>223</v>
      </c>
      <c r="K4726">
        <v>2033982562.55124</v>
      </c>
      <c r="L4726">
        <v>2038331340.4096501</v>
      </c>
      <c r="M4726">
        <v>14154586031</v>
      </c>
    </row>
    <row r="4727" spans="1:13" x14ac:dyDescent="0.25">
      <c r="A4727" t="s">
        <v>17</v>
      </c>
      <c r="B4727" t="s">
        <v>25</v>
      </c>
      <c r="C4727" t="s">
        <v>97</v>
      </c>
      <c r="D4727" t="s">
        <v>136</v>
      </c>
      <c r="E4727" t="s">
        <v>191</v>
      </c>
      <c r="F4727" t="s">
        <v>192</v>
      </c>
      <c r="G4727" t="s">
        <v>165</v>
      </c>
      <c r="H4727">
        <v>35.689487</v>
      </c>
      <c r="I4727">
        <v>139.69171</v>
      </c>
      <c r="J4727" t="s">
        <v>224</v>
      </c>
      <c r="K4727">
        <v>2335207620.117476</v>
      </c>
      <c r="L4727">
        <v>2344156532.317173</v>
      </c>
      <c r="M4727">
        <v>19195254701</v>
      </c>
    </row>
    <row r="4728" spans="1:13" x14ac:dyDescent="0.25">
      <c r="A4728" t="s">
        <v>17</v>
      </c>
      <c r="B4728" t="s">
        <v>25</v>
      </c>
      <c r="C4728" t="s">
        <v>97</v>
      </c>
      <c r="D4728" t="s">
        <v>136</v>
      </c>
      <c r="E4728" t="s">
        <v>191</v>
      </c>
      <c r="F4728" t="s">
        <v>192</v>
      </c>
      <c r="G4728" t="s">
        <v>165</v>
      </c>
      <c r="H4728">
        <v>35.689487</v>
      </c>
      <c r="I4728">
        <v>139.69171</v>
      </c>
      <c r="J4728" t="s">
        <v>225</v>
      </c>
      <c r="K4728">
        <v>2617340320.6059909</v>
      </c>
      <c r="L4728">
        <v>2622574249.7345471</v>
      </c>
      <c r="M4728">
        <v>18085152333</v>
      </c>
    </row>
    <row r="4729" spans="1:13" x14ac:dyDescent="0.25">
      <c r="A4729" t="s">
        <v>17</v>
      </c>
      <c r="B4729" t="s">
        <v>25</v>
      </c>
      <c r="C4729" t="s">
        <v>97</v>
      </c>
      <c r="D4729" t="s">
        <v>136</v>
      </c>
      <c r="E4729" t="s">
        <v>191</v>
      </c>
      <c r="F4729" t="s">
        <v>192</v>
      </c>
      <c r="G4729" t="s">
        <v>165</v>
      </c>
      <c r="H4729">
        <v>35.689487</v>
      </c>
      <c r="I4729">
        <v>139.69171</v>
      </c>
      <c r="J4729" t="s">
        <v>245</v>
      </c>
      <c r="K4729">
        <v>5244398690.1301765</v>
      </c>
      <c r="L4729">
        <v>5253676122.0985231</v>
      </c>
      <c r="M4729">
        <v>45091394042</v>
      </c>
    </row>
    <row r="4730" spans="1:13" x14ac:dyDescent="0.25">
      <c r="A4730" t="s">
        <v>17</v>
      </c>
      <c r="B4730" t="s">
        <v>25</v>
      </c>
      <c r="C4730" t="s">
        <v>97</v>
      </c>
      <c r="D4730" t="s">
        <v>104</v>
      </c>
      <c r="E4730" t="s">
        <v>193</v>
      </c>
      <c r="F4730" t="s">
        <v>194</v>
      </c>
      <c r="G4730" t="s">
        <v>195</v>
      </c>
      <c r="H4730">
        <v>43.677753000000003</v>
      </c>
      <c r="I4730">
        <v>-79.630840000000006</v>
      </c>
      <c r="J4730" t="s">
        <v>223</v>
      </c>
      <c r="K4730">
        <v>1053785153.355095</v>
      </c>
      <c r="L4730">
        <v>1059822476.9849451</v>
      </c>
      <c r="M4730">
        <v>13726422016</v>
      </c>
    </row>
    <row r="4731" spans="1:13" x14ac:dyDescent="0.25">
      <c r="A4731" t="s">
        <v>17</v>
      </c>
      <c r="B4731" t="s">
        <v>25</v>
      </c>
      <c r="C4731" t="s">
        <v>97</v>
      </c>
      <c r="D4731" t="s">
        <v>104</v>
      </c>
      <c r="E4731" t="s">
        <v>193</v>
      </c>
      <c r="F4731" t="s">
        <v>194</v>
      </c>
      <c r="G4731" t="s">
        <v>195</v>
      </c>
      <c r="H4731">
        <v>43.677753000000003</v>
      </c>
      <c r="I4731">
        <v>-79.630840000000006</v>
      </c>
      <c r="J4731" t="s">
        <v>224</v>
      </c>
      <c r="K4731">
        <v>1336873478.4226251</v>
      </c>
      <c r="L4731">
        <v>1343282652.3699491</v>
      </c>
      <c r="M4731">
        <v>16891285748</v>
      </c>
    </row>
    <row r="4732" spans="1:13" x14ac:dyDescent="0.25">
      <c r="A4732" t="s">
        <v>17</v>
      </c>
      <c r="B4732" t="s">
        <v>25</v>
      </c>
      <c r="C4732" t="s">
        <v>97</v>
      </c>
      <c r="D4732" t="s">
        <v>104</v>
      </c>
      <c r="E4732" t="s">
        <v>193</v>
      </c>
      <c r="F4732" t="s">
        <v>194</v>
      </c>
      <c r="G4732" t="s">
        <v>195</v>
      </c>
      <c r="H4732">
        <v>43.677753000000003</v>
      </c>
      <c r="I4732">
        <v>-79.630840000000006</v>
      </c>
      <c r="J4732" t="s">
        <v>225</v>
      </c>
      <c r="K4732">
        <v>1285823775.0626919</v>
      </c>
      <c r="L4732">
        <v>1289784676.8602669</v>
      </c>
      <c r="M4732">
        <v>16304649307</v>
      </c>
    </row>
    <row r="4733" spans="1:13" x14ac:dyDescent="0.25">
      <c r="A4733" t="s">
        <v>17</v>
      </c>
      <c r="B4733" t="s">
        <v>25</v>
      </c>
      <c r="C4733" t="s">
        <v>97</v>
      </c>
      <c r="D4733" t="s">
        <v>104</v>
      </c>
      <c r="E4733" t="s">
        <v>193</v>
      </c>
      <c r="F4733" t="s">
        <v>194</v>
      </c>
      <c r="G4733" t="s">
        <v>195</v>
      </c>
      <c r="H4733">
        <v>43.677753000000003</v>
      </c>
      <c r="I4733">
        <v>-79.630840000000006</v>
      </c>
      <c r="J4733" t="s">
        <v>245</v>
      </c>
      <c r="K4733">
        <v>1081602217.2392499</v>
      </c>
      <c r="L4733">
        <v>1081603239.5292079</v>
      </c>
      <c r="M4733">
        <v>13510429396</v>
      </c>
    </row>
    <row r="4734" spans="1:13" x14ac:dyDescent="0.25">
      <c r="A4734" t="s">
        <v>17</v>
      </c>
      <c r="B4734" t="s">
        <v>25</v>
      </c>
      <c r="C4734" t="s">
        <v>97</v>
      </c>
      <c r="D4734" t="s">
        <v>98</v>
      </c>
      <c r="E4734" t="s">
        <v>233</v>
      </c>
      <c r="F4734" t="s">
        <v>234</v>
      </c>
      <c r="G4734" t="s">
        <v>235</v>
      </c>
      <c r="H4734">
        <v>48.268999999999998</v>
      </c>
      <c r="I4734">
        <v>-16.41047</v>
      </c>
      <c r="J4734" t="s">
        <v>223</v>
      </c>
      <c r="K4734">
        <v>1576136459.409375</v>
      </c>
      <c r="L4734">
        <v>1590514399.528322</v>
      </c>
      <c r="M4734">
        <v>21863597255</v>
      </c>
    </row>
    <row r="4735" spans="1:13" x14ac:dyDescent="0.25">
      <c r="A4735" t="s">
        <v>17</v>
      </c>
      <c r="B4735" t="s">
        <v>25</v>
      </c>
      <c r="C4735" t="s">
        <v>97</v>
      </c>
      <c r="D4735" t="s">
        <v>98</v>
      </c>
      <c r="E4735" t="s">
        <v>233</v>
      </c>
      <c r="F4735" t="s">
        <v>234</v>
      </c>
      <c r="G4735" t="s">
        <v>235</v>
      </c>
      <c r="H4735">
        <v>48.268999999999998</v>
      </c>
      <c r="I4735">
        <v>-16.41047</v>
      </c>
      <c r="J4735" t="s">
        <v>224</v>
      </c>
      <c r="K4735">
        <v>2181916716.59515</v>
      </c>
      <c r="L4735">
        <v>2198949243.5114121</v>
      </c>
      <c r="M4735">
        <v>29723104973</v>
      </c>
    </row>
    <row r="4736" spans="1:13" x14ac:dyDescent="0.25">
      <c r="A4736" t="s">
        <v>17</v>
      </c>
      <c r="B4736" t="s">
        <v>25</v>
      </c>
      <c r="C4736" t="s">
        <v>97</v>
      </c>
      <c r="D4736" t="s">
        <v>98</v>
      </c>
      <c r="E4736" t="s">
        <v>233</v>
      </c>
      <c r="F4736" t="s">
        <v>234</v>
      </c>
      <c r="G4736" t="s">
        <v>235</v>
      </c>
      <c r="H4736">
        <v>48.268999999999998</v>
      </c>
      <c r="I4736">
        <v>-16.41047</v>
      </c>
      <c r="J4736" t="s">
        <v>225</v>
      </c>
      <c r="K4736">
        <v>2258342000.8835459</v>
      </c>
      <c r="L4736">
        <v>2273309646.509428</v>
      </c>
      <c r="M4736">
        <v>29701246534</v>
      </c>
    </row>
    <row r="4737" spans="1:13" x14ac:dyDescent="0.25">
      <c r="A4737" t="s">
        <v>17</v>
      </c>
      <c r="B4737" t="s">
        <v>25</v>
      </c>
      <c r="C4737" t="s">
        <v>97</v>
      </c>
      <c r="D4737" t="s">
        <v>98</v>
      </c>
      <c r="E4737" t="s">
        <v>233</v>
      </c>
      <c r="F4737" t="s">
        <v>234</v>
      </c>
      <c r="G4737" t="s">
        <v>235</v>
      </c>
      <c r="H4737">
        <v>48.268999999999998</v>
      </c>
      <c r="I4737">
        <v>-16.41047</v>
      </c>
      <c r="J4737" t="s">
        <v>245</v>
      </c>
      <c r="K4737">
        <v>3050448263.19206</v>
      </c>
      <c r="L4737">
        <v>3071874237.6092448</v>
      </c>
      <c r="M4737">
        <v>40110694776</v>
      </c>
    </row>
    <row r="4738" spans="1:13" x14ac:dyDescent="0.25">
      <c r="A4738" t="s">
        <v>17</v>
      </c>
      <c r="B4738" t="s">
        <v>25</v>
      </c>
      <c r="C4738" t="s">
        <v>97</v>
      </c>
      <c r="D4738" t="s">
        <v>98</v>
      </c>
      <c r="E4738" t="s">
        <v>196</v>
      </c>
      <c r="F4738" t="s">
        <v>197</v>
      </c>
      <c r="G4738" t="s">
        <v>198</v>
      </c>
      <c r="H4738">
        <v>52.167236000000003</v>
      </c>
      <c r="I4738">
        <v>20.967891999999999</v>
      </c>
      <c r="J4738" t="s">
        <v>223</v>
      </c>
      <c r="K4738">
        <v>5698731370.6106253</v>
      </c>
      <c r="L4738">
        <v>5754806502.2989893</v>
      </c>
      <c r="M4738">
        <v>70415387094</v>
      </c>
    </row>
    <row r="4739" spans="1:13" x14ac:dyDescent="0.25">
      <c r="A4739" t="s">
        <v>17</v>
      </c>
      <c r="B4739" t="s">
        <v>25</v>
      </c>
      <c r="C4739" t="s">
        <v>97</v>
      </c>
      <c r="D4739" t="s">
        <v>98</v>
      </c>
      <c r="E4739" t="s">
        <v>196</v>
      </c>
      <c r="F4739" t="s">
        <v>197</v>
      </c>
      <c r="G4739" t="s">
        <v>198</v>
      </c>
      <c r="H4739">
        <v>52.167236000000003</v>
      </c>
      <c r="I4739">
        <v>20.967891999999999</v>
      </c>
      <c r="J4739" t="s">
        <v>224</v>
      </c>
      <c r="K4739">
        <v>7210694938.9714346</v>
      </c>
      <c r="L4739">
        <v>7270944887.9137411</v>
      </c>
      <c r="M4739">
        <v>87636955274</v>
      </c>
    </row>
    <row r="4740" spans="1:13" x14ac:dyDescent="0.25">
      <c r="A4740" t="s">
        <v>17</v>
      </c>
      <c r="B4740" t="s">
        <v>25</v>
      </c>
      <c r="C4740" t="s">
        <v>97</v>
      </c>
      <c r="D4740" t="s">
        <v>98</v>
      </c>
      <c r="E4740" t="s">
        <v>196</v>
      </c>
      <c r="F4740" t="s">
        <v>197</v>
      </c>
      <c r="G4740" t="s">
        <v>198</v>
      </c>
      <c r="H4740">
        <v>52.167236000000003</v>
      </c>
      <c r="I4740">
        <v>20.967891999999999</v>
      </c>
      <c r="J4740" t="s">
        <v>225</v>
      </c>
      <c r="K4740">
        <v>7523333918.9222069</v>
      </c>
      <c r="L4740">
        <v>7577843141.5340261</v>
      </c>
      <c r="M4740">
        <v>90809123078</v>
      </c>
    </row>
    <row r="4741" spans="1:13" x14ac:dyDescent="0.25">
      <c r="A4741" t="s">
        <v>17</v>
      </c>
      <c r="B4741" t="s">
        <v>25</v>
      </c>
      <c r="C4741" t="s">
        <v>97</v>
      </c>
      <c r="D4741" t="s">
        <v>98</v>
      </c>
      <c r="E4741" t="s">
        <v>196</v>
      </c>
      <c r="F4741" t="s">
        <v>197</v>
      </c>
      <c r="G4741" t="s">
        <v>198</v>
      </c>
      <c r="H4741">
        <v>52.167236000000003</v>
      </c>
      <c r="I4741">
        <v>20.967891999999999</v>
      </c>
      <c r="J4741" t="s">
        <v>245</v>
      </c>
      <c r="K4741">
        <v>6664029412.5077486</v>
      </c>
      <c r="L4741">
        <v>6706814097.9674196</v>
      </c>
      <c r="M4741">
        <v>78508543434</v>
      </c>
    </row>
    <row r="4742" spans="1:13" x14ac:dyDescent="0.25">
      <c r="A4742" t="s">
        <v>17</v>
      </c>
      <c r="B4742" t="s">
        <v>25</v>
      </c>
      <c r="C4742" t="s">
        <v>199</v>
      </c>
      <c r="D4742" t="s">
        <v>98</v>
      </c>
      <c r="E4742" t="s">
        <v>99</v>
      </c>
      <c r="F4742" t="s">
        <v>100</v>
      </c>
      <c r="G4742" t="s">
        <v>101</v>
      </c>
      <c r="H4742">
        <v>52.370215999999999</v>
      </c>
      <c r="I4742">
        <v>4.895168</v>
      </c>
      <c r="J4742" t="s">
        <v>223</v>
      </c>
      <c r="K4742">
        <v>20.23873650861</v>
      </c>
      <c r="L4742">
        <v>20.23873650861</v>
      </c>
      <c r="M4742">
        <v>28608</v>
      </c>
    </row>
    <row r="4743" spans="1:13" x14ac:dyDescent="0.25">
      <c r="A4743" t="s">
        <v>17</v>
      </c>
      <c r="B4743" t="s">
        <v>25</v>
      </c>
      <c r="C4743" t="s">
        <v>199</v>
      </c>
      <c r="D4743" t="s">
        <v>98</v>
      </c>
      <c r="E4743" t="s">
        <v>99</v>
      </c>
      <c r="F4743" t="s">
        <v>100</v>
      </c>
      <c r="G4743" t="s">
        <v>101</v>
      </c>
      <c r="H4743">
        <v>52.370215999999999</v>
      </c>
      <c r="I4743">
        <v>4.895168</v>
      </c>
      <c r="J4743" t="s">
        <v>224</v>
      </c>
      <c r="K4743">
        <v>1064.273943347634</v>
      </c>
      <c r="L4743">
        <v>2052.761148224592</v>
      </c>
      <c r="M4743">
        <v>70774</v>
      </c>
    </row>
    <row r="4744" spans="1:13" x14ac:dyDescent="0.25">
      <c r="A4744" t="s">
        <v>17</v>
      </c>
      <c r="B4744" t="s">
        <v>25</v>
      </c>
      <c r="C4744" t="s">
        <v>199</v>
      </c>
      <c r="D4744" t="s">
        <v>98</v>
      </c>
      <c r="E4744" t="s">
        <v>99</v>
      </c>
      <c r="F4744" t="s">
        <v>100</v>
      </c>
      <c r="G4744" t="s">
        <v>101</v>
      </c>
      <c r="H4744">
        <v>52.370215999999999</v>
      </c>
      <c r="I4744">
        <v>4.895168</v>
      </c>
      <c r="J4744" t="s">
        <v>225</v>
      </c>
      <c r="K4744">
        <v>21.660230695494</v>
      </c>
      <c r="L4744">
        <v>22.876550980362001</v>
      </c>
      <c r="M4744">
        <v>23933</v>
      </c>
    </row>
    <row r="4745" spans="1:13" x14ac:dyDescent="0.25">
      <c r="A4745" t="s">
        <v>17</v>
      </c>
      <c r="B4745" t="s">
        <v>25</v>
      </c>
      <c r="C4745" t="s">
        <v>199</v>
      </c>
      <c r="D4745" t="s">
        <v>98</v>
      </c>
      <c r="E4745" t="s">
        <v>99</v>
      </c>
      <c r="F4745" t="s">
        <v>100</v>
      </c>
      <c r="G4745" t="s">
        <v>101</v>
      </c>
      <c r="H4745">
        <v>52.370215999999999</v>
      </c>
      <c r="I4745">
        <v>4.895168</v>
      </c>
      <c r="J4745" t="s">
        <v>245</v>
      </c>
      <c r="K4745">
        <v>11.772578518368</v>
      </c>
      <c r="L4745">
        <v>14.125931138544001</v>
      </c>
      <c r="M4745">
        <v>13089</v>
      </c>
    </row>
    <row r="4746" spans="1:13" x14ac:dyDescent="0.25">
      <c r="A4746" t="s">
        <v>17</v>
      </c>
      <c r="B4746" t="s">
        <v>25</v>
      </c>
      <c r="C4746" t="s">
        <v>199</v>
      </c>
      <c r="D4746" t="s">
        <v>104</v>
      </c>
      <c r="E4746" t="s">
        <v>105</v>
      </c>
      <c r="F4746" t="s">
        <v>106</v>
      </c>
      <c r="G4746" t="s">
        <v>107</v>
      </c>
      <c r="H4746">
        <v>33.748997000000003</v>
      </c>
      <c r="I4746">
        <v>-84.387985</v>
      </c>
      <c r="J4746" t="s">
        <v>223</v>
      </c>
      <c r="K4746">
        <v>0</v>
      </c>
      <c r="L4746">
        <v>0</v>
      </c>
      <c r="M4746">
        <v>7</v>
      </c>
    </row>
    <row r="4747" spans="1:13" x14ac:dyDescent="0.25">
      <c r="A4747" t="s">
        <v>17</v>
      </c>
      <c r="B4747" t="s">
        <v>25</v>
      </c>
      <c r="C4747" t="s">
        <v>199</v>
      </c>
      <c r="D4747" t="s">
        <v>104</v>
      </c>
      <c r="E4747" t="s">
        <v>105</v>
      </c>
      <c r="F4747" t="s">
        <v>106</v>
      </c>
      <c r="G4747" t="s">
        <v>107</v>
      </c>
      <c r="H4747">
        <v>33.748997000000003</v>
      </c>
      <c r="I4747">
        <v>-84.387985</v>
      </c>
      <c r="J4747" t="s">
        <v>224</v>
      </c>
      <c r="K4747">
        <v>9.23436033E-3</v>
      </c>
      <c r="L4747">
        <v>9.23436033E-3</v>
      </c>
      <c r="M4747">
        <v>1314</v>
      </c>
    </row>
    <row r="4748" spans="1:13" x14ac:dyDescent="0.25">
      <c r="A4748" t="s">
        <v>17</v>
      </c>
      <c r="B4748" t="s">
        <v>25</v>
      </c>
      <c r="C4748" t="s">
        <v>199</v>
      </c>
      <c r="D4748" t="s">
        <v>104</v>
      </c>
      <c r="E4748" t="s">
        <v>105</v>
      </c>
      <c r="F4748" t="s">
        <v>106</v>
      </c>
      <c r="G4748" t="s">
        <v>107</v>
      </c>
      <c r="H4748">
        <v>33.748997000000003</v>
      </c>
      <c r="I4748">
        <v>-84.387985</v>
      </c>
      <c r="J4748" t="s">
        <v>225</v>
      </c>
      <c r="K4748">
        <v>0</v>
      </c>
      <c r="L4748">
        <v>0</v>
      </c>
      <c r="M4748">
        <v>15362</v>
      </c>
    </row>
    <row r="4749" spans="1:13" x14ac:dyDescent="0.25">
      <c r="A4749" t="s">
        <v>17</v>
      </c>
      <c r="B4749" t="s">
        <v>25</v>
      </c>
      <c r="C4749" t="s">
        <v>199</v>
      </c>
      <c r="D4749" t="s">
        <v>104</v>
      </c>
      <c r="E4749" t="s">
        <v>105</v>
      </c>
      <c r="F4749" t="s">
        <v>106</v>
      </c>
      <c r="G4749" t="s">
        <v>107</v>
      </c>
      <c r="H4749">
        <v>33.748997000000003</v>
      </c>
      <c r="I4749">
        <v>-84.387985</v>
      </c>
      <c r="J4749" t="s">
        <v>245</v>
      </c>
      <c r="K4749">
        <v>6.1931894138279997</v>
      </c>
      <c r="L4749">
        <v>6.2161752455039991</v>
      </c>
      <c r="M4749">
        <v>23</v>
      </c>
    </row>
    <row r="4750" spans="1:13" x14ac:dyDescent="0.25">
      <c r="A4750" t="s">
        <v>17</v>
      </c>
      <c r="B4750" t="s">
        <v>25</v>
      </c>
      <c r="C4750" t="s">
        <v>199</v>
      </c>
      <c r="D4750" t="s">
        <v>108</v>
      </c>
      <c r="E4750" t="s">
        <v>109</v>
      </c>
      <c r="F4750" t="s">
        <v>110</v>
      </c>
      <c r="G4750" t="s">
        <v>111</v>
      </c>
      <c r="H4750">
        <v>4.6713839999999998</v>
      </c>
      <c r="I4750">
        <v>-74.156030000000001</v>
      </c>
      <c r="J4750" t="s">
        <v>223</v>
      </c>
      <c r="K4750">
        <v>5.6128319030399991</v>
      </c>
      <c r="L4750">
        <v>5.6128319030399991</v>
      </c>
      <c r="M4750">
        <v>62</v>
      </c>
    </row>
    <row r="4751" spans="1:13" x14ac:dyDescent="0.25">
      <c r="A4751" t="s">
        <v>17</v>
      </c>
      <c r="B4751" t="s">
        <v>25</v>
      </c>
      <c r="C4751" t="s">
        <v>199</v>
      </c>
      <c r="D4751" t="s">
        <v>108</v>
      </c>
      <c r="E4751" t="s">
        <v>109</v>
      </c>
      <c r="F4751" t="s">
        <v>110</v>
      </c>
      <c r="G4751" t="s">
        <v>111</v>
      </c>
      <c r="H4751">
        <v>4.6713839999999998</v>
      </c>
      <c r="I4751">
        <v>-74.156030000000001</v>
      </c>
      <c r="J4751" t="s">
        <v>224</v>
      </c>
      <c r="K4751">
        <v>672.31788657882601</v>
      </c>
      <c r="L4751">
        <v>672.45950568287401</v>
      </c>
      <c r="M4751">
        <v>5318</v>
      </c>
    </row>
    <row r="4752" spans="1:13" x14ac:dyDescent="0.25">
      <c r="A4752" t="s">
        <v>17</v>
      </c>
      <c r="B4752" t="s">
        <v>25</v>
      </c>
      <c r="C4752" t="s">
        <v>199</v>
      </c>
      <c r="D4752" t="s">
        <v>108</v>
      </c>
      <c r="E4752" t="s">
        <v>109</v>
      </c>
      <c r="F4752" t="s">
        <v>110</v>
      </c>
      <c r="G4752" t="s">
        <v>111</v>
      </c>
      <c r="H4752">
        <v>4.6713839999999998</v>
      </c>
      <c r="I4752">
        <v>-74.156030000000001</v>
      </c>
      <c r="J4752" t="s">
        <v>225</v>
      </c>
      <c r="K4752">
        <v>223.31778162657</v>
      </c>
      <c r="L4752">
        <v>389.15505181023599</v>
      </c>
      <c r="M4752">
        <v>3732</v>
      </c>
    </row>
    <row r="4753" spans="1:13" x14ac:dyDescent="0.25">
      <c r="A4753" t="s">
        <v>17</v>
      </c>
      <c r="B4753" t="s">
        <v>25</v>
      </c>
      <c r="C4753" t="s">
        <v>199</v>
      </c>
      <c r="D4753" t="s">
        <v>108</v>
      </c>
      <c r="E4753" t="s">
        <v>109</v>
      </c>
      <c r="F4753" t="s">
        <v>110</v>
      </c>
      <c r="G4753" t="s">
        <v>111</v>
      </c>
      <c r="H4753">
        <v>4.6713839999999998</v>
      </c>
      <c r="I4753">
        <v>-74.156030000000001</v>
      </c>
      <c r="J4753" t="s">
        <v>245</v>
      </c>
      <c r="K4753">
        <v>216.80549088082199</v>
      </c>
      <c r="L4753">
        <v>389.61306467575798</v>
      </c>
      <c r="M4753">
        <v>7364</v>
      </c>
    </row>
    <row r="4754" spans="1:13" x14ac:dyDescent="0.25">
      <c r="A4754" t="s">
        <v>17</v>
      </c>
      <c r="B4754" t="s">
        <v>25</v>
      </c>
      <c r="C4754" t="s">
        <v>199</v>
      </c>
      <c r="D4754" t="s">
        <v>104</v>
      </c>
      <c r="E4754" t="s">
        <v>112</v>
      </c>
      <c r="F4754" t="s">
        <v>113</v>
      </c>
      <c r="G4754" t="s">
        <v>107</v>
      </c>
      <c r="H4754">
        <v>42.360100000000003</v>
      </c>
      <c r="I4754">
        <v>-71.058899999999994</v>
      </c>
      <c r="J4754" t="s">
        <v>223</v>
      </c>
      <c r="K4754">
        <v>0</v>
      </c>
      <c r="L4754">
        <v>0</v>
      </c>
      <c r="M4754">
        <v>0</v>
      </c>
    </row>
    <row r="4755" spans="1:13" x14ac:dyDescent="0.25">
      <c r="A4755" t="s">
        <v>17</v>
      </c>
      <c r="B4755" t="s">
        <v>25</v>
      </c>
      <c r="C4755" t="s">
        <v>199</v>
      </c>
      <c r="D4755" t="s">
        <v>104</v>
      </c>
      <c r="E4755" t="s">
        <v>112</v>
      </c>
      <c r="F4755" t="s">
        <v>113</v>
      </c>
      <c r="G4755" t="s">
        <v>107</v>
      </c>
      <c r="H4755">
        <v>42.360100000000003</v>
      </c>
      <c r="I4755">
        <v>-71.058899999999994</v>
      </c>
      <c r="J4755" t="s">
        <v>224</v>
      </c>
      <c r="K4755">
        <v>8.1610798200000003E-4</v>
      </c>
      <c r="L4755">
        <v>8.1610798200000003E-4</v>
      </c>
      <c r="M4755">
        <v>2</v>
      </c>
    </row>
    <row r="4756" spans="1:13" x14ac:dyDescent="0.25">
      <c r="A4756" t="s">
        <v>17</v>
      </c>
      <c r="B4756" t="s">
        <v>25</v>
      </c>
      <c r="C4756" t="s">
        <v>199</v>
      </c>
      <c r="D4756" t="s">
        <v>104</v>
      </c>
      <c r="E4756" t="s">
        <v>112</v>
      </c>
      <c r="F4756" t="s">
        <v>113</v>
      </c>
      <c r="G4756" t="s">
        <v>107</v>
      </c>
      <c r="H4756">
        <v>42.360100000000003</v>
      </c>
      <c r="I4756">
        <v>-71.058899999999994</v>
      </c>
      <c r="J4756" t="s">
        <v>225</v>
      </c>
      <c r="K4756">
        <v>0</v>
      </c>
      <c r="L4756">
        <v>0</v>
      </c>
      <c r="M4756">
        <v>0</v>
      </c>
    </row>
    <row r="4757" spans="1:13" x14ac:dyDescent="0.25">
      <c r="A4757" t="s">
        <v>17</v>
      </c>
      <c r="B4757" t="s">
        <v>25</v>
      </c>
      <c r="C4757" t="s">
        <v>199</v>
      </c>
      <c r="D4757" t="s">
        <v>104</v>
      </c>
      <c r="E4757" t="s">
        <v>112</v>
      </c>
      <c r="F4757" t="s">
        <v>113</v>
      </c>
      <c r="G4757" t="s">
        <v>107</v>
      </c>
      <c r="H4757">
        <v>42.360100000000003</v>
      </c>
      <c r="I4757">
        <v>-71.058899999999994</v>
      </c>
      <c r="J4757" t="s">
        <v>245</v>
      </c>
      <c r="K4757">
        <v>2.2726585176E-2</v>
      </c>
      <c r="L4757">
        <v>2.2726585176E-2</v>
      </c>
      <c r="M4757">
        <v>1</v>
      </c>
    </row>
    <row r="4758" spans="1:13" x14ac:dyDescent="0.25">
      <c r="A4758" t="s">
        <v>17</v>
      </c>
      <c r="B4758" t="s">
        <v>25</v>
      </c>
      <c r="C4758" t="s">
        <v>199</v>
      </c>
      <c r="D4758" t="s">
        <v>104</v>
      </c>
      <c r="E4758" t="s">
        <v>114</v>
      </c>
      <c r="F4758" t="s">
        <v>115</v>
      </c>
      <c r="G4758" t="s">
        <v>107</v>
      </c>
      <c r="H4758">
        <v>41.878112999999999</v>
      </c>
      <c r="I4758">
        <v>-87.629800000000003</v>
      </c>
      <c r="J4758" t="s">
        <v>223</v>
      </c>
      <c r="K4758">
        <v>2.8050471300000001E-3</v>
      </c>
      <c r="L4758">
        <v>2.3280335700000001E-3</v>
      </c>
      <c r="M4758">
        <v>12</v>
      </c>
    </row>
    <row r="4759" spans="1:13" x14ac:dyDescent="0.25">
      <c r="A4759" t="s">
        <v>17</v>
      </c>
      <c r="B4759" t="s">
        <v>25</v>
      </c>
      <c r="C4759" t="s">
        <v>199</v>
      </c>
      <c r="D4759" t="s">
        <v>104</v>
      </c>
      <c r="E4759" t="s">
        <v>114</v>
      </c>
      <c r="F4759" t="s">
        <v>115</v>
      </c>
      <c r="G4759" t="s">
        <v>107</v>
      </c>
      <c r="H4759">
        <v>41.878112999999999</v>
      </c>
      <c r="I4759">
        <v>-87.629800000000003</v>
      </c>
      <c r="J4759" t="s">
        <v>224</v>
      </c>
      <c r="K4759">
        <v>1.095057216E-3</v>
      </c>
      <c r="L4759">
        <v>1.095057216E-3</v>
      </c>
      <c r="M4759">
        <v>2</v>
      </c>
    </row>
    <row r="4760" spans="1:13" x14ac:dyDescent="0.25">
      <c r="A4760" t="s">
        <v>17</v>
      </c>
      <c r="B4760" t="s">
        <v>25</v>
      </c>
      <c r="C4760" t="s">
        <v>199</v>
      </c>
      <c r="D4760" t="s">
        <v>104</v>
      </c>
      <c r="E4760" t="s">
        <v>114</v>
      </c>
      <c r="F4760" t="s">
        <v>115</v>
      </c>
      <c r="G4760" t="s">
        <v>107</v>
      </c>
      <c r="H4760">
        <v>41.878112999999999</v>
      </c>
      <c r="I4760">
        <v>-87.629800000000003</v>
      </c>
      <c r="J4760" t="s">
        <v>225</v>
      </c>
      <c r="K4760">
        <v>2.527265542236</v>
      </c>
      <c r="L4760">
        <v>2.527265542236</v>
      </c>
      <c r="M4760">
        <v>3614</v>
      </c>
    </row>
    <row r="4761" spans="1:13" x14ac:dyDescent="0.25">
      <c r="A4761" t="s">
        <v>17</v>
      </c>
      <c r="B4761" t="s">
        <v>25</v>
      </c>
      <c r="C4761" t="s">
        <v>199</v>
      </c>
      <c r="D4761" t="s">
        <v>104</v>
      </c>
      <c r="E4761" t="s">
        <v>114</v>
      </c>
      <c r="F4761" t="s">
        <v>115</v>
      </c>
      <c r="G4761" t="s">
        <v>107</v>
      </c>
      <c r="H4761">
        <v>41.878112999999999</v>
      </c>
      <c r="I4761">
        <v>-87.629800000000003</v>
      </c>
      <c r="J4761" t="s">
        <v>245</v>
      </c>
      <c r="K4761">
        <v>0.68323274390400002</v>
      </c>
      <c r="L4761">
        <v>0.68323274390400002</v>
      </c>
      <c r="M4761">
        <v>63</v>
      </c>
    </row>
    <row r="4762" spans="1:13" x14ac:dyDescent="0.25">
      <c r="A4762" t="s">
        <v>17</v>
      </c>
      <c r="B4762" t="s">
        <v>25</v>
      </c>
      <c r="C4762" t="s">
        <v>199</v>
      </c>
      <c r="D4762" t="s">
        <v>104</v>
      </c>
      <c r="E4762" t="s">
        <v>116</v>
      </c>
      <c r="F4762" t="s">
        <v>117</v>
      </c>
      <c r="G4762" t="s">
        <v>107</v>
      </c>
      <c r="H4762">
        <v>32.780140000000003</v>
      </c>
      <c r="I4762">
        <v>-96.800449999999998</v>
      </c>
      <c r="J4762" t="s">
        <v>223</v>
      </c>
      <c r="K4762">
        <v>152.68360052694601</v>
      </c>
      <c r="L4762">
        <v>152.68360052694601</v>
      </c>
      <c r="M4762">
        <v>1911</v>
      </c>
    </row>
    <row r="4763" spans="1:13" x14ac:dyDescent="0.25">
      <c r="A4763" t="s">
        <v>17</v>
      </c>
      <c r="B4763" t="s">
        <v>25</v>
      </c>
      <c r="C4763" t="s">
        <v>199</v>
      </c>
      <c r="D4763" t="s">
        <v>104</v>
      </c>
      <c r="E4763" t="s">
        <v>116</v>
      </c>
      <c r="F4763" t="s">
        <v>117</v>
      </c>
      <c r="G4763" t="s">
        <v>107</v>
      </c>
      <c r="H4763">
        <v>32.780140000000003</v>
      </c>
      <c r="I4763">
        <v>-96.800449999999998</v>
      </c>
      <c r="J4763" t="s">
        <v>224</v>
      </c>
      <c r="K4763">
        <v>2.8748362877999999E-2</v>
      </c>
      <c r="L4763">
        <v>2.8748362877999999E-2</v>
      </c>
      <c r="M4763">
        <v>42</v>
      </c>
    </row>
    <row r="4764" spans="1:13" x14ac:dyDescent="0.25">
      <c r="A4764" t="s">
        <v>17</v>
      </c>
      <c r="B4764" t="s">
        <v>25</v>
      </c>
      <c r="C4764" t="s">
        <v>199</v>
      </c>
      <c r="D4764" t="s">
        <v>104</v>
      </c>
      <c r="E4764" t="s">
        <v>116</v>
      </c>
      <c r="F4764" t="s">
        <v>117</v>
      </c>
      <c r="G4764" t="s">
        <v>107</v>
      </c>
      <c r="H4764">
        <v>32.780140000000003</v>
      </c>
      <c r="I4764">
        <v>-96.800449999999998</v>
      </c>
      <c r="J4764" t="s">
        <v>225</v>
      </c>
      <c r="K4764">
        <v>13140.02477094302</v>
      </c>
      <c r="L4764">
        <v>24883.299936710751</v>
      </c>
      <c r="M4764">
        <v>416579</v>
      </c>
    </row>
    <row r="4765" spans="1:13" x14ac:dyDescent="0.25">
      <c r="A4765" t="s">
        <v>17</v>
      </c>
      <c r="B4765" t="s">
        <v>25</v>
      </c>
      <c r="C4765" t="s">
        <v>199</v>
      </c>
      <c r="D4765" t="s">
        <v>104</v>
      </c>
      <c r="E4765" t="s">
        <v>116</v>
      </c>
      <c r="F4765" t="s">
        <v>117</v>
      </c>
      <c r="G4765" t="s">
        <v>107</v>
      </c>
      <c r="H4765">
        <v>32.780140000000003</v>
      </c>
      <c r="I4765">
        <v>-96.800449999999998</v>
      </c>
      <c r="J4765" t="s">
        <v>245</v>
      </c>
      <c r="K4765">
        <v>17335.419945774629</v>
      </c>
      <c r="L4765">
        <v>34159.477852290562</v>
      </c>
      <c r="M4765">
        <v>508704</v>
      </c>
    </row>
    <row r="4766" spans="1:13" x14ac:dyDescent="0.25">
      <c r="A4766" t="s">
        <v>17</v>
      </c>
      <c r="B4766" t="s">
        <v>25</v>
      </c>
      <c r="C4766" t="s">
        <v>199</v>
      </c>
      <c r="D4766" t="s">
        <v>104</v>
      </c>
      <c r="E4766" t="s">
        <v>120</v>
      </c>
      <c r="F4766" t="s">
        <v>121</v>
      </c>
      <c r="G4766" t="s">
        <v>107</v>
      </c>
      <c r="H4766">
        <v>37.431572000000003</v>
      </c>
      <c r="I4766">
        <v>-78.656890000000004</v>
      </c>
      <c r="J4766" t="s">
        <v>223</v>
      </c>
      <c r="K4766">
        <v>180903610.01495141</v>
      </c>
      <c r="L4766">
        <v>180903750.3954213</v>
      </c>
      <c r="M4766">
        <v>2568084289</v>
      </c>
    </row>
    <row r="4767" spans="1:13" x14ac:dyDescent="0.25">
      <c r="A4767" t="s">
        <v>17</v>
      </c>
      <c r="B4767" t="s">
        <v>25</v>
      </c>
      <c r="C4767" t="s">
        <v>199</v>
      </c>
      <c r="D4767" t="s">
        <v>104</v>
      </c>
      <c r="E4767" t="s">
        <v>120</v>
      </c>
      <c r="F4767" t="s">
        <v>121</v>
      </c>
      <c r="G4767" t="s">
        <v>107</v>
      </c>
      <c r="H4767">
        <v>37.431572000000003</v>
      </c>
      <c r="I4767">
        <v>-78.656890000000004</v>
      </c>
      <c r="J4767" t="s">
        <v>224</v>
      </c>
      <c r="K4767">
        <v>203319631.68660939</v>
      </c>
      <c r="L4767">
        <v>203323465.391233</v>
      </c>
      <c r="M4767">
        <v>2757255991</v>
      </c>
    </row>
    <row r="4768" spans="1:13" x14ac:dyDescent="0.25">
      <c r="A4768" t="s">
        <v>17</v>
      </c>
      <c r="B4768" t="s">
        <v>25</v>
      </c>
      <c r="C4768" t="s">
        <v>199</v>
      </c>
      <c r="D4768" t="s">
        <v>104</v>
      </c>
      <c r="E4768" t="s">
        <v>120</v>
      </c>
      <c r="F4768" t="s">
        <v>121</v>
      </c>
      <c r="G4768" t="s">
        <v>107</v>
      </c>
      <c r="H4768">
        <v>37.431572000000003</v>
      </c>
      <c r="I4768">
        <v>-78.656890000000004</v>
      </c>
      <c r="J4768" t="s">
        <v>225</v>
      </c>
      <c r="K4768">
        <v>204994197.97836411</v>
      </c>
      <c r="L4768">
        <v>204996143.30556431</v>
      </c>
      <c r="M4768">
        <v>3427667829</v>
      </c>
    </row>
    <row r="4769" spans="1:13" x14ac:dyDescent="0.25">
      <c r="A4769" t="s">
        <v>17</v>
      </c>
      <c r="B4769" t="s">
        <v>25</v>
      </c>
      <c r="C4769" t="s">
        <v>199</v>
      </c>
      <c r="D4769" t="s">
        <v>104</v>
      </c>
      <c r="E4769" t="s">
        <v>120</v>
      </c>
      <c r="F4769" t="s">
        <v>121</v>
      </c>
      <c r="G4769" t="s">
        <v>107</v>
      </c>
      <c r="H4769">
        <v>37.431572000000003</v>
      </c>
      <c r="I4769">
        <v>-78.656890000000004</v>
      </c>
      <c r="J4769" t="s">
        <v>245</v>
      </c>
      <c r="K4769">
        <v>205371505.96973109</v>
      </c>
      <c r="L4769">
        <v>205373299.65546119</v>
      </c>
      <c r="M4769">
        <v>2995590086</v>
      </c>
    </row>
    <row r="4770" spans="1:13" x14ac:dyDescent="0.25">
      <c r="A4770" t="s">
        <v>17</v>
      </c>
      <c r="B4770" t="s">
        <v>25</v>
      </c>
      <c r="C4770" t="s">
        <v>199</v>
      </c>
      <c r="D4770" t="s">
        <v>104</v>
      </c>
      <c r="E4770" t="s">
        <v>122</v>
      </c>
      <c r="F4770" t="s">
        <v>123</v>
      </c>
      <c r="G4770" t="s">
        <v>107</v>
      </c>
      <c r="H4770">
        <v>39.856102</v>
      </c>
      <c r="I4770">
        <v>-104.675934</v>
      </c>
      <c r="J4770" t="s">
        <v>223</v>
      </c>
      <c r="K4770">
        <v>2.1310062299999999E-3</v>
      </c>
      <c r="L4770">
        <v>2.1310062299999999E-3</v>
      </c>
      <c r="M4770">
        <v>732</v>
      </c>
    </row>
    <row r="4771" spans="1:13" x14ac:dyDescent="0.25">
      <c r="A4771" t="s">
        <v>17</v>
      </c>
      <c r="B4771" t="s">
        <v>25</v>
      </c>
      <c r="C4771" t="s">
        <v>199</v>
      </c>
      <c r="D4771" t="s">
        <v>104</v>
      </c>
      <c r="E4771" t="s">
        <v>122</v>
      </c>
      <c r="F4771" t="s">
        <v>123</v>
      </c>
      <c r="G4771" t="s">
        <v>107</v>
      </c>
      <c r="H4771">
        <v>39.856102</v>
      </c>
      <c r="I4771">
        <v>-104.675934</v>
      </c>
      <c r="J4771" t="s">
        <v>224</v>
      </c>
      <c r="K4771">
        <v>9.8996905475999986E-2</v>
      </c>
      <c r="L4771">
        <v>9.8996905475999986E-2</v>
      </c>
      <c r="M4771">
        <v>77</v>
      </c>
    </row>
    <row r="4772" spans="1:13" x14ac:dyDescent="0.25">
      <c r="A4772" t="s">
        <v>17</v>
      </c>
      <c r="B4772" t="s">
        <v>25</v>
      </c>
      <c r="C4772" t="s">
        <v>199</v>
      </c>
      <c r="D4772" t="s">
        <v>104</v>
      </c>
      <c r="E4772" t="s">
        <v>122</v>
      </c>
      <c r="F4772" t="s">
        <v>123</v>
      </c>
      <c r="G4772" t="s">
        <v>107</v>
      </c>
      <c r="H4772">
        <v>39.856102</v>
      </c>
      <c r="I4772">
        <v>-104.675934</v>
      </c>
      <c r="J4772" t="s">
        <v>225</v>
      </c>
      <c r="K4772">
        <v>3.3229179384000003E-2</v>
      </c>
      <c r="L4772">
        <v>3.3229179384000003E-2</v>
      </c>
      <c r="M4772">
        <v>113</v>
      </c>
    </row>
    <row r="4773" spans="1:13" x14ac:dyDescent="0.25">
      <c r="A4773" t="s">
        <v>17</v>
      </c>
      <c r="B4773" t="s">
        <v>25</v>
      </c>
      <c r="C4773" t="s">
        <v>199</v>
      </c>
      <c r="D4773" t="s">
        <v>104</v>
      </c>
      <c r="E4773" t="s">
        <v>122</v>
      </c>
      <c r="F4773" t="s">
        <v>123</v>
      </c>
      <c r="G4773" t="s">
        <v>107</v>
      </c>
      <c r="H4773">
        <v>39.856102</v>
      </c>
      <c r="I4773">
        <v>-104.675934</v>
      </c>
      <c r="J4773" t="s">
        <v>245</v>
      </c>
      <c r="K4773">
        <v>3.7960946501999999E-2</v>
      </c>
      <c r="L4773">
        <v>3.7960946501999999E-2</v>
      </c>
      <c r="M4773">
        <v>15</v>
      </c>
    </row>
    <row r="4774" spans="1:13" x14ac:dyDescent="0.25">
      <c r="A4774" t="s">
        <v>17</v>
      </c>
      <c r="B4774" t="s">
        <v>25</v>
      </c>
      <c r="C4774" t="s">
        <v>199</v>
      </c>
      <c r="D4774" t="s">
        <v>104</v>
      </c>
      <c r="E4774" t="s">
        <v>118</v>
      </c>
      <c r="F4774" t="s">
        <v>119</v>
      </c>
      <c r="G4774" t="s">
        <v>107</v>
      </c>
      <c r="H4774">
        <v>42.331400000000002</v>
      </c>
      <c r="I4774">
        <v>-83.0458</v>
      </c>
      <c r="J4774" t="s">
        <v>223</v>
      </c>
      <c r="K4774">
        <v>6.1596968400000004E-4</v>
      </c>
      <c r="L4774">
        <v>6.1596968400000004E-4</v>
      </c>
      <c r="M4774">
        <v>1</v>
      </c>
    </row>
    <row r="4775" spans="1:13" x14ac:dyDescent="0.25">
      <c r="A4775" t="s">
        <v>17</v>
      </c>
      <c r="B4775" t="s">
        <v>25</v>
      </c>
      <c r="C4775" t="s">
        <v>199</v>
      </c>
      <c r="D4775" t="s">
        <v>104</v>
      </c>
      <c r="E4775" t="s">
        <v>118</v>
      </c>
      <c r="F4775" t="s">
        <v>119</v>
      </c>
      <c r="G4775" t="s">
        <v>107</v>
      </c>
      <c r="H4775">
        <v>42.331400000000002</v>
      </c>
      <c r="I4775">
        <v>-83.0458</v>
      </c>
      <c r="J4775" t="s">
        <v>224</v>
      </c>
      <c r="K4775">
        <v>0.65881276058999994</v>
      </c>
      <c r="L4775">
        <v>0.65881276058999994</v>
      </c>
      <c r="M4775">
        <v>3</v>
      </c>
    </row>
    <row r="4776" spans="1:13" x14ac:dyDescent="0.25">
      <c r="A4776" t="s">
        <v>17</v>
      </c>
      <c r="B4776" t="s">
        <v>25</v>
      </c>
      <c r="C4776" t="s">
        <v>199</v>
      </c>
      <c r="D4776" t="s">
        <v>104</v>
      </c>
      <c r="E4776" t="s">
        <v>118</v>
      </c>
      <c r="F4776" t="s">
        <v>119</v>
      </c>
      <c r="G4776" t="s">
        <v>107</v>
      </c>
      <c r="H4776">
        <v>42.331400000000002</v>
      </c>
      <c r="I4776">
        <v>-83.0458</v>
      </c>
      <c r="J4776" t="s">
        <v>225</v>
      </c>
      <c r="K4776">
        <v>0.25446599454000002</v>
      </c>
      <c r="L4776">
        <v>0.25446599454000002</v>
      </c>
      <c r="M4776">
        <v>6</v>
      </c>
    </row>
    <row r="4777" spans="1:13" x14ac:dyDescent="0.25">
      <c r="A4777" t="s">
        <v>17</v>
      </c>
      <c r="B4777" t="s">
        <v>25</v>
      </c>
      <c r="C4777" t="s">
        <v>199</v>
      </c>
      <c r="D4777" t="s">
        <v>104</v>
      </c>
      <c r="E4777" t="s">
        <v>118</v>
      </c>
      <c r="F4777" t="s">
        <v>119</v>
      </c>
      <c r="G4777" t="s">
        <v>107</v>
      </c>
      <c r="H4777">
        <v>42.331400000000002</v>
      </c>
      <c r="I4777">
        <v>-83.0458</v>
      </c>
      <c r="J4777" t="s">
        <v>245</v>
      </c>
      <c r="K4777">
        <v>1.095057216E-3</v>
      </c>
      <c r="L4777">
        <v>1.095057216E-3</v>
      </c>
      <c r="M4777">
        <v>2</v>
      </c>
    </row>
    <row r="4778" spans="1:13" x14ac:dyDescent="0.25">
      <c r="A4778" t="s">
        <v>17</v>
      </c>
      <c r="B4778" t="s">
        <v>25</v>
      </c>
      <c r="C4778" t="s">
        <v>199</v>
      </c>
      <c r="D4778" t="s">
        <v>98</v>
      </c>
      <c r="E4778" t="s">
        <v>124</v>
      </c>
      <c r="F4778" t="s">
        <v>125</v>
      </c>
      <c r="G4778" t="s">
        <v>126</v>
      </c>
      <c r="H4778">
        <v>53.349800000000002</v>
      </c>
      <c r="I4778">
        <v>6.2603</v>
      </c>
      <c r="J4778" t="s">
        <v>223</v>
      </c>
      <c r="K4778">
        <v>0.27004256124600001</v>
      </c>
      <c r="L4778">
        <v>0.27004256124600001</v>
      </c>
      <c r="M4778">
        <v>385</v>
      </c>
    </row>
    <row r="4779" spans="1:13" x14ac:dyDescent="0.25">
      <c r="A4779" t="s">
        <v>17</v>
      </c>
      <c r="B4779" t="s">
        <v>25</v>
      </c>
      <c r="C4779" t="s">
        <v>199</v>
      </c>
      <c r="D4779" t="s">
        <v>98</v>
      </c>
      <c r="E4779" t="s">
        <v>124</v>
      </c>
      <c r="F4779" t="s">
        <v>125</v>
      </c>
      <c r="G4779" t="s">
        <v>126</v>
      </c>
      <c r="H4779">
        <v>53.349800000000002</v>
      </c>
      <c r="I4779">
        <v>6.2603</v>
      </c>
      <c r="J4779" t="s">
        <v>224</v>
      </c>
      <c r="K4779">
        <v>3.9068447550000003E-2</v>
      </c>
      <c r="L4779">
        <v>3.9068447550000003E-2</v>
      </c>
      <c r="M4779">
        <v>55</v>
      </c>
    </row>
    <row r="4780" spans="1:13" x14ac:dyDescent="0.25">
      <c r="A4780" t="s">
        <v>17</v>
      </c>
      <c r="B4780" t="s">
        <v>25</v>
      </c>
      <c r="C4780" t="s">
        <v>199</v>
      </c>
      <c r="D4780" t="s">
        <v>98</v>
      </c>
      <c r="E4780" t="s">
        <v>124</v>
      </c>
      <c r="F4780" t="s">
        <v>125</v>
      </c>
      <c r="G4780" t="s">
        <v>126</v>
      </c>
      <c r="H4780">
        <v>53.349800000000002</v>
      </c>
      <c r="I4780">
        <v>6.2603</v>
      </c>
      <c r="J4780" t="s">
        <v>225</v>
      </c>
      <c r="K4780">
        <v>2.1310062299999999E-3</v>
      </c>
      <c r="L4780">
        <v>2.1310062299999999E-3</v>
      </c>
      <c r="M4780">
        <v>3</v>
      </c>
    </row>
    <row r="4781" spans="1:13" x14ac:dyDescent="0.25">
      <c r="A4781" t="s">
        <v>17</v>
      </c>
      <c r="B4781" t="s">
        <v>25</v>
      </c>
      <c r="C4781" t="s">
        <v>199</v>
      </c>
      <c r="D4781" t="s">
        <v>98</v>
      </c>
      <c r="E4781" t="s">
        <v>124</v>
      </c>
      <c r="F4781" t="s">
        <v>125</v>
      </c>
      <c r="G4781" t="s">
        <v>126</v>
      </c>
      <c r="H4781">
        <v>53.349800000000002</v>
      </c>
      <c r="I4781">
        <v>6.2603</v>
      </c>
      <c r="J4781" t="s">
        <v>245</v>
      </c>
      <c r="K4781">
        <v>0</v>
      </c>
      <c r="L4781">
        <v>0</v>
      </c>
      <c r="M4781">
        <v>0</v>
      </c>
    </row>
    <row r="4782" spans="1:13" x14ac:dyDescent="0.25">
      <c r="A4782" t="s">
        <v>17</v>
      </c>
      <c r="B4782" t="s">
        <v>25</v>
      </c>
      <c r="C4782" t="s">
        <v>199</v>
      </c>
      <c r="D4782" t="s">
        <v>108</v>
      </c>
      <c r="E4782" t="s">
        <v>127</v>
      </c>
      <c r="F4782" t="s">
        <v>128</v>
      </c>
      <c r="G4782" t="s">
        <v>129</v>
      </c>
      <c r="H4782">
        <v>-34.590249999999997</v>
      </c>
      <c r="I4782">
        <v>-58.467162999999999</v>
      </c>
      <c r="J4782" t="s">
        <v>223</v>
      </c>
      <c r="K4782">
        <v>14.261065969134</v>
      </c>
      <c r="L4782">
        <v>14.261065969134</v>
      </c>
      <c r="M4782">
        <v>112</v>
      </c>
    </row>
    <row r="4783" spans="1:13" x14ac:dyDescent="0.25">
      <c r="A4783" t="s">
        <v>17</v>
      </c>
      <c r="B4783" t="s">
        <v>25</v>
      </c>
      <c r="C4783" t="s">
        <v>199</v>
      </c>
      <c r="D4783" t="s">
        <v>108</v>
      </c>
      <c r="E4783" t="s">
        <v>127</v>
      </c>
      <c r="F4783" t="s">
        <v>128</v>
      </c>
      <c r="G4783" t="s">
        <v>129</v>
      </c>
      <c r="H4783">
        <v>-34.590249999999997</v>
      </c>
      <c r="I4783">
        <v>-58.467162999999999</v>
      </c>
      <c r="J4783" t="s">
        <v>224</v>
      </c>
      <c r="K4783">
        <v>320.134000947282</v>
      </c>
      <c r="L4783">
        <v>320.13432552389997</v>
      </c>
      <c r="M4783">
        <v>2661</v>
      </c>
    </row>
    <row r="4784" spans="1:13" x14ac:dyDescent="0.25">
      <c r="A4784" t="s">
        <v>17</v>
      </c>
      <c r="B4784" t="s">
        <v>25</v>
      </c>
      <c r="C4784" t="s">
        <v>199</v>
      </c>
      <c r="D4784" t="s">
        <v>108</v>
      </c>
      <c r="E4784" t="s">
        <v>127</v>
      </c>
      <c r="F4784" t="s">
        <v>128</v>
      </c>
      <c r="G4784" t="s">
        <v>129</v>
      </c>
      <c r="H4784">
        <v>-34.590249999999997</v>
      </c>
      <c r="I4784">
        <v>-58.467162999999999</v>
      </c>
      <c r="J4784" t="s">
        <v>225</v>
      </c>
      <c r="K4784">
        <v>55.446625173720001</v>
      </c>
      <c r="L4784">
        <v>55.446625173720001</v>
      </c>
      <c r="M4784">
        <v>430</v>
      </c>
    </row>
    <row r="4785" spans="1:13" x14ac:dyDescent="0.25">
      <c r="A4785" t="s">
        <v>17</v>
      </c>
      <c r="B4785" t="s">
        <v>25</v>
      </c>
      <c r="C4785" t="s">
        <v>199</v>
      </c>
      <c r="D4785" t="s">
        <v>108</v>
      </c>
      <c r="E4785" t="s">
        <v>127</v>
      </c>
      <c r="F4785" t="s">
        <v>128</v>
      </c>
      <c r="G4785" t="s">
        <v>129</v>
      </c>
      <c r="H4785">
        <v>-34.590249999999997</v>
      </c>
      <c r="I4785">
        <v>-58.467162999999999</v>
      </c>
      <c r="J4785" t="s">
        <v>245</v>
      </c>
      <c r="K4785">
        <v>614.15632109960393</v>
      </c>
      <c r="L4785">
        <v>1216.568220961698</v>
      </c>
      <c r="M4785">
        <v>24492</v>
      </c>
    </row>
    <row r="4786" spans="1:13" x14ac:dyDescent="0.25">
      <c r="A4786" t="s">
        <v>17</v>
      </c>
      <c r="B4786" t="s">
        <v>25</v>
      </c>
      <c r="C4786" t="s">
        <v>199</v>
      </c>
      <c r="D4786" t="s">
        <v>98</v>
      </c>
      <c r="E4786" t="s">
        <v>130</v>
      </c>
      <c r="F4786" t="s">
        <v>131</v>
      </c>
      <c r="G4786" t="s">
        <v>132</v>
      </c>
      <c r="H4786">
        <v>50.110923999999997</v>
      </c>
      <c r="I4786">
        <v>8.6821269999999995</v>
      </c>
      <c r="J4786" t="s">
        <v>223</v>
      </c>
      <c r="K4786">
        <v>1.78479808404</v>
      </c>
      <c r="L4786">
        <v>1.78479808404</v>
      </c>
      <c r="M4786">
        <v>2620</v>
      </c>
    </row>
    <row r="4787" spans="1:13" x14ac:dyDescent="0.25">
      <c r="A4787" t="s">
        <v>17</v>
      </c>
      <c r="B4787" t="s">
        <v>25</v>
      </c>
      <c r="C4787" t="s">
        <v>199</v>
      </c>
      <c r="D4787" t="s">
        <v>98</v>
      </c>
      <c r="E4787" t="s">
        <v>130</v>
      </c>
      <c r="F4787" t="s">
        <v>131</v>
      </c>
      <c r="G4787" t="s">
        <v>132</v>
      </c>
      <c r="H4787">
        <v>50.110923999999997</v>
      </c>
      <c r="I4787">
        <v>8.6821269999999995</v>
      </c>
      <c r="J4787" t="s">
        <v>224</v>
      </c>
      <c r="K4787">
        <v>1151.889533418954</v>
      </c>
      <c r="L4787">
        <v>2317.3507434772559</v>
      </c>
      <c r="M4787">
        <v>25298</v>
      </c>
    </row>
    <row r="4788" spans="1:13" x14ac:dyDescent="0.25">
      <c r="A4788" t="s">
        <v>17</v>
      </c>
      <c r="B4788" t="s">
        <v>25</v>
      </c>
      <c r="C4788" t="s">
        <v>199</v>
      </c>
      <c r="D4788" t="s">
        <v>98</v>
      </c>
      <c r="E4788" t="s">
        <v>130</v>
      </c>
      <c r="F4788" t="s">
        <v>131</v>
      </c>
      <c r="G4788" t="s">
        <v>132</v>
      </c>
      <c r="H4788">
        <v>50.110923999999997</v>
      </c>
      <c r="I4788">
        <v>8.6821269999999995</v>
      </c>
      <c r="J4788" t="s">
        <v>225</v>
      </c>
      <c r="K4788">
        <v>0.69878649691799999</v>
      </c>
      <c r="L4788">
        <v>0.69878649691799999</v>
      </c>
      <c r="M4788">
        <v>501</v>
      </c>
    </row>
    <row r="4789" spans="1:13" x14ac:dyDescent="0.25">
      <c r="A4789" t="s">
        <v>17</v>
      </c>
      <c r="B4789" t="s">
        <v>25</v>
      </c>
      <c r="C4789" t="s">
        <v>199</v>
      </c>
      <c r="D4789" t="s">
        <v>98</v>
      </c>
      <c r="E4789" t="s">
        <v>130</v>
      </c>
      <c r="F4789" t="s">
        <v>131</v>
      </c>
      <c r="G4789" t="s">
        <v>132</v>
      </c>
      <c r="H4789">
        <v>50.110923999999997</v>
      </c>
      <c r="I4789">
        <v>8.6821269999999995</v>
      </c>
      <c r="J4789" t="s">
        <v>245</v>
      </c>
      <c r="K4789">
        <v>2.82916223943</v>
      </c>
      <c r="L4789">
        <v>5.7232999476479991</v>
      </c>
      <c r="M4789">
        <v>1603</v>
      </c>
    </row>
    <row r="4790" spans="1:13" x14ac:dyDescent="0.25">
      <c r="A4790" t="s">
        <v>17</v>
      </c>
      <c r="B4790" t="s">
        <v>25</v>
      </c>
      <c r="C4790" t="s">
        <v>199</v>
      </c>
      <c r="D4790" t="s">
        <v>108</v>
      </c>
      <c r="E4790" t="s">
        <v>133</v>
      </c>
      <c r="F4790" t="s">
        <v>134</v>
      </c>
      <c r="G4790" t="s">
        <v>135</v>
      </c>
      <c r="H4790">
        <v>-22.874300000000002</v>
      </c>
      <c r="I4790">
        <v>-43.266449999999999</v>
      </c>
      <c r="J4790" t="s">
        <v>223</v>
      </c>
      <c r="K4790">
        <v>119.802922064952</v>
      </c>
      <c r="L4790">
        <v>119.63038729728601</v>
      </c>
      <c r="M4790">
        <v>1679</v>
      </c>
    </row>
    <row r="4791" spans="1:13" x14ac:dyDescent="0.25">
      <c r="A4791" t="s">
        <v>17</v>
      </c>
      <c r="B4791" t="s">
        <v>25</v>
      </c>
      <c r="C4791" t="s">
        <v>199</v>
      </c>
      <c r="D4791" t="s">
        <v>108</v>
      </c>
      <c r="E4791" t="s">
        <v>133</v>
      </c>
      <c r="F4791" t="s">
        <v>134</v>
      </c>
      <c r="G4791" t="s">
        <v>135</v>
      </c>
      <c r="H4791">
        <v>-22.874300000000002</v>
      </c>
      <c r="I4791">
        <v>-43.266449999999999</v>
      </c>
      <c r="J4791" t="s">
        <v>224</v>
      </c>
      <c r="K4791">
        <v>125.538015654378</v>
      </c>
      <c r="L4791">
        <v>125.538015654378</v>
      </c>
      <c r="M4791">
        <v>1135</v>
      </c>
    </row>
    <row r="4792" spans="1:13" x14ac:dyDescent="0.25">
      <c r="A4792" t="s">
        <v>17</v>
      </c>
      <c r="B4792" t="s">
        <v>25</v>
      </c>
      <c r="C4792" t="s">
        <v>199</v>
      </c>
      <c r="D4792" t="s">
        <v>108</v>
      </c>
      <c r="E4792" t="s">
        <v>133</v>
      </c>
      <c r="F4792" t="s">
        <v>134</v>
      </c>
      <c r="G4792" t="s">
        <v>135</v>
      </c>
      <c r="H4792">
        <v>-22.874300000000002</v>
      </c>
      <c r="I4792">
        <v>-43.266449999999999</v>
      </c>
      <c r="J4792" t="s">
        <v>225</v>
      </c>
      <c r="K4792">
        <v>29.72213421144</v>
      </c>
      <c r="L4792">
        <v>29.72213421144</v>
      </c>
      <c r="M4792">
        <v>232</v>
      </c>
    </row>
    <row r="4793" spans="1:13" x14ac:dyDescent="0.25">
      <c r="A4793" t="s">
        <v>17</v>
      </c>
      <c r="B4793" t="s">
        <v>25</v>
      </c>
      <c r="C4793" t="s">
        <v>199</v>
      </c>
      <c r="D4793" t="s">
        <v>108</v>
      </c>
      <c r="E4793" t="s">
        <v>133</v>
      </c>
      <c r="F4793" t="s">
        <v>134</v>
      </c>
      <c r="G4793" t="s">
        <v>135</v>
      </c>
      <c r="H4793">
        <v>-22.874300000000002</v>
      </c>
      <c r="I4793">
        <v>-43.266449999999999</v>
      </c>
      <c r="J4793" t="s">
        <v>245</v>
      </c>
      <c r="K4793">
        <v>713.92775660393397</v>
      </c>
      <c r="L4793">
        <v>1994.7748665629219</v>
      </c>
      <c r="M4793">
        <v>47971</v>
      </c>
    </row>
    <row r="4794" spans="1:13" x14ac:dyDescent="0.25">
      <c r="A4794" t="s">
        <v>17</v>
      </c>
      <c r="B4794" t="s">
        <v>25</v>
      </c>
      <c r="C4794" t="s">
        <v>199</v>
      </c>
      <c r="D4794" t="s">
        <v>136</v>
      </c>
      <c r="E4794" t="s">
        <v>137</v>
      </c>
      <c r="F4794" t="s">
        <v>138</v>
      </c>
      <c r="G4794" t="s">
        <v>139</v>
      </c>
      <c r="H4794">
        <v>22.266999999999999</v>
      </c>
      <c r="I4794">
        <v>114.188</v>
      </c>
      <c r="J4794" t="s">
        <v>223</v>
      </c>
      <c r="K4794">
        <v>194.69586882140999</v>
      </c>
      <c r="L4794">
        <v>196.06964609750401</v>
      </c>
      <c r="M4794">
        <v>2893</v>
      </c>
    </row>
    <row r="4795" spans="1:13" x14ac:dyDescent="0.25">
      <c r="A4795" t="s">
        <v>17</v>
      </c>
      <c r="B4795" t="s">
        <v>25</v>
      </c>
      <c r="C4795" t="s">
        <v>199</v>
      </c>
      <c r="D4795" t="s">
        <v>136</v>
      </c>
      <c r="E4795" t="s">
        <v>137</v>
      </c>
      <c r="F4795" t="s">
        <v>138</v>
      </c>
      <c r="G4795" t="s">
        <v>139</v>
      </c>
      <c r="H4795">
        <v>22.266999999999999</v>
      </c>
      <c r="I4795">
        <v>114.188</v>
      </c>
      <c r="J4795" t="s">
        <v>224</v>
      </c>
      <c r="K4795">
        <v>0.62993995939199998</v>
      </c>
      <c r="L4795">
        <v>0.629579088264</v>
      </c>
      <c r="M4795">
        <v>934</v>
      </c>
    </row>
    <row r="4796" spans="1:13" x14ac:dyDescent="0.25">
      <c r="A4796" t="s">
        <v>17</v>
      </c>
      <c r="B4796" t="s">
        <v>25</v>
      </c>
      <c r="C4796" t="s">
        <v>199</v>
      </c>
      <c r="D4796" t="s">
        <v>136</v>
      </c>
      <c r="E4796" t="s">
        <v>137</v>
      </c>
      <c r="F4796" t="s">
        <v>138</v>
      </c>
      <c r="G4796" t="s">
        <v>139</v>
      </c>
      <c r="H4796">
        <v>22.266999999999999</v>
      </c>
      <c r="I4796">
        <v>114.188</v>
      </c>
      <c r="J4796" t="s">
        <v>225</v>
      </c>
      <c r="K4796">
        <v>2.1096443183999999E-2</v>
      </c>
      <c r="L4796">
        <v>2.0723128223999999E-2</v>
      </c>
      <c r="M4796">
        <v>27</v>
      </c>
    </row>
    <row r="4797" spans="1:13" x14ac:dyDescent="0.25">
      <c r="A4797" t="s">
        <v>17</v>
      </c>
      <c r="B4797" t="s">
        <v>25</v>
      </c>
      <c r="C4797" t="s">
        <v>199</v>
      </c>
      <c r="D4797" t="s">
        <v>136</v>
      </c>
      <c r="E4797" t="s">
        <v>137</v>
      </c>
      <c r="F4797" t="s">
        <v>138</v>
      </c>
      <c r="G4797" t="s">
        <v>139</v>
      </c>
      <c r="H4797">
        <v>22.266999999999999</v>
      </c>
      <c r="I4797">
        <v>114.188</v>
      </c>
      <c r="J4797" t="s">
        <v>245</v>
      </c>
      <c r="K4797">
        <v>0.68996900495999991</v>
      </c>
      <c r="L4797">
        <v>0.68996900495999991</v>
      </c>
      <c r="M4797">
        <v>3451</v>
      </c>
    </row>
    <row r="4798" spans="1:13" x14ac:dyDescent="0.25">
      <c r="A4798" t="s">
        <v>17</v>
      </c>
      <c r="B4798" t="s">
        <v>25</v>
      </c>
      <c r="C4798" t="s">
        <v>199</v>
      </c>
      <c r="D4798" t="s">
        <v>98</v>
      </c>
      <c r="E4798" t="s">
        <v>226</v>
      </c>
      <c r="F4798" t="s">
        <v>227</v>
      </c>
      <c r="G4798" t="s">
        <v>228</v>
      </c>
      <c r="H4798">
        <v>26.137899999999998</v>
      </c>
      <c r="I4798">
        <v>28.197790000000001</v>
      </c>
      <c r="J4798" t="s">
        <v>223</v>
      </c>
      <c r="K4798">
        <v>34.312050977513998</v>
      </c>
      <c r="L4798">
        <v>34.311575000940003</v>
      </c>
      <c r="M4798">
        <v>398</v>
      </c>
    </row>
    <row r="4799" spans="1:13" x14ac:dyDescent="0.25">
      <c r="A4799" t="s">
        <v>17</v>
      </c>
      <c r="B4799" t="s">
        <v>25</v>
      </c>
      <c r="C4799" t="s">
        <v>199</v>
      </c>
      <c r="D4799" t="s">
        <v>98</v>
      </c>
      <c r="E4799" t="s">
        <v>226</v>
      </c>
      <c r="F4799" t="s">
        <v>227</v>
      </c>
      <c r="G4799" t="s">
        <v>228</v>
      </c>
      <c r="H4799">
        <v>26.137899999999998</v>
      </c>
      <c r="I4799">
        <v>28.197790000000001</v>
      </c>
      <c r="J4799" t="s">
        <v>224</v>
      </c>
      <c r="K4799">
        <v>55.829143384470001</v>
      </c>
      <c r="L4799">
        <v>61.388996709756</v>
      </c>
      <c r="M4799">
        <v>544</v>
      </c>
    </row>
    <row r="4800" spans="1:13" x14ac:dyDescent="0.25">
      <c r="A4800" t="s">
        <v>17</v>
      </c>
      <c r="B4800" t="s">
        <v>25</v>
      </c>
      <c r="C4800" t="s">
        <v>199</v>
      </c>
      <c r="D4800" t="s">
        <v>98</v>
      </c>
      <c r="E4800" t="s">
        <v>226</v>
      </c>
      <c r="F4800" t="s">
        <v>227</v>
      </c>
      <c r="G4800" t="s">
        <v>228</v>
      </c>
      <c r="H4800">
        <v>26.137899999999998</v>
      </c>
      <c r="I4800">
        <v>28.197790000000001</v>
      </c>
      <c r="J4800" t="s">
        <v>225</v>
      </c>
      <c r="K4800">
        <v>785.17814278337994</v>
      </c>
      <c r="L4800">
        <v>807.76181780776199</v>
      </c>
      <c r="M4800">
        <v>6580</v>
      </c>
    </row>
    <row r="4801" spans="1:13" x14ac:dyDescent="0.25">
      <c r="A4801" t="s">
        <v>17</v>
      </c>
      <c r="B4801" t="s">
        <v>25</v>
      </c>
      <c r="C4801" t="s">
        <v>199</v>
      </c>
      <c r="D4801" t="s">
        <v>98</v>
      </c>
      <c r="E4801" t="s">
        <v>226</v>
      </c>
      <c r="F4801" t="s">
        <v>227</v>
      </c>
      <c r="G4801" t="s">
        <v>228</v>
      </c>
      <c r="H4801">
        <v>26.137899999999998</v>
      </c>
      <c r="I4801">
        <v>28.197790000000001</v>
      </c>
      <c r="J4801" t="s">
        <v>245</v>
      </c>
      <c r="K4801">
        <v>621.10516117464601</v>
      </c>
      <c r="L4801">
        <v>749.30044204717797</v>
      </c>
      <c r="M4801">
        <v>7303</v>
      </c>
    </row>
    <row r="4802" spans="1:13" x14ac:dyDescent="0.25">
      <c r="A4802" t="s">
        <v>17</v>
      </c>
      <c r="B4802" t="s">
        <v>25</v>
      </c>
      <c r="C4802" t="s">
        <v>199</v>
      </c>
      <c r="D4802" t="s">
        <v>104</v>
      </c>
      <c r="E4802" t="s">
        <v>140</v>
      </c>
      <c r="F4802" t="s">
        <v>141</v>
      </c>
      <c r="G4802" t="s">
        <v>107</v>
      </c>
      <c r="H4802">
        <v>34.052235000000003</v>
      </c>
      <c r="I4802">
        <v>-118.24368</v>
      </c>
      <c r="J4802" t="s">
        <v>223</v>
      </c>
      <c r="K4802">
        <v>1.6347047303999999E-2</v>
      </c>
      <c r="L4802">
        <v>1.6347047303999999E-2</v>
      </c>
      <c r="M4802">
        <v>23</v>
      </c>
    </row>
    <row r="4803" spans="1:13" x14ac:dyDescent="0.25">
      <c r="A4803" t="s">
        <v>17</v>
      </c>
      <c r="B4803" t="s">
        <v>25</v>
      </c>
      <c r="C4803" t="s">
        <v>199</v>
      </c>
      <c r="D4803" t="s">
        <v>104</v>
      </c>
      <c r="E4803" t="s">
        <v>140</v>
      </c>
      <c r="F4803" t="s">
        <v>141</v>
      </c>
      <c r="G4803" t="s">
        <v>107</v>
      </c>
      <c r="H4803">
        <v>34.052235000000003</v>
      </c>
      <c r="I4803">
        <v>-118.24368</v>
      </c>
      <c r="J4803" t="s">
        <v>224</v>
      </c>
      <c r="K4803">
        <v>0.116096804616</v>
      </c>
      <c r="L4803">
        <v>0.116096804616</v>
      </c>
      <c r="M4803">
        <v>164</v>
      </c>
    </row>
    <row r="4804" spans="1:13" x14ac:dyDescent="0.25">
      <c r="A4804" t="s">
        <v>17</v>
      </c>
      <c r="B4804" t="s">
        <v>25</v>
      </c>
      <c r="C4804" t="s">
        <v>199</v>
      </c>
      <c r="D4804" t="s">
        <v>104</v>
      </c>
      <c r="E4804" t="s">
        <v>140</v>
      </c>
      <c r="F4804" t="s">
        <v>141</v>
      </c>
      <c r="G4804" t="s">
        <v>107</v>
      </c>
      <c r="H4804">
        <v>34.052235000000003</v>
      </c>
      <c r="I4804">
        <v>-118.24368</v>
      </c>
      <c r="J4804" t="s">
        <v>225</v>
      </c>
      <c r="K4804">
        <v>3.2985487674000002E-2</v>
      </c>
      <c r="L4804">
        <v>3.2985487674000002E-2</v>
      </c>
      <c r="M4804">
        <v>46</v>
      </c>
    </row>
    <row r="4805" spans="1:13" x14ac:dyDescent="0.25">
      <c r="A4805" t="s">
        <v>17</v>
      </c>
      <c r="B4805" t="s">
        <v>25</v>
      </c>
      <c r="C4805" t="s">
        <v>199</v>
      </c>
      <c r="D4805" t="s">
        <v>104</v>
      </c>
      <c r="E4805" t="s">
        <v>140</v>
      </c>
      <c r="F4805" t="s">
        <v>141</v>
      </c>
      <c r="G4805" t="s">
        <v>107</v>
      </c>
      <c r="H4805">
        <v>34.052235000000003</v>
      </c>
      <c r="I4805">
        <v>-118.24368</v>
      </c>
      <c r="J4805" t="s">
        <v>245</v>
      </c>
      <c r="K4805">
        <v>0.61790262590399991</v>
      </c>
      <c r="L4805">
        <v>0.64951618109999998</v>
      </c>
      <c r="M4805">
        <v>55</v>
      </c>
    </row>
    <row r="4806" spans="1:13" x14ac:dyDescent="0.25">
      <c r="A4806" t="s">
        <v>17</v>
      </c>
      <c r="B4806" t="s">
        <v>25</v>
      </c>
      <c r="C4806" t="s">
        <v>199</v>
      </c>
      <c r="D4806" t="s">
        <v>108</v>
      </c>
      <c r="E4806" t="s">
        <v>142</v>
      </c>
      <c r="F4806" t="s">
        <v>143</v>
      </c>
      <c r="G4806" t="s">
        <v>144</v>
      </c>
      <c r="H4806">
        <v>-12.094823</v>
      </c>
      <c r="I4806">
        <v>-76.973529999999997</v>
      </c>
      <c r="J4806" t="s">
        <v>223</v>
      </c>
      <c r="K4806">
        <v>0.44378749157399988</v>
      </c>
      <c r="L4806">
        <v>0.44378749157399988</v>
      </c>
      <c r="M4806">
        <v>10</v>
      </c>
    </row>
    <row r="4807" spans="1:13" x14ac:dyDescent="0.25">
      <c r="A4807" t="s">
        <v>17</v>
      </c>
      <c r="B4807" t="s">
        <v>25</v>
      </c>
      <c r="C4807" t="s">
        <v>199</v>
      </c>
      <c r="D4807" t="s">
        <v>108</v>
      </c>
      <c r="E4807" t="s">
        <v>142</v>
      </c>
      <c r="F4807" t="s">
        <v>143</v>
      </c>
      <c r="G4807" t="s">
        <v>144</v>
      </c>
      <c r="H4807">
        <v>-12.094823</v>
      </c>
      <c r="I4807">
        <v>-76.973529999999997</v>
      </c>
      <c r="J4807" t="s">
        <v>224</v>
      </c>
      <c r="K4807">
        <v>190.32231711026401</v>
      </c>
      <c r="L4807">
        <v>190.39912355232599</v>
      </c>
      <c r="M4807">
        <v>2085</v>
      </c>
    </row>
    <row r="4808" spans="1:13" x14ac:dyDescent="0.25">
      <c r="A4808" t="s">
        <v>17</v>
      </c>
      <c r="B4808" t="s">
        <v>25</v>
      </c>
      <c r="C4808" t="s">
        <v>199</v>
      </c>
      <c r="D4808" t="s">
        <v>108</v>
      </c>
      <c r="E4808" t="s">
        <v>142</v>
      </c>
      <c r="F4808" t="s">
        <v>143</v>
      </c>
      <c r="G4808" t="s">
        <v>144</v>
      </c>
      <c r="H4808">
        <v>-12.094823</v>
      </c>
      <c r="I4808">
        <v>-76.973529999999997</v>
      </c>
      <c r="J4808" t="s">
        <v>225</v>
      </c>
      <c r="K4808">
        <v>23.61069351495</v>
      </c>
      <c r="L4808">
        <v>23.61069351495</v>
      </c>
      <c r="M4808">
        <v>209</v>
      </c>
    </row>
    <row r="4809" spans="1:13" x14ac:dyDescent="0.25">
      <c r="A4809" t="s">
        <v>17</v>
      </c>
      <c r="B4809" t="s">
        <v>25</v>
      </c>
      <c r="C4809" t="s">
        <v>199</v>
      </c>
      <c r="D4809" t="s">
        <v>108</v>
      </c>
      <c r="E4809" t="s">
        <v>142</v>
      </c>
      <c r="F4809" t="s">
        <v>143</v>
      </c>
      <c r="G4809" t="s">
        <v>144</v>
      </c>
      <c r="H4809">
        <v>-12.094823</v>
      </c>
      <c r="I4809">
        <v>-76.973529999999997</v>
      </c>
      <c r="J4809" t="s">
        <v>245</v>
      </c>
      <c r="K4809">
        <v>232.73234419872</v>
      </c>
      <c r="L4809">
        <v>343.99478748681003</v>
      </c>
      <c r="M4809">
        <v>4901</v>
      </c>
    </row>
    <row r="4810" spans="1:13" x14ac:dyDescent="0.25">
      <c r="A4810" t="s">
        <v>17</v>
      </c>
      <c r="B4810" t="s">
        <v>25</v>
      </c>
      <c r="C4810" t="s">
        <v>199</v>
      </c>
      <c r="D4810" t="s">
        <v>98</v>
      </c>
      <c r="E4810" t="s">
        <v>145</v>
      </c>
      <c r="F4810" t="s">
        <v>146</v>
      </c>
      <c r="G4810" t="s">
        <v>147</v>
      </c>
      <c r="H4810">
        <v>51.508513999999998</v>
      </c>
      <c r="I4810">
        <v>-1.0756999999999999E-2</v>
      </c>
      <c r="J4810" t="s">
        <v>223</v>
      </c>
      <c r="K4810">
        <v>7.5404022195599998</v>
      </c>
      <c r="L4810">
        <v>7.5391899829259996</v>
      </c>
      <c r="M4810">
        <v>10625</v>
      </c>
    </row>
    <row r="4811" spans="1:13" x14ac:dyDescent="0.25">
      <c r="A4811" t="s">
        <v>17</v>
      </c>
      <c r="B4811" t="s">
        <v>25</v>
      </c>
      <c r="C4811" t="s">
        <v>199</v>
      </c>
      <c r="D4811" t="s">
        <v>98</v>
      </c>
      <c r="E4811" t="s">
        <v>145</v>
      </c>
      <c r="F4811" t="s">
        <v>146</v>
      </c>
      <c r="G4811" t="s">
        <v>147</v>
      </c>
      <c r="H4811">
        <v>51.508513999999998</v>
      </c>
      <c r="I4811">
        <v>-1.0756999999999999E-2</v>
      </c>
      <c r="J4811" t="s">
        <v>224</v>
      </c>
      <c r="K4811">
        <v>43.272347314560001</v>
      </c>
      <c r="L4811">
        <v>43.261042093188003</v>
      </c>
      <c r="M4811">
        <v>5103</v>
      </c>
    </row>
    <row r="4812" spans="1:13" x14ac:dyDescent="0.25">
      <c r="A4812" t="s">
        <v>17</v>
      </c>
      <c r="B4812" t="s">
        <v>25</v>
      </c>
      <c r="C4812" t="s">
        <v>199</v>
      </c>
      <c r="D4812" t="s">
        <v>98</v>
      </c>
      <c r="E4812" t="s">
        <v>145</v>
      </c>
      <c r="F4812" t="s">
        <v>146</v>
      </c>
      <c r="G4812" t="s">
        <v>147</v>
      </c>
      <c r="H4812">
        <v>51.508513999999998</v>
      </c>
      <c r="I4812">
        <v>-1.0756999999999999E-2</v>
      </c>
      <c r="J4812" t="s">
        <v>225</v>
      </c>
      <c r="K4812">
        <v>8.4955337296499991</v>
      </c>
      <c r="L4812">
        <v>16.170870641501999</v>
      </c>
      <c r="M4812">
        <v>10557</v>
      </c>
    </row>
    <row r="4813" spans="1:13" x14ac:dyDescent="0.25">
      <c r="A4813" t="s">
        <v>17</v>
      </c>
      <c r="B4813" t="s">
        <v>25</v>
      </c>
      <c r="C4813" t="s">
        <v>199</v>
      </c>
      <c r="D4813" t="s">
        <v>98</v>
      </c>
      <c r="E4813" t="s">
        <v>145</v>
      </c>
      <c r="F4813" t="s">
        <v>146</v>
      </c>
      <c r="G4813" t="s">
        <v>147</v>
      </c>
      <c r="H4813">
        <v>51.508513999999998</v>
      </c>
      <c r="I4813">
        <v>-1.0756999999999999E-2</v>
      </c>
      <c r="J4813" t="s">
        <v>245</v>
      </c>
      <c r="K4813">
        <v>9.2579725012200011</v>
      </c>
      <c r="L4813">
        <v>9.2572040945939982</v>
      </c>
      <c r="M4813">
        <v>12981</v>
      </c>
    </row>
    <row r="4814" spans="1:13" x14ac:dyDescent="0.25">
      <c r="A4814" t="s">
        <v>17</v>
      </c>
      <c r="B4814" t="s">
        <v>25</v>
      </c>
      <c r="C4814" t="s">
        <v>199</v>
      </c>
      <c r="D4814" t="s">
        <v>104</v>
      </c>
      <c r="E4814" t="s">
        <v>236</v>
      </c>
      <c r="F4814" t="s">
        <v>237</v>
      </c>
      <c r="G4814" t="s">
        <v>107</v>
      </c>
      <c r="H4814">
        <v>36.188110000000002</v>
      </c>
      <c r="I4814">
        <v>-115.176468</v>
      </c>
      <c r="J4814" t="s">
        <v>223</v>
      </c>
      <c r="K4814">
        <v>0</v>
      </c>
      <c r="L4814">
        <v>0</v>
      </c>
      <c r="M4814">
        <v>0</v>
      </c>
    </row>
    <row r="4815" spans="1:13" x14ac:dyDescent="0.25">
      <c r="A4815" t="s">
        <v>17</v>
      </c>
      <c r="B4815" t="s">
        <v>25</v>
      </c>
      <c r="C4815" t="s">
        <v>199</v>
      </c>
      <c r="D4815" t="s">
        <v>104</v>
      </c>
      <c r="E4815" t="s">
        <v>236</v>
      </c>
      <c r="F4815" t="s">
        <v>237</v>
      </c>
      <c r="G4815" t="s">
        <v>107</v>
      </c>
      <c r="H4815">
        <v>36.188110000000002</v>
      </c>
      <c r="I4815">
        <v>-115.176468</v>
      </c>
      <c r="J4815" t="s">
        <v>224</v>
      </c>
      <c r="K4815">
        <v>6.7072316699159993</v>
      </c>
      <c r="L4815">
        <v>6.7048507500599994</v>
      </c>
      <c r="M4815">
        <v>67</v>
      </c>
    </row>
    <row r="4816" spans="1:13" x14ac:dyDescent="0.25">
      <c r="A4816" t="s">
        <v>17</v>
      </c>
      <c r="B4816" t="s">
        <v>25</v>
      </c>
      <c r="C4816" t="s">
        <v>199</v>
      </c>
      <c r="D4816" t="s">
        <v>104</v>
      </c>
      <c r="E4816" t="s">
        <v>236</v>
      </c>
      <c r="F4816" t="s">
        <v>237</v>
      </c>
      <c r="G4816" t="s">
        <v>107</v>
      </c>
      <c r="H4816">
        <v>36.188110000000002</v>
      </c>
      <c r="I4816">
        <v>-115.176468</v>
      </c>
      <c r="J4816" t="s">
        <v>225</v>
      </c>
      <c r="K4816">
        <v>3.2251301586000002E-2</v>
      </c>
      <c r="L4816">
        <v>3.2251301586000002E-2</v>
      </c>
      <c r="M4816">
        <v>1</v>
      </c>
    </row>
    <row r="4817" spans="1:13" x14ac:dyDescent="0.25">
      <c r="A4817" t="s">
        <v>17</v>
      </c>
      <c r="B4817" t="s">
        <v>25</v>
      </c>
      <c r="C4817" t="s">
        <v>199</v>
      </c>
      <c r="D4817" t="s">
        <v>104</v>
      </c>
      <c r="E4817" t="s">
        <v>236</v>
      </c>
      <c r="F4817" t="s">
        <v>237</v>
      </c>
      <c r="G4817" t="s">
        <v>107</v>
      </c>
      <c r="H4817">
        <v>36.188110000000002</v>
      </c>
      <c r="I4817">
        <v>-115.176468</v>
      </c>
      <c r="J4817" t="s">
        <v>245</v>
      </c>
      <c r="K4817">
        <v>0</v>
      </c>
      <c r="L4817">
        <v>0</v>
      </c>
      <c r="M4817">
        <v>0</v>
      </c>
    </row>
    <row r="4818" spans="1:13" x14ac:dyDescent="0.25">
      <c r="A4818" t="s">
        <v>17</v>
      </c>
      <c r="B4818" t="s">
        <v>25</v>
      </c>
      <c r="C4818" t="s">
        <v>199</v>
      </c>
      <c r="D4818" t="s">
        <v>98</v>
      </c>
      <c r="E4818" t="s">
        <v>148</v>
      </c>
      <c r="F4818" t="s">
        <v>149</v>
      </c>
      <c r="G4818" t="s">
        <v>150</v>
      </c>
      <c r="H4818">
        <v>40.416800000000002</v>
      </c>
      <c r="I4818">
        <v>-3.7038000000000002</v>
      </c>
      <c r="J4818" t="s">
        <v>223</v>
      </c>
      <c r="K4818">
        <v>15.437831460018</v>
      </c>
      <c r="L4818">
        <v>15.436400419338</v>
      </c>
      <c r="M4818">
        <v>1263</v>
      </c>
    </row>
    <row r="4819" spans="1:13" x14ac:dyDescent="0.25">
      <c r="A4819" t="s">
        <v>17</v>
      </c>
      <c r="B4819" t="s">
        <v>25</v>
      </c>
      <c r="C4819" t="s">
        <v>199</v>
      </c>
      <c r="D4819" t="s">
        <v>98</v>
      </c>
      <c r="E4819" t="s">
        <v>148</v>
      </c>
      <c r="F4819" t="s">
        <v>149</v>
      </c>
      <c r="G4819" t="s">
        <v>150</v>
      </c>
      <c r="H4819">
        <v>40.416800000000002</v>
      </c>
      <c r="I4819">
        <v>-3.7038000000000002</v>
      </c>
      <c r="J4819" t="s">
        <v>224</v>
      </c>
      <c r="K4819">
        <v>0</v>
      </c>
      <c r="L4819">
        <v>0</v>
      </c>
      <c r="M4819">
        <v>0</v>
      </c>
    </row>
    <row r="4820" spans="1:13" x14ac:dyDescent="0.25">
      <c r="A4820" t="s">
        <v>17</v>
      </c>
      <c r="B4820" t="s">
        <v>25</v>
      </c>
      <c r="C4820" t="s">
        <v>199</v>
      </c>
      <c r="D4820" t="s">
        <v>98</v>
      </c>
      <c r="E4820" t="s">
        <v>148</v>
      </c>
      <c r="F4820" t="s">
        <v>149</v>
      </c>
      <c r="G4820" t="s">
        <v>150</v>
      </c>
      <c r="H4820">
        <v>40.416800000000002</v>
      </c>
      <c r="I4820">
        <v>-3.7038000000000002</v>
      </c>
      <c r="J4820" t="s">
        <v>225</v>
      </c>
      <c r="K4820">
        <v>498.01850887223401</v>
      </c>
      <c r="L4820">
        <v>1798.852787721162</v>
      </c>
      <c r="M4820">
        <v>33926</v>
      </c>
    </row>
    <row r="4821" spans="1:13" x14ac:dyDescent="0.25">
      <c r="A4821" t="s">
        <v>17</v>
      </c>
      <c r="B4821" t="s">
        <v>25</v>
      </c>
      <c r="C4821" t="s">
        <v>199</v>
      </c>
      <c r="D4821" t="s">
        <v>98</v>
      </c>
      <c r="E4821" t="s">
        <v>148</v>
      </c>
      <c r="F4821" t="s">
        <v>149</v>
      </c>
      <c r="G4821" t="s">
        <v>150</v>
      </c>
      <c r="H4821">
        <v>40.416800000000002</v>
      </c>
      <c r="I4821">
        <v>-3.7038000000000002</v>
      </c>
      <c r="J4821" t="s">
        <v>245</v>
      </c>
      <c r="K4821">
        <v>3.0248871250140001</v>
      </c>
      <c r="L4821">
        <v>5.9170327831259986</v>
      </c>
      <c r="M4821">
        <v>1268</v>
      </c>
    </row>
    <row r="4822" spans="1:13" x14ac:dyDescent="0.25">
      <c r="A4822" t="s">
        <v>17</v>
      </c>
      <c r="B4822" t="s">
        <v>25</v>
      </c>
      <c r="C4822" t="s">
        <v>199</v>
      </c>
      <c r="D4822" t="s">
        <v>136</v>
      </c>
      <c r="E4822" t="s">
        <v>151</v>
      </c>
      <c r="F4822" t="s">
        <v>152</v>
      </c>
      <c r="G4822" t="s">
        <v>153</v>
      </c>
      <c r="H4822">
        <v>-37.668999999999997</v>
      </c>
      <c r="I4822">
        <v>144.84100000000001</v>
      </c>
      <c r="J4822" t="s">
        <v>223</v>
      </c>
      <c r="K4822">
        <v>3.1860534151620001</v>
      </c>
      <c r="L4822">
        <v>3.1846234114679999</v>
      </c>
      <c r="M4822">
        <v>38</v>
      </c>
    </row>
    <row r="4823" spans="1:13" x14ac:dyDescent="0.25">
      <c r="A4823" t="s">
        <v>17</v>
      </c>
      <c r="B4823" t="s">
        <v>25</v>
      </c>
      <c r="C4823" t="s">
        <v>199</v>
      </c>
      <c r="D4823" t="s">
        <v>136</v>
      </c>
      <c r="E4823" t="s">
        <v>151</v>
      </c>
      <c r="F4823" t="s">
        <v>152</v>
      </c>
      <c r="G4823" t="s">
        <v>153</v>
      </c>
      <c r="H4823">
        <v>-37.668999999999997</v>
      </c>
      <c r="I4823">
        <v>144.84100000000001</v>
      </c>
      <c r="J4823" t="s">
        <v>224</v>
      </c>
      <c r="K4823">
        <v>2.2605382252320001</v>
      </c>
      <c r="L4823">
        <v>2.2605382252320001</v>
      </c>
      <c r="M4823">
        <v>28</v>
      </c>
    </row>
    <row r="4824" spans="1:13" x14ac:dyDescent="0.25">
      <c r="A4824" t="s">
        <v>17</v>
      </c>
      <c r="B4824" t="s">
        <v>25</v>
      </c>
      <c r="C4824" t="s">
        <v>199</v>
      </c>
      <c r="D4824" t="s">
        <v>136</v>
      </c>
      <c r="E4824" t="s">
        <v>151</v>
      </c>
      <c r="F4824" t="s">
        <v>152</v>
      </c>
      <c r="G4824" t="s">
        <v>153</v>
      </c>
      <c r="H4824">
        <v>-37.668999999999997</v>
      </c>
      <c r="I4824">
        <v>144.84100000000001</v>
      </c>
      <c r="J4824" t="s">
        <v>225</v>
      </c>
      <c r="K4824">
        <v>10.684291783961999</v>
      </c>
      <c r="L4824">
        <v>12.145203882678</v>
      </c>
      <c r="M4824">
        <v>105</v>
      </c>
    </row>
    <row r="4825" spans="1:13" x14ac:dyDescent="0.25">
      <c r="A4825" t="s">
        <v>17</v>
      </c>
      <c r="B4825" t="s">
        <v>25</v>
      </c>
      <c r="C4825" t="s">
        <v>199</v>
      </c>
      <c r="D4825" t="s">
        <v>136</v>
      </c>
      <c r="E4825" t="s">
        <v>151</v>
      </c>
      <c r="F4825" t="s">
        <v>152</v>
      </c>
      <c r="G4825" t="s">
        <v>153</v>
      </c>
      <c r="H4825">
        <v>-37.668999999999997</v>
      </c>
      <c r="I4825">
        <v>144.84100000000001</v>
      </c>
      <c r="J4825" t="s">
        <v>245</v>
      </c>
      <c r="K4825">
        <v>104.68495930649399</v>
      </c>
      <c r="L4825">
        <v>104.68495930649399</v>
      </c>
      <c r="M4825">
        <v>810</v>
      </c>
    </row>
    <row r="4826" spans="1:13" x14ac:dyDescent="0.25">
      <c r="A4826" t="s">
        <v>17</v>
      </c>
      <c r="B4826" t="s">
        <v>25</v>
      </c>
      <c r="C4826" t="s">
        <v>199</v>
      </c>
      <c r="D4826" t="s">
        <v>104</v>
      </c>
      <c r="E4826" t="s">
        <v>229</v>
      </c>
      <c r="F4826" t="s">
        <v>230</v>
      </c>
      <c r="G4826" t="s">
        <v>107</v>
      </c>
      <c r="H4826">
        <v>26.103300000000001</v>
      </c>
      <c r="I4826">
        <v>98.141900000000007</v>
      </c>
      <c r="J4826" t="s">
        <v>223</v>
      </c>
      <c r="K4826">
        <v>0</v>
      </c>
      <c r="L4826">
        <v>0</v>
      </c>
      <c r="M4826">
        <v>0</v>
      </c>
    </row>
    <row r="4827" spans="1:13" x14ac:dyDescent="0.25">
      <c r="A4827" t="s">
        <v>17</v>
      </c>
      <c r="B4827" t="s">
        <v>25</v>
      </c>
      <c r="C4827" t="s">
        <v>199</v>
      </c>
      <c r="D4827" t="s">
        <v>104</v>
      </c>
      <c r="E4827" t="s">
        <v>229</v>
      </c>
      <c r="F4827" t="s">
        <v>230</v>
      </c>
      <c r="G4827" t="s">
        <v>107</v>
      </c>
      <c r="H4827">
        <v>26.103300000000001</v>
      </c>
      <c r="I4827">
        <v>98.141900000000007</v>
      </c>
      <c r="J4827" t="s">
        <v>224</v>
      </c>
      <c r="K4827">
        <v>5.4752860799999999E-4</v>
      </c>
      <c r="L4827">
        <v>5.4752860799999999E-4</v>
      </c>
      <c r="M4827">
        <v>1</v>
      </c>
    </row>
    <row r="4828" spans="1:13" x14ac:dyDescent="0.25">
      <c r="A4828" t="s">
        <v>17</v>
      </c>
      <c r="B4828" t="s">
        <v>25</v>
      </c>
      <c r="C4828" t="s">
        <v>199</v>
      </c>
      <c r="D4828" t="s">
        <v>104</v>
      </c>
      <c r="E4828" t="s">
        <v>229</v>
      </c>
      <c r="F4828" t="s">
        <v>230</v>
      </c>
      <c r="G4828" t="s">
        <v>107</v>
      </c>
      <c r="H4828">
        <v>26.103300000000001</v>
      </c>
      <c r="I4828">
        <v>98.141900000000007</v>
      </c>
      <c r="J4828" t="s">
        <v>225</v>
      </c>
      <c r="K4828">
        <v>245.165955664704</v>
      </c>
      <c r="L4828">
        <v>245.33369437211999</v>
      </c>
      <c r="M4828">
        <v>1941</v>
      </c>
    </row>
    <row r="4829" spans="1:13" x14ac:dyDescent="0.25">
      <c r="A4829" t="s">
        <v>17</v>
      </c>
      <c r="B4829" t="s">
        <v>25</v>
      </c>
      <c r="C4829" t="s">
        <v>199</v>
      </c>
      <c r="D4829" t="s">
        <v>104</v>
      </c>
      <c r="E4829" t="s">
        <v>229</v>
      </c>
      <c r="F4829" t="s">
        <v>230</v>
      </c>
      <c r="G4829" t="s">
        <v>107</v>
      </c>
      <c r="H4829">
        <v>26.103300000000001</v>
      </c>
      <c r="I4829">
        <v>98.141900000000007</v>
      </c>
      <c r="J4829" t="s">
        <v>245</v>
      </c>
      <c r="K4829">
        <v>8.0192667995699995</v>
      </c>
      <c r="L4829">
        <v>8.3427576932279983</v>
      </c>
      <c r="M4829">
        <v>64</v>
      </c>
    </row>
    <row r="4830" spans="1:13" x14ac:dyDescent="0.25">
      <c r="A4830" t="s">
        <v>17</v>
      </c>
      <c r="B4830" t="s">
        <v>25</v>
      </c>
      <c r="C4830" t="s">
        <v>199</v>
      </c>
      <c r="D4830" t="s">
        <v>104</v>
      </c>
      <c r="E4830" t="s">
        <v>154</v>
      </c>
      <c r="F4830" t="s">
        <v>155</v>
      </c>
      <c r="G4830" t="s">
        <v>107</v>
      </c>
      <c r="H4830">
        <v>25.789097000000002</v>
      </c>
      <c r="I4830">
        <v>-80.204040000000006</v>
      </c>
      <c r="J4830" t="s">
        <v>223</v>
      </c>
      <c r="K4830">
        <v>150.56062990146</v>
      </c>
      <c r="L4830">
        <v>152.43052305666001</v>
      </c>
      <c r="M4830">
        <v>1046</v>
      </c>
    </row>
    <row r="4831" spans="1:13" x14ac:dyDescent="0.25">
      <c r="A4831" t="s">
        <v>17</v>
      </c>
      <c r="B4831" t="s">
        <v>25</v>
      </c>
      <c r="C4831" t="s">
        <v>199</v>
      </c>
      <c r="D4831" t="s">
        <v>104</v>
      </c>
      <c r="E4831" t="s">
        <v>154</v>
      </c>
      <c r="F4831" t="s">
        <v>155</v>
      </c>
      <c r="G4831" t="s">
        <v>107</v>
      </c>
      <c r="H4831">
        <v>25.789097000000002</v>
      </c>
      <c r="I4831">
        <v>-80.204040000000006</v>
      </c>
      <c r="J4831" t="s">
        <v>224</v>
      </c>
      <c r="K4831">
        <v>0.16089667378799999</v>
      </c>
      <c r="L4831">
        <v>0.16089667378799999</v>
      </c>
      <c r="M4831">
        <v>3277</v>
      </c>
    </row>
    <row r="4832" spans="1:13" x14ac:dyDescent="0.25">
      <c r="A4832" t="s">
        <v>17</v>
      </c>
      <c r="B4832" t="s">
        <v>25</v>
      </c>
      <c r="C4832" t="s">
        <v>199</v>
      </c>
      <c r="D4832" t="s">
        <v>104</v>
      </c>
      <c r="E4832" t="s">
        <v>154</v>
      </c>
      <c r="F4832" t="s">
        <v>155</v>
      </c>
      <c r="G4832" t="s">
        <v>107</v>
      </c>
      <c r="H4832">
        <v>25.789097000000002</v>
      </c>
      <c r="I4832">
        <v>-80.204040000000006</v>
      </c>
      <c r="J4832" t="s">
        <v>225</v>
      </c>
      <c r="K4832">
        <v>0.13334188179600001</v>
      </c>
      <c r="L4832">
        <v>0.13334188179600001</v>
      </c>
      <c r="M4832">
        <v>31</v>
      </c>
    </row>
    <row r="4833" spans="1:13" x14ac:dyDescent="0.25">
      <c r="A4833" t="s">
        <v>17</v>
      </c>
      <c r="B4833" t="s">
        <v>25</v>
      </c>
      <c r="C4833" t="s">
        <v>199</v>
      </c>
      <c r="D4833" t="s">
        <v>104</v>
      </c>
      <c r="E4833" t="s">
        <v>154</v>
      </c>
      <c r="F4833" t="s">
        <v>155</v>
      </c>
      <c r="G4833" t="s">
        <v>107</v>
      </c>
      <c r="H4833">
        <v>25.789097000000002</v>
      </c>
      <c r="I4833">
        <v>-80.204040000000006</v>
      </c>
      <c r="J4833" t="s">
        <v>245</v>
      </c>
      <c r="K4833">
        <v>139.51207293432</v>
      </c>
      <c r="L4833">
        <v>161.483878517346</v>
      </c>
      <c r="M4833">
        <v>1557</v>
      </c>
    </row>
    <row r="4834" spans="1:13" x14ac:dyDescent="0.25">
      <c r="A4834" t="s">
        <v>17</v>
      </c>
      <c r="B4834" t="s">
        <v>25</v>
      </c>
      <c r="C4834" t="s">
        <v>199</v>
      </c>
      <c r="D4834" t="s">
        <v>98</v>
      </c>
      <c r="E4834" t="s">
        <v>156</v>
      </c>
      <c r="F4834" t="s">
        <v>157</v>
      </c>
      <c r="G4834" t="s">
        <v>158</v>
      </c>
      <c r="H4834">
        <v>45.630099999999999</v>
      </c>
      <c r="I4834">
        <v>8.7255000000000003</v>
      </c>
      <c r="J4834" t="s">
        <v>223</v>
      </c>
      <c r="K4834">
        <v>1.116016777032</v>
      </c>
      <c r="L4834">
        <v>1.116016777032</v>
      </c>
      <c r="M4834">
        <v>1608</v>
      </c>
    </row>
    <row r="4835" spans="1:13" x14ac:dyDescent="0.25">
      <c r="A4835" t="s">
        <v>17</v>
      </c>
      <c r="B4835" t="s">
        <v>25</v>
      </c>
      <c r="C4835" t="s">
        <v>199</v>
      </c>
      <c r="D4835" t="s">
        <v>98</v>
      </c>
      <c r="E4835" t="s">
        <v>156</v>
      </c>
      <c r="F4835" t="s">
        <v>157</v>
      </c>
      <c r="G4835" t="s">
        <v>158</v>
      </c>
      <c r="H4835">
        <v>45.630099999999999</v>
      </c>
      <c r="I4835">
        <v>8.7255000000000003</v>
      </c>
      <c r="J4835" t="s">
        <v>224</v>
      </c>
      <c r="K4835">
        <v>0.29360599412400001</v>
      </c>
      <c r="L4835">
        <v>17.741061361884</v>
      </c>
      <c r="M4835">
        <v>814</v>
      </c>
    </row>
    <row r="4836" spans="1:13" x14ac:dyDescent="0.25">
      <c r="A4836" t="s">
        <v>17</v>
      </c>
      <c r="B4836" t="s">
        <v>25</v>
      </c>
      <c r="C4836" t="s">
        <v>199</v>
      </c>
      <c r="D4836" t="s">
        <v>98</v>
      </c>
      <c r="E4836" t="s">
        <v>156</v>
      </c>
      <c r="F4836" t="s">
        <v>157</v>
      </c>
      <c r="G4836" t="s">
        <v>158</v>
      </c>
      <c r="H4836">
        <v>45.630099999999999</v>
      </c>
      <c r="I4836">
        <v>8.7255000000000003</v>
      </c>
      <c r="J4836" t="s">
        <v>225</v>
      </c>
      <c r="K4836">
        <v>39.809162501856001</v>
      </c>
      <c r="L4836">
        <v>281.31376014432601</v>
      </c>
      <c r="M4836">
        <v>6837</v>
      </c>
    </row>
    <row r="4837" spans="1:13" x14ac:dyDescent="0.25">
      <c r="A4837" t="s">
        <v>17</v>
      </c>
      <c r="B4837" t="s">
        <v>25</v>
      </c>
      <c r="C4837" t="s">
        <v>199</v>
      </c>
      <c r="D4837" t="s">
        <v>98</v>
      </c>
      <c r="E4837" t="s">
        <v>156</v>
      </c>
      <c r="F4837" t="s">
        <v>157</v>
      </c>
      <c r="G4837" t="s">
        <v>158</v>
      </c>
      <c r="H4837">
        <v>45.630099999999999</v>
      </c>
      <c r="I4837">
        <v>8.7255000000000003</v>
      </c>
      <c r="J4837" t="s">
        <v>245</v>
      </c>
      <c r="K4837">
        <v>29.065989615827998</v>
      </c>
      <c r="L4837">
        <v>72.377990238042003</v>
      </c>
      <c r="M4837">
        <v>33175</v>
      </c>
    </row>
    <row r="4838" spans="1:13" x14ac:dyDescent="0.25">
      <c r="A4838" t="s">
        <v>17</v>
      </c>
      <c r="B4838" t="s">
        <v>25</v>
      </c>
      <c r="C4838" t="s">
        <v>199</v>
      </c>
      <c r="D4838" t="s">
        <v>98</v>
      </c>
      <c r="E4838" t="s">
        <v>231</v>
      </c>
      <c r="F4838" t="s">
        <v>232</v>
      </c>
      <c r="G4838" t="s">
        <v>168</v>
      </c>
      <c r="H4838">
        <v>43.296950000000002</v>
      </c>
      <c r="I4838">
        <v>5.3810700000000002</v>
      </c>
      <c r="J4838" t="s">
        <v>223</v>
      </c>
      <c r="K4838">
        <v>0</v>
      </c>
      <c r="L4838">
        <v>0</v>
      </c>
      <c r="M4838">
        <v>0</v>
      </c>
    </row>
    <row r="4839" spans="1:13" x14ac:dyDescent="0.25">
      <c r="A4839" t="s">
        <v>17</v>
      </c>
      <c r="B4839" t="s">
        <v>25</v>
      </c>
      <c r="C4839" t="s">
        <v>199</v>
      </c>
      <c r="D4839" t="s">
        <v>98</v>
      </c>
      <c r="E4839" t="s">
        <v>231</v>
      </c>
      <c r="F4839" t="s">
        <v>232</v>
      </c>
      <c r="G4839" t="s">
        <v>168</v>
      </c>
      <c r="H4839">
        <v>43.296950000000002</v>
      </c>
      <c r="I4839">
        <v>5.3810700000000002</v>
      </c>
      <c r="J4839" t="s">
        <v>224</v>
      </c>
      <c r="K4839">
        <v>0</v>
      </c>
      <c r="L4839">
        <v>0</v>
      </c>
      <c r="M4839">
        <v>0</v>
      </c>
    </row>
    <row r="4840" spans="1:13" x14ac:dyDescent="0.25">
      <c r="A4840" t="s">
        <v>17</v>
      </c>
      <c r="B4840" t="s">
        <v>25</v>
      </c>
      <c r="C4840" t="s">
        <v>199</v>
      </c>
      <c r="D4840" t="s">
        <v>98</v>
      </c>
      <c r="E4840" t="s">
        <v>231</v>
      </c>
      <c r="F4840" t="s">
        <v>232</v>
      </c>
      <c r="G4840" t="s">
        <v>168</v>
      </c>
      <c r="H4840">
        <v>43.296950000000002</v>
      </c>
      <c r="I4840">
        <v>5.3810700000000002</v>
      </c>
      <c r="J4840" t="s">
        <v>225</v>
      </c>
      <c r="K4840">
        <v>0</v>
      </c>
      <c r="L4840">
        <v>0</v>
      </c>
      <c r="M4840">
        <v>0</v>
      </c>
    </row>
    <row r="4841" spans="1:13" x14ac:dyDescent="0.25">
      <c r="A4841" t="s">
        <v>17</v>
      </c>
      <c r="B4841" t="s">
        <v>25</v>
      </c>
      <c r="C4841" t="s">
        <v>199</v>
      </c>
      <c r="D4841" t="s">
        <v>98</v>
      </c>
      <c r="E4841" t="s">
        <v>231</v>
      </c>
      <c r="F4841" t="s">
        <v>232</v>
      </c>
      <c r="G4841" t="s">
        <v>168</v>
      </c>
      <c r="H4841">
        <v>43.296950000000002</v>
      </c>
      <c r="I4841">
        <v>5.3810700000000002</v>
      </c>
      <c r="J4841" t="s">
        <v>245</v>
      </c>
      <c r="K4841">
        <v>41.704010725145999</v>
      </c>
      <c r="L4841">
        <v>45.991833766685993</v>
      </c>
      <c r="M4841">
        <v>604</v>
      </c>
    </row>
    <row r="4842" spans="1:13" x14ac:dyDescent="0.25">
      <c r="A4842" t="s">
        <v>17</v>
      </c>
      <c r="B4842" t="s">
        <v>25</v>
      </c>
      <c r="C4842" t="s">
        <v>199</v>
      </c>
      <c r="D4842" t="s">
        <v>104</v>
      </c>
      <c r="E4842" t="s">
        <v>161</v>
      </c>
      <c r="F4842" t="s">
        <v>162</v>
      </c>
      <c r="G4842" t="s">
        <v>107</v>
      </c>
      <c r="H4842">
        <v>40.705629999999999</v>
      </c>
      <c r="I4842">
        <v>-73.978003999999999</v>
      </c>
      <c r="J4842" t="s">
        <v>223</v>
      </c>
      <c r="K4842">
        <v>6268.6605144999958</v>
      </c>
      <c r="L4842">
        <v>6268.6597823878801</v>
      </c>
      <c r="M4842">
        <v>174233</v>
      </c>
    </row>
    <row r="4843" spans="1:13" x14ac:dyDescent="0.25">
      <c r="A4843" t="s">
        <v>17</v>
      </c>
      <c r="B4843" t="s">
        <v>25</v>
      </c>
      <c r="C4843" t="s">
        <v>199</v>
      </c>
      <c r="D4843" t="s">
        <v>104</v>
      </c>
      <c r="E4843" t="s">
        <v>161</v>
      </c>
      <c r="F4843" t="s">
        <v>162</v>
      </c>
      <c r="G4843" t="s">
        <v>107</v>
      </c>
      <c r="H4843">
        <v>40.705629999999999</v>
      </c>
      <c r="I4843">
        <v>-73.978003999999999</v>
      </c>
      <c r="J4843" t="s">
        <v>224</v>
      </c>
      <c r="K4843">
        <v>10253.503021818509</v>
      </c>
      <c r="L4843">
        <v>10254.15071497823</v>
      </c>
      <c r="M4843">
        <v>189122</v>
      </c>
    </row>
    <row r="4844" spans="1:13" x14ac:dyDescent="0.25">
      <c r="A4844" t="s">
        <v>17</v>
      </c>
      <c r="B4844" t="s">
        <v>25</v>
      </c>
      <c r="C4844" t="s">
        <v>199</v>
      </c>
      <c r="D4844" t="s">
        <v>104</v>
      </c>
      <c r="E4844" t="s">
        <v>161</v>
      </c>
      <c r="F4844" t="s">
        <v>162</v>
      </c>
      <c r="G4844" t="s">
        <v>107</v>
      </c>
      <c r="H4844">
        <v>40.705629999999999</v>
      </c>
      <c r="I4844">
        <v>-73.978003999999999</v>
      </c>
      <c r="J4844" t="s">
        <v>225</v>
      </c>
      <c r="K4844">
        <v>18642.068139518851</v>
      </c>
      <c r="L4844">
        <v>18642.068139518851</v>
      </c>
      <c r="M4844">
        <v>265488</v>
      </c>
    </row>
    <row r="4845" spans="1:13" x14ac:dyDescent="0.25">
      <c r="A4845" t="s">
        <v>17</v>
      </c>
      <c r="B4845" t="s">
        <v>25</v>
      </c>
      <c r="C4845" t="s">
        <v>199</v>
      </c>
      <c r="D4845" t="s">
        <v>104</v>
      </c>
      <c r="E4845" t="s">
        <v>161</v>
      </c>
      <c r="F4845" t="s">
        <v>162</v>
      </c>
      <c r="G4845" t="s">
        <v>107</v>
      </c>
      <c r="H4845">
        <v>40.705629999999999</v>
      </c>
      <c r="I4845">
        <v>-73.978003999999999</v>
      </c>
      <c r="J4845" t="s">
        <v>245</v>
      </c>
      <c r="K4845">
        <v>24059.591585664781</v>
      </c>
      <c r="L4845">
        <v>24060.11965419351</v>
      </c>
      <c r="M4845">
        <v>382282</v>
      </c>
    </row>
    <row r="4846" spans="1:13" x14ac:dyDescent="0.25">
      <c r="A4846" t="s">
        <v>17</v>
      </c>
      <c r="B4846" t="s">
        <v>25</v>
      </c>
      <c r="C4846" t="s">
        <v>199</v>
      </c>
      <c r="D4846" t="s">
        <v>136</v>
      </c>
      <c r="E4846" t="s">
        <v>163</v>
      </c>
      <c r="F4846" t="s">
        <v>164</v>
      </c>
      <c r="G4846" t="s">
        <v>165</v>
      </c>
      <c r="H4846">
        <v>34.67606</v>
      </c>
      <c r="I4846">
        <v>135.49619999999999</v>
      </c>
      <c r="J4846" t="s">
        <v>223</v>
      </c>
      <c r="K4846">
        <v>0.17285519633999999</v>
      </c>
      <c r="L4846">
        <v>0.17285519633999999</v>
      </c>
      <c r="M4846">
        <v>1</v>
      </c>
    </row>
    <row r="4847" spans="1:13" x14ac:dyDescent="0.25">
      <c r="A4847" t="s">
        <v>17</v>
      </c>
      <c r="B4847" t="s">
        <v>25</v>
      </c>
      <c r="C4847" t="s">
        <v>199</v>
      </c>
      <c r="D4847" t="s">
        <v>136</v>
      </c>
      <c r="E4847" t="s">
        <v>163</v>
      </c>
      <c r="F4847" t="s">
        <v>164</v>
      </c>
      <c r="G4847" t="s">
        <v>165</v>
      </c>
      <c r="H4847">
        <v>34.67606</v>
      </c>
      <c r="I4847">
        <v>135.49619999999999</v>
      </c>
      <c r="J4847" t="s">
        <v>224</v>
      </c>
      <c r="K4847">
        <v>1.1099141144219999</v>
      </c>
      <c r="L4847">
        <v>1.1099141144219999</v>
      </c>
      <c r="M4847">
        <v>193</v>
      </c>
    </row>
    <row r="4848" spans="1:13" x14ac:dyDescent="0.25">
      <c r="A4848" t="s">
        <v>17</v>
      </c>
      <c r="B4848" t="s">
        <v>25</v>
      </c>
      <c r="C4848" t="s">
        <v>199</v>
      </c>
      <c r="D4848" t="s">
        <v>136</v>
      </c>
      <c r="E4848" t="s">
        <v>163</v>
      </c>
      <c r="F4848" t="s">
        <v>164</v>
      </c>
      <c r="G4848" t="s">
        <v>165</v>
      </c>
      <c r="H4848">
        <v>34.67606</v>
      </c>
      <c r="I4848">
        <v>135.49619999999999</v>
      </c>
      <c r="J4848" t="s">
        <v>225</v>
      </c>
      <c r="K4848">
        <v>4.7927418947999997E-2</v>
      </c>
      <c r="L4848">
        <v>4.7927418947999997E-2</v>
      </c>
      <c r="M4848">
        <v>1</v>
      </c>
    </row>
    <row r="4849" spans="1:13" x14ac:dyDescent="0.25">
      <c r="A4849" t="s">
        <v>17</v>
      </c>
      <c r="B4849" t="s">
        <v>25</v>
      </c>
      <c r="C4849" t="s">
        <v>199</v>
      </c>
      <c r="D4849" t="s">
        <v>136</v>
      </c>
      <c r="E4849" t="s">
        <v>163</v>
      </c>
      <c r="F4849" t="s">
        <v>164</v>
      </c>
      <c r="G4849" t="s">
        <v>165</v>
      </c>
      <c r="H4849">
        <v>34.67606</v>
      </c>
      <c r="I4849">
        <v>135.49619999999999</v>
      </c>
      <c r="J4849" t="s">
        <v>245</v>
      </c>
      <c r="K4849">
        <v>4.5796412718000001E-2</v>
      </c>
      <c r="L4849">
        <v>4.5796412718000001E-2</v>
      </c>
      <c r="M4849">
        <v>1</v>
      </c>
    </row>
    <row r="4850" spans="1:13" x14ac:dyDescent="0.25">
      <c r="A4850" t="s">
        <v>17</v>
      </c>
      <c r="B4850" t="s">
        <v>25</v>
      </c>
      <c r="C4850" t="s">
        <v>199</v>
      </c>
      <c r="D4850" t="s">
        <v>98</v>
      </c>
      <c r="E4850" t="s">
        <v>166</v>
      </c>
      <c r="F4850" t="s">
        <v>167</v>
      </c>
      <c r="G4850" t="s">
        <v>168</v>
      </c>
      <c r="H4850">
        <v>48.928049999999999</v>
      </c>
      <c r="I4850">
        <v>2.35189</v>
      </c>
      <c r="J4850" t="s">
        <v>223</v>
      </c>
      <c r="K4850">
        <v>3.7688022156660002</v>
      </c>
      <c r="L4850">
        <v>3.7688022156660002</v>
      </c>
      <c r="M4850">
        <v>982</v>
      </c>
    </row>
    <row r="4851" spans="1:13" x14ac:dyDescent="0.25">
      <c r="A4851" t="s">
        <v>17</v>
      </c>
      <c r="B4851" t="s">
        <v>25</v>
      </c>
      <c r="C4851" t="s">
        <v>199</v>
      </c>
      <c r="D4851" t="s">
        <v>98</v>
      </c>
      <c r="E4851" t="s">
        <v>166</v>
      </c>
      <c r="F4851" t="s">
        <v>167</v>
      </c>
      <c r="G4851" t="s">
        <v>168</v>
      </c>
      <c r="H4851">
        <v>48.928049999999999</v>
      </c>
      <c r="I4851">
        <v>2.35189</v>
      </c>
      <c r="J4851" t="s">
        <v>224</v>
      </c>
      <c r="K4851">
        <v>1.0378850668620001</v>
      </c>
      <c r="L4851">
        <v>1.037409090288</v>
      </c>
      <c r="M4851">
        <v>1475</v>
      </c>
    </row>
    <row r="4852" spans="1:13" x14ac:dyDescent="0.25">
      <c r="A4852" t="s">
        <v>17</v>
      </c>
      <c r="B4852" t="s">
        <v>25</v>
      </c>
      <c r="C4852" t="s">
        <v>199</v>
      </c>
      <c r="D4852" t="s">
        <v>98</v>
      </c>
      <c r="E4852" t="s">
        <v>166</v>
      </c>
      <c r="F4852" t="s">
        <v>167</v>
      </c>
      <c r="G4852" t="s">
        <v>168</v>
      </c>
      <c r="H4852">
        <v>48.928049999999999</v>
      </c>
      <c r="I4852">
        <v>2.35189</v>
      </c>
      <c r="J4852" t="s">
        <v>225</v>
      </c>
      <c r="K4852">
        <v>42.514703566253999</v>
      </c>
      <c r="L4852">
        <v>42.514703566253999</v>
      </c>
      <c r="M4852">
        <v>60011</v>
      </c>
    </row>
    <row r="4853" spans="1:13" x14ac:dyDescent="0.25">
      <c r="A4853" t="s">
        <v>17</v>
      </c>
      <c r="B4853" t="s">
        <v>25</v>
      </c>
      <c r="C4853" t="s">
        <v>199</v>
      </c>
      <c r="D4853" t="s">
        <v>98</v>
      </c>
      <c r="E4853" t="s">
        <v>166</v>
      </c>
      <c r="F4853" t="s">
        <v>167</v>
      </c>
      <c r="G4853" t="s">
        <v>168</v>
      </c>
      <c r="H4853">
        <v>48.928049999999999</v>
      </c>
      <c r="I4853">
        <v>2.35189</v>
      </c>
      <c r="J4853" t="s">
        <v>245</v>
      </c>
      <c r="K4853">
        <v>34.923167567034</v>
      </c>
      <c r="L4853">
        <v>34.922765216465997</v>
      </c>
      <c r="M4853">
        <v>48721</v>
      </c>
    </row>
    <row r="4854" spans="1:13" x14ac:dyDescent="0.25">
      <c r="A4854" t="s">
        <v>17</v>
      </c>
      <c r="B4854" t="s">
        <v>25</v>
      </c>
      <c r="C4854" t="s">
        <v>199</v>
      </c>
      <c r="D4854" t="s">
        <v>104</v>
      </c>
      <c r="E4854" t="s">
        <v>238</v>
      </c>
      <c r="F4854" t="s">
        <v>239</v>
      </c>
      <c r="G4854" t="s">
        <v>107</v>
      </c>
      <c r="H4854">
        <v>33.448399999999999</v>
      </c>
      <c r="I4854">
        <v>-112.074</v>
      </c>
      <c r="J4854" t="s">
        <v>223</v>
      </c>
      <c r="K4854">
        <v>2.7492738749760002</v>
      </c>
      <c r="L4854">
        <v>2.746890881148</v>
      </c>
      <c r="M4854">
        <v>27</v>
      </c>
    </row>
    <row r="4855" spans="1:13" x14ac:dyDescent="0.25">
      <c r="A4855" t="s">
        <v>17</v>
      </c>
      <c r="B4855" t="s">
        <v>25</v>
      </c>
      <c r="C4855" t="s">
        <v>199</v>
      </c>
      <c r="D4855" t="s">
        <v>104</v>
      </c>
      <c r="E4855" t="s">
        <v>238</v>
      </c>
      <c r="F4855" t="s">
        <v>239</v>
      </c>
      <c r="G4855" t="s">
        <v>107</v>
      </c>
      <c r="H4855">
        <v>33.448399999999999</v>
      </c>
      <c r="I4855">
        <v>-112.074</v>
      </c>
      <c r="J4855" t="s">
        <v>224</v>
      </c>
      <c r="K4855">
        <v>0</v>
      </c>
      <c r="L4855">
        <v>0</v>
      </c>
      <c r="M4855">
        <v>0</v>
      </c>
    </row>
    <row r="4856" spans="1:13" x14ac:dyDescent="0.25">
      <c r="A4856" t="s">
        <v>17</v>
      </c>
      <c r="B4856" t="s">
        <v>25</v>
      </c>
      <c r="C4856" t="s">
        <v>199</v>
      </c>
      <c r="D4856" t="s">
        <v>104</v>
      </c>
      <c r="E4856" t="s">
        <v>238</v>
      </c>
      <c r="F4856" t="s">
        <v>239</v>
      </c>
      <c r="G4856" t="s">
        <v>107</v>
      </c>
      <c r="H4856">
        <v>33.448399999999999</v>
      </c>
      <c r="I4856">
        <v>-112.074</v>
      </c>
      <c r="J4856" t="s">
        <v>225</v>
      </c>
      <c r="K4856">
        <v>9.8617368599999999E-4</v>
      </c>
      <c r="L4856">
        <v>9.8617368599999999E-4</v>
      </c>
      <c r="M4856">
        <v>1</v>
      </c>
    </row>
    <row r="4857" spans="1:13" x14ac:dyDescent="0.25">
      <c r="A4857" t="s">
        <v>17</v>
      </c>
      <c r="B4857" t="s">
        <v>25</v>
      </c>
      <c r="C4857" t="s">
        <v>199</v>
      </c>
      <c r="D4857" t="s">
        <v>104</v>
      </c>
      <c r="E4857" t="s">
        <v>238</v>
      </c>
      <c r="F4857" t="s">
        <v>239</v>
      </c>
      <c r="G4857" t="s">
        <v>107</v>
      </c>
      <c r="H4857">
        <v>33.448399999999999</v>
      </c>
      <c r="I4857">
        <v>-112.074</v>
      </c>
      <c r="J4857" t="s">
        <v>245</v>
      </c>
      <c r="K4857">
        <v>0</v>
      </c>
      <c r="L4857">
        <v>0</v>
      </c>
      <c r="M4857">
        <v>0</v>
      </c>
    </row>
    <row r="4858" spans="1:13" x14ac:dyDescent="0.25">
      <c r="A4858" t="s">
        <v>17</v>
      </c>
      <c r="B4858" t="s">
        <v>25</v>
      </c>
      <c r="C4858" t="s">
        <v>199</v>
      </c>
      <c r="D4858" t="s">
        <v>108</v>
      </c>
      <c r="E4858" t="s">
        <v>169</v>
      </c>
      <c r="F4858" t="s">
        <v>170</v>
      </c>
      <c r="G4858" t="s">
        <v>171</v>
      </c>
      <c r="H4858">
        <v>-33.357990000000001</v>
      </c>
      <c r="I4858">
        <v>-70.676259999999999</v>
      </c>
      <c r="J4858" t="s">
        <v>223</v>
      </c>
      <c r="K4858">
        <v>0</v>
      </c>
      <c r="L4858">
        <v>0</v>
      </c>
      <c r="M4858">
        <v>0</v>
      </c>
    </row>
    <row r="4859" spans="1:13" x14ac:dyDescent="0.25">
      <c r="A4859" t="s">
        <v>17</v>
      </c>
      <c r="B4859" t="s">
        <v>25</v>
      </c>
      <c r="C4859" t="s">
        <v>199</v>
      </c>
      <c r="D4859" t="s">
        <v>108</v>
      </c>
      <c r="E4859" t="s">
        <v>169</v>
      </c>
      <c r="F4859" t="s">
        <v>170</v>
      </c>
      <c r="G4859" t="s">
        <v>171</v>
      </c>
      <c r="H4859">
        <v>-33.357990000000001</v>
      </c>
      <c r="I4859">
        <v>-70.676259999999999</v>
      </c>
      <c r="J4859" t="s">
        <v>224</v>
      </c>
      <c r="K4859">
        <v>165.53313774465599</v>
      </c>
      <c r="L4859">
        <v>165.53313774465599</v>
      </c>
      <c r="M4859">
        <v>1131</v>
      </c>
    </row>
    <row r="4860" spans="1:13" x14ac:dyDescent="0.25">
      <c r="A4860" t="s">
        <v>17</v>
      </c>
      <c r="B4860" t="s">
        <v>25</v>
      </c>
      <c r="C4860" t="s">
        <v>199</v>
      </c>
      <c r="D4860" t="s">
        <v>108</v>
      </c>
      <c r="E4860" t="s">
        <v>169</v>
      </c>
      <c r="F4860" t="s">
        <v>170</v>
      </c>
      <c r="G4860" t="s">
        <v>171</v>
      </c>
      <c r="H4860">
        <v>-33.357990000000001</v>
      </c>
      <c r="I4860">
        <v>-70.676259999999999</v>
      </c>
      <c r="J4860" t="s">
        <v>225</v>
      </c>
      <c r="K4860">
        <v>46.127660266938001</v>
      </c>
      <c r="L4860">
        <v>46.127660266938001</v>
      </c>
      <c r="M4860">
        <v>348</v>
      </c>
    </row>
    <row r="4861" spans="1:13" x14ac:dyDescent="0.25">
      <c r="A4861" t="s">
        <v>17</v>
      </c>
      <c r="B4861" t="s">
        <v>25</v>
      </c>
      <c r="C4861" t="s">
        <v>199</v>
      </c>
      <c r="D4861" t="s">
        <v>108</v>
      </c>
      <c r="E4861" t="s">
        <v>169</v>
      </c>
      <c r="F4861" t="s">
        <v>170</v>
      </c>
      <c r="G4861" t="s">
        <v>171</v>
      </c>
      <c r="H4861">
        <v>-33.357990000000001</v>
      </c>
      <c r="I4861">
        <v>-70.676259999999999</v>
      </c>
      <c r="J4861" t="s">
        <v>245</v>
      </c>
      <c r="K4861">
        <v>297.39608773621802</v>
      </c>
      <c r="L4861">
        <v>554.46291160529393</v>
      </c>
      <c r="M4861">
        <v>11396</v>
      </c>
    </row>
    <row r="4862" spans="1:13" x14ac:dyDescent="0.25">
      <c r="A4862" t="s">
        <v>17</v>
      </c>
      <c r="B4862" t="s">
        <v>25</v>
      </c>
      <c r="C4862" t="s">
        <v>199</v>
      </c>
      <c r="D4862" t="s">
        <v>104</v>
      </c>
      <c r="E4862" t="s">
        <v>240</v>
      </c>
      <c r="F4862" t="s">
        <v>241</v>
      </c>
      <c r="G4862" t="s">
        <v>107</v>
      </c>
      <c r="H4862">
        <v>32.715736</v>
      </c>
      <c r="I4862">
        <v>-117.16108699999999</v>
      </c>
      <c r="J4862" t="s">
        <v>223</v>
      </c>
      <c r="K4862">
        <v>0</v>
      </c>
      <c r="L4862">
        <v>0</v>
      </c>
      <c r="M4862">
        <v>0</v>
      </c>
    </row>
    <row r="4863" spans="1:13" x14ac:dyDescent="0.25">
      <c r="A4863" t="s">
        <v>17</v>
      </c>
      <c r="B4863" t="s">
        <v>25</v>
      </c>
      <c r="C4863" t="s">
        <v>199</v>
      </c>
      <c r="D4863" t="s">
        <v>104</v>
      </c>
      <c r="E4863" t="s">
        <v>240</v>
      </c>
      <c r="F4863" t="s">
        <v>241</v>
      </c>
      <c r="G4863" t="s">
        <v>107</v>
      </c>
      <c r="H4863">
        <v>32.715736</v>
      </c>
      <c r="I4863">
        <v>-117.16108699999999</v>
      </c>
      <c r="J4863" t="s">
        <v>224</v>
      </c>
      <c r="K4863">
        <v>1.2584830986419999</v>
      </c>
      <c r="L4863">
        <v>1.2580060850820001</v>
      </c>
      <c r="M4863">
        <v>16</v>
      </c>
    </row>
    <row r="4864" spans="1:13" x14ac:dyDescent="0.25">
      <c r="A4864" t="s">
        <v>17</v>
      </c>
      <c r="B4864" t="s">
        <v>25</v>
      </c>
      <c r="C4864" t="s">
        <v>199</v>
      </c>
      <c r="D4864" t="s">
        <v>104</v>
      </c>
      <c r="E4864" t="s">
        <v>240</v>
      </c>
      <c r="F4864" t="s">
        <v>241</v>
      </c>
      <c r="G4864" t="s">
        <v>107</v>
      </c>
      <c r="H4864">
        <v>32.715736</v>
      </c>
      <c r="I4864">
        <v>-117.16108699999999</v>
      </c>
      <c r="J4864" t="s">
        <v>225</v>
      </c>
      <c r="K4864">
        <v>0</v>
      </c>
      <c r="L4864">
        <v>0</v>
      </c>
      <c r="M4864">
        <v>0</v>
      </c>
    </row>
    <row r="4865" spans="1:13" x14ac:dyDescent="0.25">
      <c r="A4865" t="s">
        <v>17</v>
      </c>
      <c r="B4865" t="s">
        <v>25</v>
      </c>
      <c r="C4865" t="s">
        <v>199</v>
      </c>
      <c r="D4865" t="s">
        <v>104</v>
      </c>
      <c r="E4865" t="s">
        <v>240</v>
      </c>
      <c r="F4865" t="s">
        <v>241</v>
      </c>
      <c r="G4865" t="s">
        <v>107</v>
      </c>
      <c r="H4865">
        <v>32.715736</v>
      </c>
      <c r="I4865">
        <v>-117.16108699999999</v>
      </c>
      <c r="J4865" t="s">
        <v>245</v>
      </c>
      <c r="K4865">
        <v>20.510819858304</v>
      </c>
      <c r="L4865">
        <v>39.282136144062001</v>
      </c>
      <c r="M4865">
        <v>892</v>
      </c>
    </row>
    <row r="4866" spans="1:13" x14ac:dyDescent="0.25">
      <c r="A4866" t="s">
        <v>17</v>
      </c>
      <c r="B4866" t="s">
        <v>25</v>
      </c>
      <c r="C4866" t="s">
        <v>199</v>
      </c>
      <c r="D4866" t="s">
        <v>104</v>
      </c>
      <c r="E4866" t="s">
        <v>172</v>
      </c>
      <c r="F4866" t="s">
        <v>173</v>
      </c>
      <c r="G4866" t="s">
        <v>107</v>
      </c>
      <c r="H4866">
        <v>47.606209999999997</v>
      </c>
      <c r="I4866">
        <v>-122.33207</v>
      </c>
      <c r="J4866" t="s">
        <v>223</v>
      </c>
      <c r="K4866">
        <v>5.4752860799999999E-4</v>
      </c>
      <c r="L4866">
        <v>5.4752860799999999E-4</v>
      </c>
      <c r="M4866">
        <v>1</v>
      </c>
    </row>
    <row r="4867" spans="1:13" x14ac:dyDescent="0.25">
      <c r="A4867" t="s">
        <v>17</v>
      </c>
      <c r="B4867" t="s">
        <v>25</v>
      </c>
      <c r="C4867" t="s">
        <v>199</v>
      </c>
      <c r="D4867" t="s">
        <v>104</v>
      </c>
      <c r="E4867" t="s">
        <v>172</v>
      </c>
      <c r="F4867" t="s">
        <v>173</v>
      </c>
      <c r="G4867" t="s">
        <v>107</v>
      </c>
      <c r="H4867">
        <v>47.606209999999997</v>
      </c>
      <c r="I4867">
        <v>-122.33207</v>
      </c>
      <c r="J4867" t="s">
        <v>224</v>
      </c>
      <c r="K4867">
        <v>0.66848265503999993</v>
      </c>
      <c r="L4867">
        <v>6.4232654976479999</v>
      </c>
      <c r="M4867">
        <v>150</v>
      </c>
    </row>
    <row r="4868" spans="1:13" x14ac:dyDescent="0.25">
      <c r="A4868" t="s">
        <v>17</v>
      </c>
      <c r="B4868" t="s">
        <v>25</v>
      </c>
      <c r="C4868" t="s">
        <v>199</v>
      </c>
      <c r="D4868" t="s">
        <v>104</v>
      </c>
      <c r="E4868" t="s">
        <v>172</v>
      </c>
      <c r="F4868" t="s">
        <v>173</v>
      </c>
      <c r="G4868" t="s">
        <v>107</v>
      </c>
      <c r="H4868">
        <v>47.606209999999997</v>
      </c>
      <c r="I4868">
        <v>-122.33207</v>
      </c>
      <c r="J4868" t="s">
        <v>225</v>
      </c>
      <c r="K4868">
        <v>6.6655386107999995E-2</v>
      </c>
      <c r="L4868">
        <v>6.6655386107999995E-2</v>
      </c>
      <c r="M4868">
        <v>6305</v>
      </c>
    </row>
    <row r="4869" spans="1:13" x14ac:dyDescent="0.25">
      <c r="A4869" t="s">
        <v>17</v>
      </c>
      <c r="B4869" t="s">
        <v>25</v>
      </c>
      <c r="C4869" t="s">
        <v>199</v>
      </c>
      <c r="D4869" t="s">
        <v>104</v>
      </c>
      <c r="E4869" t="s">
        <v>172</v>
      </c>
      <c r="F4869" t="s">
        <v>173</v>
      </c>
      <c r="G4869" t="s">
        <v>107</v>
      </c>
      <c r="H4869">
        <v>47.606209999999997</v>
      </c>
      <c r="I4869">
        <v>-122.33207</v>
      </c>
      <c r="J4869" t="s">
        <v>245</v>
      </c>
      <c r="K4869">
        <v>6.0680915707320002</v>
      </c>
      <c r="L4869">
        <v>9.7326995070899986</v>
      </c>
      <c r="M4869">
        <v>263</v>
      </c>
    </row>
    <row r="4870" spans="1:13" x14ac:dyDescent="0.25">
      <c r="A4870" t="s">
        <v>17</v>
      </c>
      <c r="B4870" t="s">
        <v>25</v>
      </c>
      <c r="C4870" t="s">
        <v>199</v>
      </c>
      <c r="D4870" t="s">
        <v>136</v>
      </c>
      <c r="E4870" t="s">
        <v>174</v>
      </c>
      <c r="F4870" t="s">
        <v>175</v>
      </c>
      <c r="G4870" t="s">
        <v>176</v>
      </c>
      <c r="H4870">
        <v>1.3520829999999999</v>
      </c>
      <c r="I4870">
        <v>103.81984</v>
      </c>
      <c r="J4870" t="s">
        <v>223</v>
      </c>
      <c r="K4870">
        <v>9.8622397982099983</v>
      </c>
      <c r="L4870">
        <v>9.8622397982099983</v>
      </c>
      <c r="M4870">
        <v>77</v>
      </c>
    </row>
    <row r="4871" spans="1:13" x14ac:dyDescent="0.25">
      <c r="A4871" t="s">
        <v>17</v>
      </c>
      <c r="B4871" t="s">
        <v>25</v>
      </c>
      <c r="C4871" t="s">
        <v>199</v>
      </c>
      <c r="D4871" t="s">
        <v>136</v>
      </c>
      <c r="E4871" t="s">
        <v>174</v>
      </c>
      <c r="F4871" t="s">
        <v>175</v>
      </c>
      <c r="G4871" t="s">
        <v>176</v>
      </c>
      <c r="H4871">
        <v>1.3520829999999999</v>
      </c>
      <c r="I4871">
        <v>103.81984</v>
      </c>
      <c r="J4871" t="s">
        <v>224</v>
      </c>
      <c r="K4871">
        <v>5.6344841707200004</v>
      </c>
      <c r="L4871">
        <v>9.7575405067199998</v>
      </c>
      <c r="M4871">
        <v>2580</v>
      </c>
    </row>
    <row r="4872" spans="1:13" x14ac:dyDescent="0.25">
      <c r="A4872" t="s">
        <v>17</v>
      </c>
      <c r="B4872" t="s">
        <v>25</v>
      </c>
      <c r="C4872" t="s">
        <v>199</v>
      </c>
      <c r="D4872" t="s">
        <v>136</v>
      </c>
      <c r="E4872" t="s">
        <v>174</v>
      </c>
      <c r="F4872" t="s">
        <v>175</v>
      </c>
      <c r="G4872" t="s">
        <v>176</v>
      </c>
      <c r="H4872">
        <v>1.3520829999999999</v>
      </c>
      <c r="I4872">
        <v>103.81984</v>
      </c>
      <c r="J4872" t="s">
        <v>225</v>
      </c>
      <c r="K4872">
        <v>5989.4268933114117</v>
      </c>
      <c r="L4872">
        <v>6026.82852897048</v>
      </c>
      <c r="M4872">
        <v>27211</v>
      </c>
    </row>
    <row r="4873" spans="1:13" x14ac:dyDescent="0.25">
      <c r="A4873" t="s">
        <v>17</v>
      </c>
      <c r="B4873" t="s">
        <v>25</v>
      </c>
      <c r="C4873" t="s">
        <v>199</v>
      </c>
      <c r="D4873" t="s">
        <v>136</v>
      </c>
      <c r="E4873" t="s">
        <v>174</v>
      </c>
      <c r="F4873" t="s">
        <v>175</v>
      </c>
      <c r="G4873" t="s">
        <v>176</v>
      </c>
      <c r="H4873">
        <v>1.3520829999999999</v>
      </c>
      <c r="I4873">
        <v>103.81984</v>
      </c>
      <c r="J4873" t="s">
        <v>245</v>
      </c>
      <c r="K4873">
        <v>275.05421503334401</v>
      </c>
      <c r="L4873">
        <v>275.08241586761397</v>
      </c>
      <c r="M4873">
        <v>2024</v>
      </c>
    </row>
    <row r="4874" spans="1:13" x14ac:dyDescent="0.25">
      <c r="A4874" t="s">
        <v>17</v>
      </c>
      <c r="B4874" t="s">
        <v>25</v>
      </c>
      <c r="C4874" t="s">
        <v>199</v>
      </c>
      <c r="D4874" t="s">
        <v>104</v>
      </c>
      <c r="E4874" t="s">
        <v>177</v>
      </c>
      <c r="F4874" t="s">
        <v>178</v>
      </c>
      <c r="G4874" t="s">
        <v>107</v>
      </c>
      <c r="H4874">
        <v>37.339385999999998</v>
      </c>
      <c r="I4874">
        <v>-121.89496</v>
      </c>
      <c r="J4874" t="s">
        <v>223</v>
      </c>
      <c r="K4874">
        <v>29.442570044741998</v>
      </c>
      <c r="L4874">
        <v>29.442570044741998</v>
      </c>
      <c r="M4874">
        <v>41647</v>
      </c>
    </row>
    <row r="4875" spans="1:13" x14ac:dyDescent="0.25">
      <c r="A4875" t="s">
        <v>17</v>
      </c>
      <c r="B4875" t="s">
        <v>25</v>
      </c>
      <c r="C4875" t="s">
        <v>199</v>
      </c>
      <c r="D4875" t="s">
        <v>104</v>
      </c>
      <c r="E4875" t="s">
        <v>177</v>
      </c>
      <c r="F4875" t="s">
        <v>178</v>
      </c>
      <c r="G4875" t="s">
        <v>107</v>
      </c>
      <c r="H4875">
        <v>37.339385999999998</v>
      </c>
      <c r="I4875">
        <v>-121.89496</v>
      </c>
      <c r="J4875" t="s">
        <v>224</v>
      </c>
      <c r="K4875">
        <v>26.871810198708001</v>
      </c>
      <c r="L4875">
        <v>26.871810198708001</v>
      </c>
      <c r="M4875">
        <v>38234</v>
      </c>
    </row>
    <row r="4876" spans="1:13" x14ac:dyDescent="0.25">
      <c r="A4876" t="s">
        <v>17</v>
      </c>
      <c r="B4876" t="s">
        <v>25</v>
      </c>
      <c r="C4876" t="s">
        <v>199</v>
      </c>
      <c r="D4876" t="s">
        <v>104</v>
      </c>
      <c r="E4876" t="s">
        <v>177</v>
      </c>
      <c r="F4876" t="s">
        <v>178</v>
      </c>
      <c r="G4876" t="s">
        <v>107</v>
      </c>
      <c r="H4876">
        <v>37.339385999999998</v>
      </c>
      <c r="I4876">
        <v>-121.89496</v>
      </c>
      <c r="J4876" t="s">
        <v>225</v>
      </c>
      <c r="K4876">
        <v>24.368754131627998</v>
      </c>
      <c r="L4876">
        <v>24.366838818485999</v>
      </c>
      <c r="M4876">
        <v>34500</v>
      </c>
    </row>
    <row r="4877" spans="1:13" x14ac:dyDescent="0.25">
      <c r="A4877" t="s">
        <v>17</v>
      </c>
      <c r="B4877" t="s">
        <v>25</v>
      </c>
      <c r="C4877" t="s">
        <v>199</v>
      </c>
      <c r="D4877" t="s">
        <v>104</v>
      </c>
      <c r="E4877" t="s">
        <v>177</v>
      </c>
      <c r="F4877" t="s">
        <v>178</v>
      </c>
      <c r="G4877" t="s">
        <v>107</v>
      </c>
      <c r="H4877">
        <v>37.339385999999998</v>
      </c>
      <c r="I4877">
        <v>-121.89496</v>
      </c>
      <c r="J4877" t="s">
        <v>245</v>
      </c>
      <c r="K4877">
        <v>34.640079721908002</v>
      </c>
      <c r="L4877">
        <v>34.634322375636003</v>
      </c>
      <c r="M4877">
        <v>48158</v>
      </c>
    </row>
    <row r="4878" spans="1:13" x14ac:dyDescent="0.25">
      <c r="A4878" t="s">
        <v>17</v>
      </c>
      <c r="B4878" t="s">
        <v>25</v>
      </c>
      <c r="C4878" t="s">
        <v>199</v>
      </c>
      <c r="D4878" t="s">
        <v>98</v>
      </c>
      <c r="E4878" t="s">
        <v>181</v>
      </c>
      <c r="F4878" t="s">
        <v>182</v>
      </c>
      <c r="G4878" t="s">
        <v>183</v>
      </c>
      <c r="H4878">
        <v>59.651943000000003</v>
      </c>
      <c r="I4878">
        <v>17.933056000000001</v>
      </c>
      <c r="J4878" t="s">
        <v>223</v>
      </c>
      <c r="K4878">
        <v>20.514983357094</v>
      </c>
      <c r="L4878">
        <v>20.514506343533998</v>
      </c>
      <c r="M4878">
        <v>1734</v>
      </c>
    </row>
    <row r="4879" spans="1:13" x14ac:dyDescent="0.25">
      <c r="A4879" t="s">
        <v>17</v>
      </c>
      <c r="B4879" t="s">
        <v>25</v>
      </c>
      <c r="C4879" t="s">
        <v>199</v>
      </c>
      <c r="D4879" t="s">
        <v>98</v>
      </c>
      <c r="E4879" t="s">
        <v>181</v>
      </c>
      <c r="F4879" t="s">
        <v>182</v>
      </c>
      <c r="G4879" t="s">
        <v>183</v>
      </c>
      <c r="H4879">
        <v>59.651943000000003</v>
      </c>
      <c r="I4879">
        <v>17.933056000000001</v>
      </c>
      <c r="J4879" t="s">
        <v>224</v>
      </c>
      <c r="K4879">
        <v>58.251619417434</v>
      </c>
      <c r="L4879">
        <v>256.67108097586799</v>
      </c>
      <c r="M4879">
        <v>3951</v>
      </c>
    </row>
    <row r="4880" spans="1:13" x14ac:dyDescent="0.25">
      <c r="A4880" t="s">
        <v>17</v>
      </c>
      <c r="B4880" t="s">
        <v>25</v>
      </c>
      <c r="C4880" t="s">
        <v>199</v>
      </c>
      <c r="D4880" t="s">
        <v>98</v>
      </c>
      <c r="E4880" t="s">
        <v>181</v>
      </c>
      <c r="F4880" t="s">
        <v>182</v>
      </c>
      <c r="G4880" t="s">
        <v>183</v>
      </c>
      <c r="H4880">
        <v>59.651943000000003</v>
      </c>
      <c r="I4880">
        <v>17.933056000000001</v>
      </c>
      <c r="J4880" t="s">
        <v>225</v>
      </c>
      <c r="K4880">
        <v>5.1470323096439996</v>
      </c>
      <c r="L4880">
        <v>5.1470323096439996</v>
      </c>
      <c r="M4880">
        <v>6635</v>
      </c>
    </row>
    <row r="4881" spans="1:13" x14ac:dyDescent="0.25">
      <c r="A4881" t="s">
        <v>17</v>
      </c>
      <c r="B4881" t="s">
        <v>25</v>
      </c>
      <c r="C4881" t="s">
        <v>199</v>
      </c>
      <c r="D4881" t="s">
        <v>98</v>
      </c>
      <c r="E4881" t="s">
        <v>181</v>
      </c>
      <c r="F4881" t="s">
        <v>182</v>
      </c>
      <c r="G4881" t="s">
        <v>183</v>
      </c>
      <c r="H4881">
        <v>59.651943000000003</v>
      </c>
      <c r="I4881">
        <v>17.933056000000001</v>
      </c>
      <c r="J4881" t="s">
        <v>245</v>
      </c>
      <c r="K4881">
        <v>17.672659691351999</v>
      </c>
      <c r="L4881">
        <v>18.989824790747999</v>
      </c>
      <c r="M4881">
        <v>706</v>
      </c>
    </row>
    <row r="4882" spans="1:13" x14ac:dyDescent="0.25">
      <c r="A4882" t="s">
        <v>17</v>
      </c>
      <c r="B4882" t="s">
        <v>25</v>
      </c>
      <c r="C4882" t="s">
        <v>199</v>
      </c>
      <c r="D4882" t="s">
        <v>136</v>
      </c>
      <c r="E4882" t="s">
        <v>184</v>
      </c>
      <c r="F4882" t="s">
        <v>185</v>
      </c>
      <c r="G4882" t="s">
        <v>186</v>
      </c>
      <c r="H4882">
        <v>37.566499999999998</v>
      </c>
      <c r="I4882">
        <v>126.97799999999999</v>
      </c>
      <c r="J4882" t="s">
        <v>223</v>
      </c>
      <c r="K4882">
        <v>2479.8609788881022</v>
      </c>
      <c r="L4882">
        <v>2479.8609788881022</v>
      </c>
      <c r="M4882">
        <v>25929</v>
      </c>
    </row>
    <row r="4883" spans="1:13" x14ac:dyDescent="0.25">
      <c r="A4883" t="s">
        <v>17</v>
      </c>
      <c r="B4883" t="s">
        <v>25</v>
      </c>
      <c r="C4883" t="s">
        <v>199</v>
      </c>
      <c r="D4883" t="s">
        <v>136</v>
      </c>
      <c r="E4883" t="s">
        <v>184</v>
      </c>
      <c r="F4883" t="s">
        <v>185</v>
      </c>
      <c r="G4883" t="s">
        <v>186</v>
      </c>
      <c r="H4883">
        <v>37.566499999999998</v>
      </c>
      <c r="I4883">
        <v>126.97799999999999</v>
      </c>
      <c r="J4883" t="s">
        <v>224</v>
      </c>
      <c r="K4883">
        <v>7.2343160989259996</v>
      </c>
      <c r="L4883">
        <v>7.2343160989259996</v>
      </c>
      <c r="M4883">
        <v>58</v>
      </c>
    </row>
    <row r="4884" spans="1:13" x14ac:dyDescent="0.25">
      <c r="A4884" t="s">
        <v>17</v>
      </c>
      <c r="B4884" t="s">
        <v>25</v>
      </c>
      <c r="C4884" t="s">
        <v>199</v>
      </c>
      <c r="D4884" t="s">
        <v>136</v>
      </c>
      <c r="E4884" t="s">
        <v>184</v>
      </c>
      <c r="F4884" t="s">
        <v>185</v>
      </c>
      <c r="G4884" t="s">
        <v>186</v>
      </c>
      <c r="H4884">
        <v>37.566499999999998</v>
      </c>
      <c r="I4884">
        <v>126.97799999999999</v>
      </c>
      <c r="J4884" t="s">
        <v>225</v>
      </c>
      <c r="K4884">
        <v>17.831652458844001</v>
      </c>
      <c r="L4884">
        <v>55.259899252643997</v>
      </c>
      <c r="M4884">
        <v>2839</v>
      </c>
    </row>
    <row r="4885" spans="1:13" x14ac:dyDescent="0.25">
      <c r="A4885" t="s">
        <v>17</v>
      </c>
      <c r="B4885" t="s">
        <v>25</v>
      </c>
      <c r="C4885" t="s">
        <v>199</v>
      </c>
      <c r="D4885" t="s">
        <v>136</v>
      </c>
      <c r="E4885" t="s">
        <v>184</v>
      </c>
      <c r="F4885" t="s">
        <v>185</v>
      </c>
      <c r="G4885" t="s">
        <v>186</v>
      </c>
      <c r="H4885">
        <v>37.566499999999998</v>
      </c>
      <c r="I4885">
        <v>126.97799999999999</v>
      </c>
      <c r="J4885" t="s">
        <v>245</v>
      </c>
      <c r="K4885">
        <v>5.0781017762520007</v>
      </c>
      <c r="L4885">
        <v>5.298160575312</v>
      </c>
      <c r="M4885">
        <v>99</v>
      </c>
    </row>
    <row r="4886" spans="1:13" x14ac:dyDescent="0.25">
      <c r="A4886" t="s">
        <v>17</v>
      </c>
      <c r="B4886" t="s">
        <v>25</v>
      </c>
      <c r="C4886" t="s">
        <v>199</v>
      </c>
      <c r="D4886" t="s">
        <v>108</v>
      </c>
      <c r="E4886" t="s">
        <v>187</v>
      </c>
      <c r="F4886" t="s">
        <v>188</v>
      </c>
      <c r="G4886" t="s">
        <v>135</v>
      </c>
      <c r="H4886">
        <v>-23.566147000000001</v>
      </c>
      <c r="I4886">
        <v>-46.64188</v>
      </c>
      <c r="J4886" t="s">
        <v>223</v>
      </c>
      <c r="K4886">
        <v>0.773813471004</v>
      </c>
      <c r="L4886">
        <v>0.76476369418199996</v>
      </c>
      <c r="M4886">
        <v>125</v>
      </c>
    </row>
    <row r="4887" spans="1:13" x14ac:dyDescent="0.25">
      <c r="A4887" t="s">
        <v>17</v>
      </c>
      <c r="B4887" t="s">
        <v>25</v>
      </c>
      <c r="C4887" t="s">
        <v>199</v>
      </c>
      <c r="D4887" t="s">
        <v>108</v>
      </c>
      <c r="E4887" t="s">
        <v>187</v>
      </c>
      <c r="F4887" t="s">
        <v>188</v>
      </c>
      <c r="G4887" t="s">
        <v>135</v>
      </c>
      <c r="H4887">
        <v>-23.566147000000001</v>
      </c>
      <c r="I4887">
        <v>-46.64188</v>
      </c>
      <c r="J4887" t="s">
        <v>224</v>
      </c>
      <c r="K4887">
        <v>23.381590123997999</v>
      </c>
      <c r="L4887">
        <v>24.513408493698002</v>
      </c>
      <c r="M4887">
        <v>392</v>
      </c>
    </row>
    <row r="4888" spans="1:13" x14ac:dyDescent="0.25">
      <c r="A4888" t="s">
        <v>17</v>
      </c>
      <c r="B4888" t="s">
        <v>25</v>
      </c>
      <c r="C4888" t="s">
        <v>199</v>
      </c>
      <c r="D4888" t="s">
        <v>108</v>
      </c>
      <c r="E4888" t="s">
        <v>187</v>
      </c>
      <c r="F4888" t="s">
        <v>188</v>
      </c>
      <c r="G4888" t="s">
        <v>135</v>
      </c>
      <c r="H4888">
        <v>-23.566147000000001</v>
      </c>
      <c r="I4888">
        <v>-46.64188</v>
      </c>
      <c r="J4888" t="s">
        <v>225</v>
      </c>
      <c r="K4888">
        <v>142.40868385414799</v>
      </c>
      <c r="L4888">
        <v>142.97817789960001</v>
      </c>
      <c r="M4888">
        <v>34829</v>
      </c>
    </row>
    <row r="4889" spans="1:13" x14ac:dyDescent="0.25">
      <c r="A4889" t="s">
        <v>17</v>
      </c>
      <c r="B4889" t="s">
        <v>25</v>
      </c>
      <c r="C4889" t="s">
        <v>199</v>
      </c>
      <c r="D4889" t="s">
        <v>108</v>
      </c>
      <c r="E4889" t="s">
        <v>187</v>
      </c>
      <c r="F4889" t="s">
        <v>188</v>
      </c>
      <c r="G4889" t="s">
        <v>135</v>
      </c>
      <c r="H4889">
        <v>-23.566147000000001</v>
      </c>
      <c r="I4889">
        <v>-46.64188</v>
      </c>
      <c r="J4889" t="s">
        <v>245</v>
      </c>
      <c r="K4889">
        <v>101.59239329019</v>
      </c>
      <c r="L4889">
        <v>102.66432882934799</v>
      </c>
      <c r="M4889">
        <v>1112</v>
      </c>
    </row>
    <row r="4890" spans="1:13" x14ac:dyDescent="0.25">
      <c r="A4890" t="s">
        <v>17</v>
      </c>
      <c r="B4890" t="s">
        <v>25</v>
      </c>
      <c r="C4890" t="s">
        <v>199</v>
      </c>
      <c r="D4890" t="s">
        <v>104</v>
      </c>
      <c r="E4890" t="s">
        <v>179</v>
      </c>
      <c r="F4890" t="s">
        <v>180</v>
      </c>
      <c r="G4890" t="s">
        <v>107</v>
      </c>
      <c r="H4890">
        <v>38.627003000000002</v>
      </c>
      <c r="I4890">
        <v>-90.199404000000001</v>
      </c>
      <c r="J4890" t="s">
        <v>223</v>
      </c>
      <c r="K4890">
        <v>0</v>
      </c>
      <c r="L4890">
        <v>0</v>
      </c>
      <c r="M4890">
        <v>0</v>
      </c>
    </row>
    <row r="4891" spans="1:13" x14ac:dyDescent="0.25">
      <c r="A4891" t="s">
        <v>17</v>
      </c>
      <c r="B4891" t="s">
        <v>25</v>
      </c>
      <c r="C4891" t="s">
        <v>199</v>
      </c>
      <c r="D4891" t="s">
        <v>104</v>
      </c>
      <c r="E4891" t="s">
        <v>179</v>
      </c>
      <c r="F4891" t="s">
        <v>180</v>
      </c>
      <c r="G4891" t="s">
        <v>107</v>
      </c>
      <c r="H4891">
        <v>38.627003000000002</v>
      </c>
      <c r="I4891">
        <v>-90.199404000000001</v>
      </c>
      <c r="J4891" t="s">
        <v>224</v>
      </c>
      <c r="K4891">
        <v>0</v>
      </c>
      <c r="L4891">
        <v>0</v>
      </c>
      <c r="M4891">
        <v>0</v>
      </c>
    </row>
    <row r="4892" spans="1:13" x14ac:dyDescent="0.25">
      <c r="A4892" t="s">
        <v>17</v>
      </c>
      <c r="B4892" t="s">
        <v>25</v>
      </c>
      <c r="C4892" t="s">
        <v>199</v>
      </c>
      <c r="D4892" t="s">
        <v>104</v>
      </c>
      <c r="E4892" t="s">
        <v>179</v>
      </c>
      <c r="F4892" t="s">
        <v>180</v>
      </c>
      <c r="G4892" t="s">
        <v>107</v>
      </c>
      <c r="H4892">
        <v>38.627003000000002</v>
      </c>
      <c r="I4892">
        <v>-90.199404000000001</v>
      </c>
      <c r="J4892" t="s">
        <v>225</v>
      </c>
      <c r="K4892">
        <v>11.040267301056</v>
      </c>
      <c r="L4892">
        <v>15.400628550282001</v>
      </c>
      <c r="M4892">
        <v>228</v>
      </c>
    </row>
    <row r="4893" spans="1:13" x14ac:dyDescent="0.25">
      <c r="A4893" t="s">
        <v>17</v>
      </c>
      <c r="B4893" t="s">
        <v>25</v>
      </c>
      <c r="C4893" t="s">
        <v>199</v>
      </c>
      <c r="D4893" t="s">
        <v>104</v>
      </c>
      <c r="E4893" t="s">
        <v>179</v>
      </c>
      <c r="F4893" t="s">
        <v>180</v>
      </c>
      <c r="G4893" t="s">
        <v>107</v>
      </c>
      <c r="H4893">
        <v>38.627003000000002</v>
      </c>
      <c r="I4893">
        <v>-90.199404000000001</v>
      </c>
      <c r="J4893" t="s">
        <v>245</v>
      </c>
      <c r="K4893">
        <v>0</v>
      </c>
      <c r="L4893">
        <v>0</v>
      </c>
      <c r="M4893">
        <v>0</v>
      </c>
    </row>
    <row r="4894" spans="1:13" x14ac:dyDescent="0.25">
      <c r="A4894" t="s">
        <v>17</v>
      </c>
      <c r="B4894" t="s">
        <v>25</v>
      </c>
      <c r="C4894" t="s">
        <v>199</v>
      </c>
      <c r="D4894" t="s">
        <v>136</v>
      </c>
      <c r="E4894" t="s">
        <v>189</v>
      </c>
      <c r="F4894" t="s">
        <v>190</v>
      </c>
      <c r="G4894" t="s">
        <v>153</v>
      </c>
      <c r="H4894">
        <v>-33.918503000000001</v>
      </c>
      <c r="I4894">
        <v>151.18892</v>
      </c>
      <c r="J4894" t="s">
        <v>223</v>
      </c>
      <c r="K4894">
        <v>8.6528973921360013</v>
      </c>
      <c r="L4894">
        <v>8.6462264611979993</v>
      </c>
      <c r="M4894">
        <v>112</v>
      </c>
    </row>
    <row r="4895" spans="1:13" x14ac:dyDescent="0.25">
      <c r="A4895" t="s">
        <v>17</v>
      </c>
      <c r="B4895" t="s">
        <v>25</v>
      </c>
      <c r="C4895" t="s">
        <v>199</v>
      </c>
      <c r="D4895" t="s">
        <v>136</v>
      </c>
      <c r="E4895" t="s">
        <v>189</v>
      </c>
      <c r="F4895" t="s">
        <v>190</v>
      </c>
      <c r="G4895" t="s">
        <v>153</v>
      </c>
      <c r="H4895">
        <v>-33.918503000000001</v>
      </c>
      <c r="I4895">
        <v>151.18892</v>
      </c>
      <c r="J4895" t="s">
        <v>224</v>
      </c>
      <c r="K4895">
        <v>12.264813995861999</v>
      </c>
      <c r="L4895">
        <v>12.264813995861999</v>
      </c>
      <c r="M4895">
        <v>1547</v>
      </c>
    </row>
    <row r="4896" spans="1:13" x14ac:dyDescent="0.25">
      <c r="A4896" t="s">
        <v>17</v>
      </c>
      <c r="B4896" t="s">
        <v>25</v>
      </c>
      <c r="C4896" t="s">
        <v>199</v>
      </c>
      <c r="D4896" t="s">
        <v>136</v>
      </c>
      <c r="E4896" t="s">
        <v>189</v>
      </c>
      <c r="F4896" t="s">
        <v>190</v>
      </c>
      <c r="G4896" t="s">
        <v>153</v>
      </c>
      <c r="H4896">
        <v>-33.918503000000001</v>
      </c>
      <c r="I4896">
        <v>151.18892</v>
      </c>
      <c r="J4896" t="s">
        <v>225</v>
      </c>
      <c r="K4896">
        <v>10.572832380737999</v>
      </c>
      <c r="L4896">
        <v>17.976937308402</v>
      </c>
      <c r="M4896">
        <v>122</v>
      </c>
    </row>
    <row r="4897" spans="1:13" x14ac:dyDescent="0.25">
      <c r="A4897" t="s">
        <v>17</v>
      </c>
      <c r="B4897" t="s">
        <v>25</v>
      </c>
      <c r="C4897" t="s">
        <v>199</v>
      </c>
      <c r="D4897" t="s">
        <v>136</v>
      </c>
      <c r="E4897" t="s">
        <v>189</v>
      </c>
      <c r="F4897" t="s">
        <v>190</v>
      </c>
      <c r="G4897" t="s">
        <v>153</v>
      </c>
      <c r="H4897">
        <v>-33.918503000000001</v>
      </c>
      <c r="I4897">
        <v>151.18892</v>
      </c>
      <c r="J4897" t="s">
        <v>245</v>
      </c>
      <c r="K4897">
        <v>12685.95333780707</v>
      </c>
      <c r="L4897">
        <v>20428.90561311274</v>
      </c>
      <c r="M4897">
        <v>357693</v>
      </c>
    </row>
    <row r="4898" spans="1:13" x14ac:dyDescent="0.25">
      <c r="A4898" t="s">
        <v>17</v>
      </c>
      <c r="B4898" t="s">
        <v>25</v>
      </c>
      <c r="C4898" t="s">
        <v>199</v>
      </c>
      <c r="D4898" t="s">
        <v>136</v>
      </c>
      <c r="E4898" t="s">
        <v>191</v>
      </c>
      <c r="F4898" t="s">
        <v>192</v>
      </c>
      <c r="G4898" t="s">
        <v>165</v>
      </c>
      <c r="H4898">
        <v>35.689487</v>
      </c>
      <c r="I4898">
        <v>139.69171</v>
      </c>
      <c r="J4898" t="s">
        <v>223</v>
      </c>
      <c r="K4898">
        <v>5932.115146155078</v>
      </c>
      <c r="L4898">
        <v>5932.6374117101459</v>
      </c>
      <c r="M4898">
        <v>16809</v>
      </c>
    </row>
    <row r="4899" spans="1:13" x14ac:dyDescent="0.25">
      <c r="A4899" t="s">
        <v>17</v>
      </c>
      <c r="B4899" t="s">
        <v>25</v>
      </c>
      <c r="C4899" t="s">
        <v>199</v>
      </c>
      <c r="D4899" t="s">
        <v>136</v>
      </c>
      <c r="E4899" t="s">
        <v>191</v>
      </c>
      <c r="F4899" t="s">
        <v>192</v>
      </c>
      <c r="G4899" t="s">
        <v>165</v>
      </c>
      <c r="H4899">
        <v>35.689487</v>
      </c>
      <c r="I4899">
        <v>139.69171</v>
      </c>
      <c r="J4899" t="s">
        <v>224</v>
      </c>
      <c r="K4899">
        <v>351.795163133556</v>
      </c>
      <c r="L4899">
        <v>351.795163133556</v>
      </c>
      <c r="M4899">
        <v>391</v>
      </c>
    </row>
    <row r="4900" spans="1:13" x14ac:dyDescent="0.25">
      <c r="A4900" t="s">
        <v>17</v>
      </c>
      <c r="B4900" t="s">
        <v>25</v>
      </c>
      <c r="C4900" t="s">
        <v>199</v>
      </c>
      <c r="D4900" t="s">
        <v>136</v>
      </c>
      <c r="E4900" t="s">
        <v>191</v>
      </c>
      <c r="F4900" t="s">
        <v>192</v>
      </c>
      <c r="G4900" t="s">
        <v>165</v>
      </c>
      <c r="H4900">
        <v>35.689487</v>
      </c>
      <c r="I4900">
        <v>139.69171</v>
      </c>
      <c r="J4900" t="s">
        <v>225</v>
      </c>
      <c r="K4900">
        <v>2.5572074760000001E-2</v>
      </c>
      <c r="L4900">
        <v>2.5572074760000001E-2</v>
      </c>
      <c r="M4900">
        <v>36</v>
      </c>
    </row>
    <row r="4901" spans="1:13" x14ac:dyDescent="0.25">
      <c r="A4901" t="s">
        <v>17</v>
      </c>
      <c r="B4901" t="s">
        <v>25</v>
      </c>
      <c r="C4901" t="s">
        <v>199</v>
      </c>
      <c r="D4901" t="s">
        <v>136</v>
      </c>
      <c r="E4901" t="s">
        <v>191</v>
      </c>
      <c r="F4901" t="s">
        <v>192</v>
      </c>
      <c r="G4901" t="s">
        <v>165</v>
      </c>
      <c r="H4901">
        <v>35.689487</v>
      </c>
      <c r="I4901">
        <v>139.69171</v>
      </c>
      <c r="J4901" t="s">
        <v>245</v>
      </c>
      <c r="K4901">
        <v>22.107988806462</v>
      </c>
      <c r="L4901">
        <v>39.099851634023999</v>
      </c>
      <c r="M4901">
        <v>99</v>
      </c>
    </row>
    <row r="4902" spans="1:13" x14ac:dyDescent="0.25">
      <c r="A4902" t="s">
        <v>17</v>
      </c>
      <c r="B4902" t="s">
        <v>25</v>
      </c>
      <c r="C4902" t="s">
        <v>199</v>
      </c>
      <c r="D4902" t="s">
        <v>104</v>
      </c>
      <c r="E4902" t="s">
        <v>193</v>
      </c>
      <c r="F4902" t="s">
        <v>194</v>
      </c>
      <c r="G4902" t="s">
        <v>195</v>
      </c>
      <c r="H4902">
        <v>43.677753000000003</v>
      </c>
      <c r="I4902">
        <v>-79.630840000000006</v>
      </c>
      <c r="J4902" t="s">
        <v>223</v>
      </c>
      <c r="K4902">
        <v>5.6826832799999998E-3</v>
      </c>
      <c r="L4902">
        <v>5.6826832799999998E-3</v>
      </c>
      <c r="M4902">
        <v>8</v>
      </c>
    </row>
    <row r="4903" spans="1:13" x14ac:dyDescent="0.25">
      <c r="A4903" t="s">
        <v>17</v>
      </c>
      <c r="B4903" t="s">
        <v>25</v>
      </c>
      <c r="C4903" t="s">
        <v>199</v>
      </c>
      <c r="D4903" t="s">
        <v>104</v>
      </c>
      <c r="E4903" t="s">
        <v>193</v>
      </c>
      <c r="F4903" t="s">
        <v>194</v>
      </c>
      <c r="G4903" t="s">
        <v>195</v>
      </c>
      <c r="H4903">
        <v>43.677753000000003</v>
      </c>
      <c r="I4903">
        <v>-79.630840000000006</v>
      </c>
      <c r="J4903" t="s">
        <v>224</v>
      </c>
      <c r="K4903">
        <v>0.23851611287400001</v>
      </c>
      <c r="L4903">
        <v>0.23851611287400001</v>
      </c>
      <c r="M4903">
        <v>337</v>
      </c>
    </row>
    <row r="4904" spans="1:13" x14ac:dyDescent="0.25">
      <c r="A4904" t="s">
        <v>17</v>
      </c>
      <c r="B4904" t="s">
        <v>25</v>
      </c>
      <c r="C4904" t="s">
        <v>199</v>
      </c>
      <c r="D4904" t="s">
        <v>104</v>
      </c>
      <c r="E4904" t="s">
        <v>193</v>
      </c>
      <c r="F4904" t="s">
        <v>194</v>
      </c>
      <c r="G4904" t="s">
        <v>195</v>
      </c>
      <c r="H4904">
        <v>43.677753000000003</v>
      </c>
      <c r="I4904">
        <v>-79.630840000000006</v>
      </c>
      <c r="J4904" t="s">
        <v>225</v>
      </c>
      <c r="K4904">
        <v>1.136536656E-2</v>
      </c>
      <c r="L4904">
        <v>1.136536656E-2</v>
      </c>
      <c r="M4904">
        <v>4224</v>
      </c>
    </row>
    <row r="4905" spans="1:13" x14ac:dyDescent="0.25">
      <c r="A4905" t="s">
        <v>17</v>
      </c>
      <c r="B4905" t="s">
        <v>25</v>
      </c>
      <c r="C4905" t="s">
        <v>199</v>
      </c>
      <c r="D4905" t="s">
        <v>104</v>
      </c>
      <c r="E4905" t="s">
        <v>193</v>
      </c>
      <c r="F4905" t="s">
        <v>194</v>
      </c>
      <c r="G4905" t="s">
        <v>195</v>
      </c>
      <c r="H4905">
        <v>43.677753000000003</v>
      </c>
      <c r="I4905">
        <v>-79.630840000000006</v>
      </c>
      <c r="J4905" t="s">
        <v>245</v>
      </c>
      <c r="K4905">
        <v>0.69107857998</v>
      </c>
      <c r="L4905">
        <v>0.69107857998</v>
      </c>
      <c r="M4905">
        <v>817</v>
      </c>
    </row>
    <row r="4906" spans="1:13" x14ac:dyDescent="0.25">
      <c r="A4906" t="s">
        <v>17</v>
      </c>
      <c r="B4906" t="s">
        <v>25</v>
      </c>
      <c r="C4906" t="s">
        <v>199</v>
      </c>
      <c r="D4906" t="s">
        <v>98</v>
      </c>
      <c r="E4906" t="s">
        <v>233</v>
      </c>
      <c r="F4906" t="s">
        <v>234</v>
      </c>
      <c r="G4906" t="s">
        <v>235</v>
      </c>
      <c r="H4906">
        <v>48.268999999999998</v>
      </c>
      <c r="I4906">
        <v>-16.41047</v>
      </c>
      <c r="J4906" t="s">
        <v>223</v>
      </c>
      <c r="K4906">
        <v>1.09450761342</v>
      </c>
      <c r="L4906">
        <v>1.09450761342</v>
      </c>
      <c r="M4906">
        <v>1554</v>
      </c>
    </row>
    <row r="4907" spans="1:13" x14ac:dyDescent="0.25">
      <c r="A4907" t="s">
        <v>17</v>
      </c>
      <c r="B4907" t="s">
        <v>25</v>
      </c>
      <c r="C4907" t="s">
        <v>199</v>
      </c>
      <c r="D4907" t="s">
        <v>98</v>
      </c>
      <c r="E4907" t="s">
        <v>233</v>
      </c>
      <c r="F4907" t="s">
        <v>234</v>
      </c>
      <c r="G4907" t="s">
        <v>235</v>
      </c>
      <c r="H4907">
        <v>48.268999999999998</v>
      </c>
      <c r="I4907">
        <v>-16.41047</v>
      </c>
      <c r="J4907" t="s">
        <v>224</v>
      </c>
      <c r="K4907">
        <v>3.5554101996000002E-2</v>
      </c>
      <c r="L4907">
        <v>3.5554101996000002E-2</v>
      </c>
      <c r="M4907">
        <v>50</v>
      </c>
    </row>
    <row r="4908" spans="1:13" x14ac:dyDescent="0.25">
      <c r="A4908" t="s">
        <v>17</v>
      </c>
      <c r="B4908" t="s">
        <v>25</v>
      </c>
      <c r="C4908" t="s">
        <v>199</v>
      </c>
      <c r="D4908" t="s">
        <v>98</v>
      </c>
      <c r="E4908" t="s">
        <v>233</v>
      </c>
      <c r="F4908" t="s">
        <v>234</v>
      </c>
      <c r="G4908" t="s">
        <v>235</v>
      </c>
      <c r="H4908">
        <v>48.268999999999998</v>
      </c>
      <c r="I4908">
        <v>-16.41047</v>
      </c>
      <c r="J4908" t="s">
        <v>225</v>
      </c>
      <c r="K4908">
        <v>53.086789317071997</v>
      </c>
      <c r="L4908">
        <v>77.342308725443999</v>
      </c>
      <c r="M4908">
        <v>4058</v>
      </c>
    </row>
    <row r="4909" spans="1:13" x14ac:dyDescent="0.25">
      <c r="A4909" t="s">
        <v>17</v>
      </c>
      <c r="B4909" t="s">
        <v>25</v>
      </c>
      <c r="C4909" t="s">
        <v>199</v>
      </c>
      <c r="D4909" t="s">
        <v>98</v>
      </c>
      <c r="E4909" t="s">
        <v>233</v>
      </c>
      <c r="F4909" t="s">
        <v>234</v>
      </c>
      <c r="G4909" t="s">
        <v>235</v>
      </c>
      <c r="H4909">
        <v>48.268999999999998</v>
      </c>
      <c r="I4909">
        <v>-16.41047</v>
      </c>
      <c r="J4909" t="s">
        <v>245</v>
      </c>
      <c r="K4909">
        <v>3.1029493571220002</v>
      </c>
      <c r="L4909">
        <v>3.1029493571220002</v>
      </c>
      <c r="M4909">
        <v>4037</v>
      </c>
    </row>
    <row r="4910" spans="1:13" x14ac:dyDescent="0.25">
      <c r="A4910" t="s">
        <v>17</v>
      </c>
      <c r="B4910" t="s">
        <v>25</v>
      </c>
      <c r="C4910" t="s">
        <v>199</v>
      </c>
      <c r="D4910" t="s">
        <v>98</v>
      </c>
      <c r="E4910" t="s">
        <v>196</v>
      </c>
      <c r="F4910" t="s">
        <v>197</v>
      </c>
      <c r="G4910" t="s">
        <v>198</v>
      </c>
      <c r="H4910">
        <v>52.167236000000003</v>
      </c>
      <c r="I4910">
        <v>20.967891999999999</v>
      </c>
      <c r="J4910" t="s">
        <v>223</v>
      </c>
      <c r="K4910">
        <v>0.14032079757599999</v>
      </c>
      <c r="L4910">
        <v>0.14032079757599999</v>
      </c>
      <c r="M4910">
        <v>2449</v>
      </c>
    </row>
    <row r="4911" spans="1:13" x14ac:dyDescent="0.25">
      <c r="A4911" t="s">
        <v>17</v>
      </c>
      <c r="B4911" t="s">
        <v>25</v>
      </c>
      <c r="C4911" t="s">
        <v>199</v>
      </c>
      <c r="D4911" t="s">
        <v>98</v>
      </c>
      <c r="E4911" t="s">
        <v>196</v>
      </c>
      <c r="F4911" t="s">
        <v>197</v>
      </c>
      <c r="G4911" t="s">
        <v>198</v>
      </c>
      <c r="H4911">
        <v>52.167236000000003</v>
      </c>
      <c r="I4911">
        <v>20.967891999999999</v>
      </c>
      <c r="J4911" t="s">
        <v>224</v>
      </c>
      <c r="K4911">
        <v>206.39871521620799</v>
      </c>
      <c r="L4911">
        <v>826.86582512696998</v>
      </c>
      <c r="M4911">
        <v>5195</v>
      </c>
    </row>
    <row r="4912" spans="1:13" x14ac:dyDescent="0.25">
      <c r="A4912" t="s">
        <v>17</v>
      </c>
      <c r="B4912" t="s">
        <v>25</v>
      </c>
      <c r="C4912" t="s">
        <v>199</v>
      </c>
      <c r="D4912" t="s">
        <v>98</v>
      </c>
      <c r="E4912" t="s">
        <v>196</v>
      </c>
      <c r="F4912" t="s">
        <v>197</v>
      </c>
      <c r="G4912" t="s">
        <v>198</v>
      </c>
      <c r="H4912">
        <v>52.167236000000003</v>
      </c>
      <c r="I4912">
        <v>20.967891999999999</v>
      </c>
      <c r="J4912" t="s">
        <v>225</v>
      </c>
      <c r="K4912">
        <v>0.37903082683200001</v>
      </c>
      <c r="L4912">
        <v>0.37903082683200001</v>
      </c>
      <c r="M4912">
        <v>1394</v>
      </c>
    </row>
    <row r="4913" spans="1:13" x14ac:dyDescent="0.25">
      <c r="A4913" t="s">
        <v>17</v>
      </c>
      <c r="B4913" t="s">
        <v>25</v>
      </c>
      <c r="C4913" t="s">
        <v>199</v>
      </c>
      <c r="D4913" t="s">
        <v>98</v>
      </c>
      <c r="E4913" t="s">
        <v>196</v>
      </c>
      <c r="F4913" t="s">
        <v>197</v>
      </c>
      <c r="G4913" t="s">
        <v>198</v>
      </c>
      <c r="H4913">
        <v>52.167236000000003</v>
      </c>
      <c r="I4913">
        <v>20.967891999999999</v>
      </c>
      <c r="J4913" t="s">
        <v>245</v>
      </c>
      <c r="K4913">
        <v>441.04627196928601</v>
      </c>
      <c r="L4913">
        <v>1168.8556219594859</v>
      </c>
      <c r="M4913">
        <v>86615</v>
      </c>
    </row>
    <row r="4914" spans="1:13" x14ac:dyDescent="0.25">
      <c r="A4914" t="s">
        <v>17</v>
      </c>
      <c r="B4914" t="s">
        <v>25</v>
      </c>
      <c r="C4914" t="s">
        <v>200</v>
      </c>
      <c r="D4914" t="s">
        <v>98</v>
      </c>
      <c r="E4914" t="s">
        <v>99</v>
      </c>
      <c r="F4914" t="s">
        <v>100</v>
      </c>
      <c r="G4914" t="s">
        <v>101</v>
      </c>
      <c r="H4914">
        <v>52.370215999999999</v>
      </c>
      <c r="I4914">
        <v>4.895168</v>
      </c>
      <c r="J4914" t="s">
        <v>223</v>
      </c>
      <c r="K4914">
        <v>95.485314156816003</v>
      </c>
      <c r="L4914">
        <v>94.981386662171985</v>
      </c>
      <c r="M4914">
        <v>18141</v>
      </c>
    </row>
    <row r="4915" spans="1:13" x14ac:dyDescent="0.25">
      <c r="A4915" t="s">
        <v>17</v>
      </c>
      <c r="B4915" t="s">
        <v>25</v>
      </c>
      <c r="C4915" t="s">
        <v>200</v>
      </c>
      <c r="D4915" t="s">
        <v>98</v>
      </c>
      <c r="E4915" t="s">
        <v>99</v>
      </c>
      <c r="F4915" t="s">
        <v>100</v>
      </c>
      <c r="G4915" t="s">
        <v>101</v>
      </c>
      <c r="H4915">
        <v>52.370215999999999</v>
      </c>
      <c r="I4915">
        <v>4.895168</v>
      </c>
      <c r="J4915" t="s">
        <v>224</v>
      </c>
      <c r="K4915">
        <v>65.375859452460006</v>
      </c>
      <c r="L4915">
        <v>65.12871976401</v>
      </c>
      <c r="M4915">
        <v>11561</v>
      </c>
    </row>
    <row r="4916" spans="1:13" x14ac:dyDescent="0.25">
      <c r="A4916" t="s">
        <v>17</v>
      </c>
      <c r="B4916" t="s">
        <v>25</v>
      </c>
      <c r="C4916" t="s">
        <v>200</v>
      </c>
      <c r="D4916" t="s">
        <v>98</v>
      </c>
      <c r="E4916" t="s">
        <v>99</v>
      </c>
      <c r="F4916" t="s">
        <v>100</v>
      </c>
      <c r="G4916" t="s">
        <v>101</v>
      </c>
      <c r="H4916">
        <v>52.370215999999999</v>
      </c>
      <c r="I4916">
        <v>4.895168</v>
      </c>
      <c r="J4916" t="s">
        <v>225</v>
      </c>
      <c r="K4916">
        <v>79.116161422253995</v>
      </c>
      <c r="L4916">
        <v>78.84707496210001</v>
      </c>
      <c r="M4916">
        <v>15596</v>
      </c>
    </row>
    <row r="4917" spans="1:13" x14ac:dyDescent="0.25">
      <c r="A4917" t="s">
        <v>17</v>
      </c>
      <c r="B4917" t="s">
        <v>25</v>
      </c>
      <c r="C4917" t="s">
        <v>200</v>
      </c>
      <c r="D4917" t="s">
        <v>98</v>
      </c>
      <c r="E4917" t="s">
        <v>99</v>
      </c>
      <c r="F4917" t="s">
        <v>100</v>
      </c>
      <c r="G4917" t="s">
        <v>101</v>
      </c>
      <c r="H4917">
        <v>52.370215999999999</v>
      </c>
      <c r="I4917">
        <v>4.895168</v>
      </c>
      <c r="J4917" t="s">
        <v>245</v>
      </c>
      <c r="K4917">
        <v>78.003052353965984</v>
      </c>
      <c r="L4917">
        <v>77.634777145925995</v>
      </c>
      <c r="M4917">
        <v>16260</v>
      </c>
    </row>
    <row r="4918" spans="1:13" x14ac:dyDescent="0.25">
      <c r="A4918" t="s">
        <v>17</v>
      </c>
      <c r="B4918" t="s">
        <v>25</v>
      </c>
      <c r="C4918" t="s">
        <v>200</v>
      </c>
      <c r="D4918" t="s">
        <v>104</v>
      </c>
      <c r="E4918" t="s">
        <v>105</v>
      </c>
      <c r="F4918" t="s">
        <v>106</v>
      </c>
      <c r="G4918" t="s">
        <v>107</v>
      </c>
      <c r="H4918">
        <v>33.748997000000003</v>
      </c>
      <c r="I4918">
        <v>-84.387985</v>
      </c>
      <c r="J4918" t="s">
        <v>223</v>
      </c>
      <c r="K4918">
        <v>157.134166077354</v>
      </c>
      <c r="L4918">
        <v>156.324315268878</v>
      </c>
      <c r="M4918">
        <v>13671</v>
      </c>
    </row>
    <row r="4919" spans="1:13" x14ac:dyDescent="0.25">
      <c r="A4919" t="s">
        <v>17</v>
      </c>
      <c r="B4919" t="s">
        <v>25</v>
      </c>
      <c r="C4919" t="s">
        <v>200</v>
      </c>
      <c r="D4919" t="s">
        <v>104</v>
      </c>
      <c r="E4919" t="s">
        <v>105</v>
      </c>
      <c r="F4919" t="s">
        <v>106</v>
      </c>
      <c r="G4919" t="s">
        <v>107</v>
      </c>
      <c r="H4919">
        <v>33.748997000000003</v>
      </c>
      <c r="I4919">
        <v>-84.387985</v>
      </c>
      <c r="J4919" t="s">
        <v>224</v>
      </c>
      <c r="K4919">
        <v>164.185987158084</v>
      </c>
      <c r="L4919">
        <v>163.37037485539199</v>
      </c>
      <c r="M4919">
        <v>14693</v>
      </c>
    </row>
    <row r="4920" spans="1:13" x14ac:dyDescent="0.25">
      <c r="A4920" t="s">
        <v>17</v>
      </c>
      <c r="B4920" t="s">
        <v>25</v>
      </c>
      <c r="C4920" t="s">
        <v>200</v>
      </c>
      <c r="D4920" t="s">
        <v>104</v>
      </c>
      <c r="E4920" t="s">
        <v>105</v>
      </c>
      <c r="F4920" t="s">
        <v>106</v>
      </c>
      <c r="G4920" t="s">
        <v>107</v>
      </c>
      <c r="H4920">
        <v>33.748997000000003</v>
      </c>
      <c r="I4920">
        <v>-84.387985</v>
      </c>
      <c r="J4920" t="s">
        <v>225</v>
      </c>
      <c r="K4920">
        <v>160.55340964529401</v>
      </c>
      <c r="L4920">
        <v>159.70701752414999</v>
      </c>
      <c r="M4920">
        <v>13982</v>
      </c>
    </row>
    <row r="4921" spans="1:13" x14ac:dyDescent="0.25">
      <c r="A4921" t="s">
        <v>17</v>
      </c>
      <c r="B4921" t="s">
        <v>25</v>
      </c>
      <c r="C4921" t="s">
        <v>200</v>
      </c>
      <c r="D4921" t="s">
        <v>104</v>
      </c>
      <c r="E4921" t="s">
        <v>105</v>
      </c>
      <c r="F4921" t="s">
        <v>106</v>
      </c>
      <c r="G4921" t="s">
        <v>107</v>
      </c>
      <c r="H4921">
        <v>33.748997000000003</v>
      </c>
      <c r="I4921">
        <v>-84.387985</v>
      </c>
      <c r="J4921" t="s">
        <v>245</v>
      </c>
      <c r="K4921">
        <v>140.620628597082</v>
      </c>
      <c r="L4921">
        <v>139.909799581746</v>
      </c>
      <c r="M4921">
        <v>14451</v>
      </c>
    </row>
    <row r="4922" spans="1:13" x14ac:dyDescent="0.25">
      <c r="A4922" t="s">
        <v>17</v>
      </c>
      <c r="B4922" t="s">
        <v>25</v>
      </c>
      <c r="C4922" t="s">
        <v>200</v>
      </c>
      <c r="D4922" t="s">
        <v>108</v>
      </c>
      <c r="E4922" t="s">
        <v>109</v>
      </c>
      <c r="F4922" t="s">
        <v>110</v>
      </c>
      <c r="G4922" t="s">
        <v>111</v>
      </c>
      <c r="H4922">
        <v>4.6713839999999998</v>
      </c>
      <c r="I4922">
        <v>-74.156030000000001</v>
      </c>
      <c r="J4922" t="s">
        <v>223</v>
      </c>
      <c r="K4922">
        <v>24.880029709068001</v>
      </c>
      <c r="L4922">
        <v>24.81429205557</v>
      </c>
      <c r="M4922">
        <v>1422</v>
      </c>
    </row>
    <row r="4923" spans="1:13" x14ac:dyDescent="0.25">
      <c r="A4923" t="s">
        <v>17</v>
      </c>
      <c r="B4923" t="s">
        <v>25</v>
      </c>
      <c r="C4923" t="s">
        <v>200</v>
      </c>
      <c r="D4923" t="s">
        <v>108</v>
      </c>
      <c r="E4923" t="s">
        <v>109</v>
      </c>
      <c r="F4923" t="s">
        <v>110</v>
      </c>
      <c r="G4923" t="s">
        <v>111</v>
      </c>
      <c r="H4923">
        <v>4.6713839999999998</v>
      </c>
      <c r="I4923">
        <v>-74.156030000000001</v>
      </c>
      <c r="J4923" t="s">
        <v>224</v>
      </c>
      <c r="K4923">
        <v>30.421210027451998</v>
      </c>
      <c r="L4923">
        <v>30.352814578836</v>
      </c>
      <c r="M4923">
        <v>1611</v>
      </c>
    </row>
    <row r="4924" spans="1:13" x14ac:dyDescent="0.25">
      <c r="A4924" t="s">
        <v>17</v>
      </c>
      <c r="B4924" t="s">
        <v>25</v>
      </c>
      <c r="C4924" t="s">
        <v>200</v>
      </c>
      <c r="D4924" t="s">
        <v>108</v>
      </c>
      <c r="E4924" t="s">
        <v>109</v>
      </c>
      <c r="F4924" t="s">
        <v>110</v>
      </c>
      <c r="G4924" t="s">
        <v>111</v>
      </c>
      <c r="H4924">
        <v>4.6713839999999998</v>
      </c>
      <c r="I4924">
        <v>-74.156030000000001</v>
      </c>
      <c r="J4924" t="s">
        <v>225</v>
      </c>
      <c r="K4924">
        <v>29.600043627744</v>
      </c>
      <c r="L4924">
        <v>29.522089242180002</v>
      </c>
      <c r="M4924">
        <v>1556</v>
      </c>
    </row>
    <row r="4925" spans="1:13" x14ac:dyDescent="0.25">
      <c r="A4925" t="s">
        <v>17</v>
      </c>
      <c r="B4925" t="s">
        <v>25</v>
      </c>
      <c r="C4925" t="s">
        <v>200</v>
      </c>
      <c r="D4925" t="s">
        <v>108</v>
      </c>
      <c r="E4925" t="s">
        <v>109</v>
      </c>
      <c r="F4925" t="s">
        <v>110</v>
      </c>
      <c r="G4925" t="s">
        <v>111</v>
      </c>
      <c r="H4925">
        <v>4.6713839999999998</v>
      </c>
      <c r="I4925">
        <v>-74.156030000000001</v>
      </c>
      <c r="J4925" t="s">
        <v>245</v>
      </c>
      <c r="K4925">
        <v>23.503648561127999</v>
      </c>
      <c r="L4925">
        <v>23.437329158484001</v>
      </c>
      <c r="M4925">
        <v>1490</v>
      </c>
    </row>
    <row r="4926" spans="1:13" x14ac:dyDescent="0.25">
      <c r="A4926" t="s">
        <v>17</v>
      </c>
      <c r="B4926" t="s">
        <v>25</v>
      </c>
      <c r="C4926" t="s">
        <v>200</v>
      </c>
      <c r="D4926" t="s">
        <v>104</v>
      </c>
      <c r="E4926" t="s">
        <v>112</v>
      </c>
      <c r="F4926" t="s">
        <v>113</v>
      </c>
      <c r="G4926" t="s">
        <v>107</v>
      </c>
      <c r="H4926">
        <v>42.360100000000003</v>
      </c>
      <c r="I4926">
        <v>-71.058899999999994</v>
      </c>
      <c r="J4926" t="s">
        <v>223</v>
      </c>
      <c r="K4926">
        <v>40.964983986497998</v>
      </c>
      <c r="L4926">
        <v>40.833508679502003</v>
      </c>
      <c r="M4926">
        <v>11213</v>
      </c>
    </row>
    <row r="4927" spans="1:13" x14ac:dyDescent="0.25">
      <c r="A4927" t="s">
        <v>17</v>
      </c>
      <c r="B4927" t="s">
        <v>25</v>
      </c>
      <c r="C4927" t="s">
        <v>200</v>
      </c>
      <c r="D4927" t="s">
        <v>104</v>
      </c>
      <c r="E4927" t="s">
        <v>112</v>
      </c>
      <c r="F4927" t="s">
        <v>113</v>
      </c>
      <c r="G4927" t="s">
        <v>107</v>
      </c>
      <c r="H4927">
        <v>42.360100000000003</v>
      </c>
      <c r="I4927">
        <v>-71.058899999999994</v>
      </c>
      <c r="J4927" t="s">
        <v>224</v>
      </c>
      <c r="K4927">
        <v>44.208779893097997</v>
      </c>
      <c r="L4927">
        <v>44.057555187732</v>
      </c>
      <c r="M4927">
        <v>3929</v>
      </c>
    </row>
    <row r="4928" spans="1:13" x14ac:dyDescent="0.25">
      <c r="A4928" t="s">
        <v>17</v>
      </c>
      <c r="B4928" t="s">
        <v>25</v>
      </c>
      <c r="C4928" t="s">
        <v>200</v>
      </c>
      <c r="D4928" t="s">
        <v>104</v>
      </c>
      <c r="E4928" t="s">
        <v>112</v>
      </c>
      <c r="F4928" t="s">
        <v>113</v>
      </c>
      <c r="G4928" t="s">
        <v>107</v>
      </c>
      <c r="H4928">
        <v>42.360100000000003</v>
      </c>
      <c r="I4928">
        <v>-71.058899999999994</v>
      </c>
      <c r="J4928" t="s">
        <v>225</v>
      </c>
      <c r="K4928">
        <v>48.314191912307997</v>
      </c>
      <c r="L4928">
        <v>48.118724199252</v>
      </c>
      <c r="M4928">
        <v>4117</v>
      </c>
    </row>
    <row r="4929" spans="1:13" x14ac:dyDescent="0.25">
      <c r="A4929" t="s">
        <v>17</v>
      </c>
      <c r="B4929" t="s">
        <v>25</v>
      </c>
      <c r="C4929" t="s">
        <v>200</v>
      </c>
      <c r="D4929" t="s">
        <v>104</v>
      </c>
      <c r="E4929" t="s">
        <v>112</v>
      </c>
      <c r="F4929" t="s">
        <v>113</v>
      </c>
      <c r="G4929" t="s">
        <v>107</v>
      </c>
      <c r="H4929">
        <v>42.360100000000003</v>
      </c>
      <c r="I4929">
        <v>-71.058899999999994</v>
      </c>
      <c r="J4929" t="s">
        <v>245</v>
      </c>
      <c r="K4929">
        <v>36.669538060872</v>
      </c>
      <c r="L4929">
        <v>36.533365207296001</v>
      </c>
      <c r="M4929">
        <v>3655</v>
      </c>
    </row>
    <row r="4930" spans="1:13" x14ac:dyDescent="0.25">
      <c r="A4930" t="s">
        <v>17</v>
      </c>
      <c r="B4930" t="s">
        <v>25</v>
      </c>
      <c r="C4930" t="s">
        <v>200</v>
      </c>
      <c r="D4930" t="s">
        <v>104</v>
      </c>
      <c r="E4930" t="s">
        <v>114</v>
      </c>
      <c r="F4930" t="s">
        <v>115</v>
      </c>
      <c r="G4930" t="s">
        <v>107</v>
      </c>
      <c r="H4930">
        <v>41.878112999999999</v>
      </c>
      <c r="I4930">
        <v>-87.629800000000003</v>
      </c>
      <c r="J4930" t="s">
        <v>223</v>
      </c>
      <c r="K4930">
        <v>168.72474110888999</v>
      </c>
      <c r="L4930">
        <v>167.87189686085401</v>
      </c>
      <c r="M4930">
        <v>25922</v>
      </c>
    </row>
    <row r="4931" spans="1:13" x14ac:dyDescent="0.25">
      <c r="A4931" t="s">
        <v>17</v>
      </c>
      <c r="B4931" t="s">
        <v>25</v>
      </c>
      <c r="C4931" t="s">
        <v>200</v>
      </c>
      <c r="D4931" t="s">
        <v>104</v>
      </c>
      <c r="E4931" t="s">
        <v>114</v>
      </c>
      <c r="F4931" t="s">
        <v>115</v>
      </c>
      <c r="G4931" t="s">
        <v>107</v>
      </c>
      <c r="H4931">
        <v>41.878112999999999</v>
      </c>
      <c r="I4931">
        <v>-87.629800000000003</v>
      </c>
      <c r="J4931" t="s">
        <v>224</v>
      </c>
      <c r="K4931">
        <v>180.98527027860001</v>
      </c>
      <c r="L4931">
        <v>180.113649325062</v>
      </c>
      <c r="M4931">
        <v>20200</v>
      </c>
    </row>
    <row r="4932" spans="1:13" x14ac:dyDescent="0.25">
      <c r="A4932" t="s">
        <v>17</v>
      </c>
      <c r="B4932" t="s">
        <v>25</v>
      </c>
      <c r="C4932" t="s">
        <v>200</v>
      </c>
      <c r="D4932" t="s">
        <v>104</v>
      </c>
      <c r="E4932" t="s">
        <v>114</v>
      </c>
      <c r="F4932" t="s">
        <v>115</v>
      </c>
      <c r="G4932" t="s">
        <v>107</v>
      </c>
      <c r="H4932">
        <v>41.878112999999999</v>
      </c>
      <c r="I4932">
        <v>-87.629800000000003</v>
      </c>
      <c r="J4932" t="s">
        <v>225</v>
      </c>
      <c r="K4932">
        <v>163.87203446165401</v>
      </c>
      <c r="L4932">
        <v>163.03315219312199</v>
      </c>
      <c r="M4932">
        <v>19334</v>
      </c>
    </row>
    <row r="4933" spans="1:13" x14ac:dyDescent="0.25">
      <c r="A4933" t="s">
        <v>17</v>
      </c>
      <c r="B4933" t="s">
        <v>25</v>
      </c>
      <c r="C4933" t="s">
        <v>200</v>
      </c>
      <c r="D4933" t="s">
        <v>104</v>
      </c>
      <c r="E4933" t="s">
        <v>114</v>
      </c>
      <c r="F4933" t="s">
        <v>115</v>
      </c>
      <c r="G4933" t="s">
        <v>107</v>
      </c>
      <c r="H4933">
        <v>41.878112999999999</v>
      </c>
      <c r="I4933">
        <v>-87.629800000000003</v>
      </c>
      <c r="J4933" t="s">
        <v>245</v>
      </c>
      <c r="K4933">
        <v>131.601869063328</v>
      </c>
      <c r="L4933">
        <v>130.97015689486199</v>
      </c>
      <c r="M4933">
        <v>17958</v>
      </c>
    </row>
    <row r="4934" spans="1:13" x14ac:dyDescent="0.25">
      <c r="A4934" t="s">
        <v>17</v>
      </c>
      <c r="B4934" t="s">
        <v>25</v>
      </c>
      <c r="C4934" t="s">
        <v>200</v>
      </c>
      <c r="D4934" t="s">
        <v>104</v>
      </c>
      <c r="E4934" t="s">
        <v>116</v>
      </c>
      <c r="F4934" t="s">
        <v>117</v>
      </c>
      <c r="G4934" t="s">
        <v>107</v>
      </c>
      <c r="H4934">
        <v>32.780140000000003</v>
      </c>
      <c r="I4934">
        <v>-96.800449999999998</v>
      </c>
      <c r="J4934" t="s">
        <v>223</v>
      </c>
      <c r="K4934">
        <v>210.394294863228</v>
      </c>
      <c r="L4934">
        <v>209.30755945987801</v>
      </c>
      <c r="M4934">
        <v>20931</v>
      </c>
    </row>
    <row r="4935" spans="1:13" x14ac:dyDescent="0.25">
      <c r="A4935" t="s">
        <v>17</v>
      </c>
      <c r="B4935" t="s">
        <v>25</v>
      </c>
      <c r="C4935" t="s">
        <v>200</v>
      </c>
      <c r="D4935" t="s">
        <v>104</v>
      </c>
      <c r="E4935" t="s">
        <v>116</v>
      </c>
      <c r="F4935" t="s">
        <v>117</v>
      </c>
      <c r="G4935" t="s">
        <v>107</v>
      </c>
      <c r="H4935">
        <v>32.780140000000003</v>
      </c>
      <c r="I4935">
        <v>-96.800449999999998</v>
      </c>
      <c r="J4935" t="s">
        <v>224</v>
      </c>
      <c r="K4935">
        <v>200.217624318042</v>
      </c>
      <c r="L4935">
        <v>199.22757541536001</v>
      </c>
      <c r="M4935">
        <v>20363</v>
      </c>
    </row>
    <row r="4936" spans="1:13" x14ac:dyDescent="0.25">
      <c r="A4936" t="s">
        <v>17</v>
      </c>
      <c r="B4936" t="s">
        <v>25</v>
      </c>
      <c r="C4936" t="s">
        <v>200</v>
      </c>
      <c r="D4936" t="s">
        <v>104</v>
      </c>
      <c r="E4936" t="s">
        <v>116</v>
      </c>
      <c r="F4936" t="s">
        <v>117</v>
      </c>
      <c r="G4936" t="s">
        <v>107</v>
      </c>
      <c r="H4936">
        <v>32.780140000000003</v>
      </c>
      <c r="I4936">
        <v>-96.800449999999998</v>
      </c>
      <c r="J4936" t="s">
        <v>225</v>
      </c>
      <c r="K4936">
        <v>181.27354616468401</v>
      </c>
      <c r="L4936">
        <v>180.47853358888199</v>
      </c>
      <c r="M4936">
        <v>18483</v>
      </c>
    </row>
    <row r="4937" spans="1:13" x14ac:dyDescent="0.25">
      <c r="A4937" t="s">
        <v>17</v>
      </c>
      <c r="B4937" t="s">
        <v>25</v>
      </c>
      <c r="C4937" t="s">
        <v>200</v>
      </c>
      <c r="D4937" t="s">
        <v>104</v>
      </c>
      <c r="E4937" t="s">
        <v>116</v>
      </c>
      <c r="F4937" t="s">
        <v>117</v>
      </c>
      <c r="G4937" t="s">
        <v>107</v>
      </c>
      <c r="H4937">
        <v>32.780140000000003</v>
      </c>
      <c r="I4937">
        <v>-96.800449999999998</v>
      </c>
      <c r="J4937" t="s">
        <v>245</v>
      </c>
      <c r="K4937">
        <v>137.93239068107999</v>
      </c>
      <c r="L4937">
        <v>137.30554716188399</v>
      </c>
      <c r="M4937">
        <v>17338</v>
      </c>
    </row>
    <row r="4938" spans="1:13" x14ac:dyDescent="0.25">
      <c r="A4938" t="s">
        <v>17</v>
      </c>
      <c r="B4938" t="s">
        <v>25</v>
      </c>
      <c r="C4938" t="s">
        <v>200</v>
      </c>
      <c r="D4938" t="s">
        <v>104</v>
      </c>
      <c r="E4938" t="s">
        <v>120</v>
      </c>
      <c r="F4938" t="s">
        <v>121</v>
      </c>
      <c r="G4938" t="s">
        <v>107</v>
      </c>
      <c r="H4938">
        <v>37.431572000000003</v>
      </c>
      <c r="I4938">
        <v>-78.656890000000004</v>
      </c>
      <c r="J4938" t="s">
        <v>223</v>
      </c>
      <c r="K4938">
        <v>142.60301606753401</v>
      </c>
      <c r="L4938">
        <v>141.925250313822</v>
      </c>
      <c r="M4938">
        <v>17226</v>
      </c>
    </row>
    <row r="4939" spans="1:13" x14ac:dyDescent="0.25">
      <c r="A4939" t="s">
        <v>17</v>
      </c>
      <c r="B4939" t="s">
        <v>25</v>
      </c>
      <c r="C4939" t="s">
        <v>200</v>
      </c>
      <c r="D4939" t="s">
        <v>104</v>
      </c>
      <c r="E4939" t="s">
        <v>120</v>
      </c>
      <c r="F4939" t="s">
        <v>121</v>
      </c>
      <c r="G4939" t="s">
        <v>107</v>
      </c>
      <c r="H4939">
        <v>37.431572000000003</v>
      </c>
      <c r="I4939">
        <v>-78.656890000000004</v>
      </c>
      <c r="J4939" t="s">
        <v>224</v>
      </c>
      <c r="K4939">
        <v>147.87643415688601</v>
      </c>
      <c r="L4939">
        <v>147.21090380098801</v>
      </c>
      <c r="M4939">
        <v>17096</v>
      </c>
    </row>
    <row r="4940" spans="1:13" x14ac:dyDescent="0.25">
      <c r="A4940" t="s">
        <v>17</v>
      </c>
      <c r="B4940" t="s">
        <v>25</v>
      </c>
      <c r="C4940" t="s">
        <v>200</v>
      </c>
      <c r="D4940" t="s">
        <v>104</v>
      </c>
      <c r="E4940" t="s">
        <v>120</v>
      </c>
      <c r="F4940" t="s">
        <v>121</v>
      </c>
      <c r="G4940" t="s">
        <v>107</v>
      </c>
      <c r="H4940">
        <v>37.431572000000003</v>
      </c>
      <c r="I4940">
        <v>-78.656890000000004</v>
      </c>
      <c r="J4940" t="s">
        <v>225</v>
      </c>
      <c r="K4940">
        <v>142.32840039802801</v>
      </c>
      <c r="L4940">
        <v>141.649597658316</v>
      </c>
      <c r="M4940">
        <v>15842</v>
      </c>
    </row>
    <row r="4941" spans="1:13" x14ac:dyDescent="0.25">
      <c r="A4941" t="s">
        <v>17</v>
      </c>
      <c r="B4941" t="s">
        <v>25</v>
      </c>
      <c r="C4941" t="s">
        <v>200</v>
      </c>
      <c r="D4941" t="s">
        <v>104</v>
      </c>
      <c r="E4941" t="s">
        <v>120</v>
      </c>
      <c r="F4941" t="s">
        <v>121</v>
      </c>
      <c r="G4941" t="s">
        <v>107</v>
      </c>
      <c r="H4941">
        <v>37.431572000000003</v>
      </c>
      <c r="I4941">
        <v>-78.656890000000004</v>
      </c>
      <c r="J4941" t="s">
        <v>245</v>
      </c>
      <c r="K4941">
        <v>105.730098090426</v>
      </c>
      <c r="L4941">
        <v>105.354242514726</v>
      </c>
      <c r="M4941">
        <v>14476</v>
      </c>
    </row>
    <row r="4942" spans="1:13" x14ac:dyDescent="0.25">
      <c r="A4942" t="s">
        <v>17</v>
      </c>
      <c r="B4942" t="s">
        <v>25</v>
      </c>
      <c r="C4942" t="s">
        <v>200</v>
      </c>
      <c r="D4942" t="s">
        <v>104</v>
      </c>
      <c r="E4942" t="s">
        <v>122</v>
      </c>
      <c r="F4942" t="s">
        <v>123</v>
      </c>
      <c r="G4942" t="s">
        <v>107</v>
      </c>
      <c r="H4942">
        <v>39.856102</v>
      </c>
      <c r="I4942">
        <v>-104.675934</v>
      </c>
      <c r="J4942" t="s">
        <v>223</v>
      </c>
      <c r="K4942">
        <v>58.974226519757998</v>
      </c>
      <c r="L4942">
        <v>58.844496460199998</v>
      </c>
      <c r="M4942">
        <v>4630</v>
      </c>
    </row>
    <row r="4943" spans="1:13" x14ac:dyDescent="0.25">
      <c r="A4943" t="s">
        <v>17</v>
      </c>
      <c r="B4943" t="s">
        <v>25</v>
      </c>
      <c r="C4943" t="s">
        <v>200</v>
      </c>
      <c r="D4943" t="s">
        <v>104</v>
      </c>
      <c r="E4943" t="s">
        <v>122</v>
      </c>
      <c r="F4943" t="s">
        <v>123</v>
      </c>
      <c r="G4943" t="s">
        <v>107</v>
      </c>
      <c r="H4943">
        <v>39.856102</v>
      </c>
      <c r="I4943">
        <v>-104.675934</v>
      </c>
      <c r="J4943" t="s">
        <v>224</v>
      </c>
      <c r="K4943">
        <v>54.150195646379998</v>
      </c>
      <c r="L4943">
        <v>53.999522617566001</v>
      </c>
      <c r="M4943">
        <v>4603</v>
      </c>
    </row>
    <row r="4944" spans="1:13" x14ac:dyDescent="0.25">
      <c r="A4944" t="s">
        <v>17</v>
      </c>
      <c r="B4944" t="s">
        <v>25</v>
      </c>
      <c r="C4944" t="s">
        <v>200</v>
      </c>
      <c r="D4944" t="s">
        <v>104</v>
      </c>
      <c r="E4944" t="s">
        <v>122</v>
      </c>
      <c r="F4944" t="s">
        <v>123</v>
      </c>
      <c r="G4944" t="s">
        <v>107</v>
      </c>
      <c r="H4944">
        <v>39.856102</v>
      </c>
      <c r="I4944">
        <v>-104.675934</v>
      </c>
      <c r="J4944" t="s">
        <v>225</v>
      </c>
      <c r="K4944">
        <v>50.335530650891997</v>
      </c>
      <c r="L4944">
        <v>50.195105117730002</v>
      </c>
      <c r="M4944">
        <v>4524</v>
      </c>
    </row>
    <row r="4945" spans="1:13" x14ac:dyDescent="0.25">
      <c r="A4945" t="s">
        <v>17</v>
      </c>
      <c r="B4945" t="s">
        <v>25</v>
      </c>
      <c r="C4945" t="s">
        <v>200</v>
      </c>
      <c r="D4945" t="s">
        <v>104</v>
      </c>
      <c r="E4945" t="s">
        <v>122</v>
      </c>
      <c r="F4945" t="s">
        <v>123</v>
      </c>
      <c r="G4945" t="s">
        <v>107</v>
      </c>
      <c r="H4945">
        <v>39.856102</v>
      </c>
      <c r="I4945">
        <v>-104.675934</v>
      </c>
      <c r="J4945" t="s">
        <v>245</v>
      </c>
      <c r="K4945">
        <v>38.925101864261997</v>
      </c>
      <c r="L4945">
        <v>38.814242875932003</v>
      </c>
      <c r="M4945">
        <v>4233</v>
      </c>
    </row>
    <row r="4946" spans="1:13" x14ac:dyDescent="0.25">
      <c r="A4946" t="s">
        <v>17</v>
      </c>
      <c r="B4946" t="s">
        <v>25</v>
      </c>
      <c r="C4946" t="s">
        <v>200</v>
      </c>
      <c r="D4946" t="s">
        <v>104</v>
      </c>
      <c r="E4946" t="s">
        <v>118</v>
      </c>
      <c r="F4946" t="s">
        <v>119</v>
      </c>
      <c r="G4946" t="s">
        <v>107</v>
      </c>
      <c r="H4946">
        <v>42.331400000000002</v>
      </c>
      <c r="I4946">
        <v>-83.0458</v>
      </c>
      <c r="J4946" t="s">
        <v>223</v>
      </c>
      <c r="K4946">
        <v>29.847697661249999</v>
      </c>
      <c r="L4946">
        <v>29.780214760313999</v>
      </c>
      <c r="M4946">
        <v>12806</v>
      </c>
    </row>
    <row r="4947" spans="1:13" x14ac:dyDescent="0.25">
      <c r="A4947" t="s">
        <v>17</v>
      </c>
      <c r="B4947" t="s">
        <v>25</v>
      </c>
      <c r="C4947" t="s">
        <v>200</v>
      </c>
      <c r="D4947" t="s">
        <v>104</v>
      </c>
      <c r="E4947" t="s">
        <v>118</v>
      </c>
      <c r="F4947" t="s">
        <v>119</v>
      </c>
      <c r="G4947" t="s">
        <v>107</v>
      </c>
      <c r="H4947">
        <v>42.331400000000002</v>
      </c>
      <c r="I4947">
        <v>-83.0458</v>
      </c>
      <c r="J4947" t="s">
        <v>224</v>
      </c>
      <c r="K4947">
        <v>31.614302862906001</v>
      </c>
      <c r="L4947">
        <v>31.529949236736002</v>
      </c>
      <c r="M4947">
        <v>2243</v>
      </c>
    </row>
    <row r="4948" spans="1:13" x14ac:dyDescent="0.25">
      <c r="A4948" t="s">
        <v>17</v>
      </c>
      <c r="B4948" t="s">
        <v>25</v>
      </c>
      <c r="C4948" t="s">
        <v>200</v>
      </c>
      <c r="D4948" t="s">
        <v>104</v>
      </c>
      <c r="E4948" t="s">
        <v>118</v>
      </c>
      <c r="F4948" t="s">
        <v>119</v>
      </c>
      <c r="G4948" t="s">
        <v>107</v>
      </c>
      <c r="H4948">
        <v>42.331400000000002</v>
      </c>
      <c r="I4948">
        <v>-83.0458</v>
      </c>
      <c r="J4948" t="s">
        <v>225</v>
      </c>
      <c r="K4948">
        <v>27.686926822092001</v>
      </c>
      <c r="L4948">
        <v>27.616535175426002</v>
      </c>
      <c r="M4948">
        <v>2172</v>
      </c>
    </row>
    <row r="4949" spans="1:13" x14ac:dyDescent="0.25">
      <c r="A4949" t="s">
        <v>17</v>
      </c>
      <c r="B4949" t="s">
        <v>25</v>
      </c>
      <c r="C4949" t="s">
        <v>200</v>
      </c>
      <c r="D4949" t="s">
        <v>104</v>
      </c>
      <c r="E4949" t="s">
        <v>118</v>
      </c>
      <c r="F4949" t="s">
        <v>119</v>
      </c>
      <c r="G4949" t="s">
        <v>107</v>
      </c>
      <c r="H4949">
        <v>42.331400000000002</v>
      </c>
      <c r="I4949">
        <v>-83.0458</v>
      </c>
      <c r="J4949" t="s">
        <v>245</v>
      </c>
      <c r="K4949">
        <v>21.113618783118</v>
      </c>
      <c r="L4949">
        <v>21.063588356562001</v>
      </c>
      <c r="M4949">
        <v>2426</v>
      </c>
    </row>
    <row r="4950" spans="1:13" x14ac:dyDescent="0.25">
      <c r="A4950" t="s">
        <v>17</v>
      </c>
      <c r="B4950" t="s">
        <v>25</v>
      </c>
      <c r="C4950" t="s">
        <v>200</v>
      </c>
      <c r="D4950" t="s">
        <v>98</v>
      </c>
      <c r="E4950" t="s">
        <v>124</v>
      </c>
      <c r="F4950" t="s">
        <v>125</v>
      </c>
      <c r="G4950" t="s">
        <v>126</v>
      </c>
      <c r="H4950">
        <v>53.349800000000002</v>
      </c>
      <c r="I4950">
        <v>6.2603</v>
      </c>
      <c r="J4950" t="s">
        <v>223</v>
      </c>
      <c r="K4950">
        <v>19.965110123748001</v>
      </c>
      <c r="L4950">
        <v>19.914545649402001</v>
      </c>
      <c r="M4950">
        <v>1807</v>
      </c>
    </row>
    <row r="4951" spans="1:13" x14ac:dyDescent="0.25">
      <c r="A4951" t="s">
        <v>17</v>
      </c>
      <c r="B4951" t="s">
        <v>25</v>
      </c>
      <c r="C4951" t="s">
        <v>200</v>
      </c>
      <c r="D4951" t="s">
        <v>98</v>
      </c>
      <c r="E4951" t="s">
        <v>124</v>
      </c>
      <c r="F4951" t="s">
        <v>125</v>
      </c>
      <c r="G4951" t="s">
        <v>126</v>
      </c>
      <c r="H4951">
        <v>53.349800000000002</v>
      </c>
      <c r="I4951">
        <v>6.2603</v>
      </c>
      <c r="J4951" t="s">
        <v>224</v>
      </c>
      <c r="K4951">
        <v>8.0677510800000003E-4</v>
      </c>
      <c r="L4951">
        <v>8.0677510800000003E-4</v>
      </c>
      <c r="M4951">
        <v>2</v>
      </c>
    </row>
    <row r="4952" spans="1:13" x14ac:dyDescent="0.25">
      <c r="A4952" t="s">
        <v>17</v>
      </c>
      <c r="B4952" t="s">
        <v>25</v>
      </c>
      <c r="C4952" t="s">
        <v>200</v>
      </c>
      <c r="D4952" t="s">
        <v>98</v>
      </c>
      <c r="E4952" t="s">
        <v>124</v>
      </c>
      <c r="F4952" t="s">
        <v>125</v>
      </c>
      <c r="G4952" t="s">
        <v>126</v>
      </c>
      <c r="H4952">
        <v>53.349800000000002</v>
      </c>
      <c r="I4952">
        <v>6.2603</v>
      </c>
      <c r="J4952" t="s">
        <v>225</v>
      </c>
      <c r="K4952">
        <v>0</v>
      </c>
      <c r="L4952">
        <v>0</v>
      </c>
      <c r="M4952">
        <v>0</v>
      </c>
    </row>
    <row r="4953" spans="1:13" x14ac:dyDescent="0.25">
      <c r="A4953" t="s">
        <v>17</v>
      </c>
      <c r="B4953" t="s">
        <v>25</v>
      </c>
      <c r="C4953" t="s">
        <v>200</v>
      </c>
      <c r="D4953" t="s">
        <v>98</v>
      </c>
      <c r="E4953" t="s">
        <v>124</v>
      </c>
      <c r="F4953" t="s">
        <v>125</v>
      </c>
      <c r="G4953" t="s">
        <v>126</v>
      </c>
      <c r="H4953">
        <v>53.349800000000002</v>
      </c>
      <c r="I4953">
        <v>6.2603</v>
      </c>
      <c r="J4953" t="s">
        <v>245</v>
      </c>
      <c r="K4953">
        <v>0</v>
      </c>
      <c r="L4953">
        <v>0</v>
      </c>
      <c r="M4953">
        <v>0</v>
      </c>
    </row>
    <row r="4954" spans="1:13" x14ac:dyDescent="0.25">
      <c r="A4954" t="s">
        <v>17</v>
      </c>
      <c r="B4954" t="s">
        <v>25</v>
      </c>
      <c r="C4954" t="s">
        <v>200</v>
      </c>
      <c r="D4954" t="s">
        <v>108</v>
      </c>
      <c r="E4954" t="s">
        <v>127</v>
      </c>
      <c r="F4954" t="s">
        <v>128</v>
      </c>
      <c r="G4954" t="s">
        <v>129</v>
      </c>
      <c r="H4954">
        <v>-34.590249999999997</v>
      </c>
      <c r="I4954">
        <v>-58.467162999999999</v>
      </c>
      <c r="J4954" t="s">
        <v>223</v>
      </c>
      <c r="K4954">
        <v>113.2671809178</v>
      </c>
      <c r="L4954">
        <v>112.695321507282</v>
      </c>
      <c r="M4954">
        <v>8400</v>
      </c>
    </row>
    <row r="4955" spans="1:13" x14ac:dyDescent="0.25">
      <c r="A4955" t="s">
        <v>17</v>
      </c>
      <c r="B4955" t="s">
        <v>25</v>
      </c>
      <c r="C4955" t="s">
        <v>200</v>
      </c>
      <c r="D4955" t="s">
        <v>108</v>
      </c>
      <c r="E4955" t="s">
        <v>127</v>
      </c>
      <c r="F4955" t="s">
        <v>128</v>
      </c>
      <c r="G4955" t="s">
        <v>129</v>
      </c>
      <c r="H4955">
        <v>-34.590249999999997</v>
      </c>
      <c r="I4955">
        <v>-58.467162999999999</v>
      </c>
      <c r="J4955" t="s">
        <v>224</v>
      </c>
      <c r="K4955">
        <v>108.166740389136</v>
      </c>
      <c r="L4955">
        <v>107.67283536418201</v>
      </c>
      <c r="M4955">
        <v>8407</v>
      </c>
    </row>
    <row r="4956" spans="1:13" x14ac:dyDescent="0.25">
      <c r="A4956" t="s">
        <v>17</v>
      </c>
      <c r="B4956" t="s">
        <v>25</v>
      </c>
      <c r="C4956" t="s">
        <v>200</v>
      </c>
      <c r="D4956" t="s">
        <v>108</v>
      </c>
      <c r="E4956" t="s">
        <v>127</v>
      </c>
      <c r="F4956" t="s">
        <v>128</v>
      </c>
      <c r="G4956" t="s">
        <v>129</v>
      </c>
      <c r="H4956">
        <v>-34.590249999999997</v>
      </c>
      <c r="I4956">
        <v>-58.467162999999999</v>
      </c>
      <c r="J4956" t="s">
        <v>225</v>
      </c>
      <c r="K4956">
        <v>97.982356742082004</v>
      </c>
      <c r="L4956">
        <v>97.532190749622004</v>
      </c>
      <c r="M4956">
        <v>8159</v>
      </c>
    </row>
    <row r="4957" spans="1:13" x14ac:dyDescent="0.25">
      <c r="A4957" t="s">
        <v>17</v>
      </c>
      <c r="B4957" t="s">
        <v>25</v>
      </c>
      <c r="C4957" t="s">
        <v>200</v>
      </c>
      <c r="D4957" t="s">
        <v>108</v>
      </c>
      <c r="E4957" t="s">
        <v>127</v>
      </c>
      <c r="F4957" t="s">
        <v>128</v>
      </c>
      <c r="G4957" t="s">
        <v>129</v>
      </c>
      <c r="H4957">
        <v>-34.590249999999997</v>
      </c>
      <c r="I4957">
        <v>-58.467162999999999</v>
      </c>
      <c r="J4957" t="s">
        <v>245</v>
      </c>
      <c r="K4957">
        <v>84.438789682235992</v>
      </c>
      <c r="L4957">
        <v>84.045505482834002</v>
      </c>
      <c r="M4957">
        <v>7285</v>
      </c>
    </row>
    <row r="4958" spans="1:13" x14ac:dyDescent="0.25">
      <c r="A4958" t="s">
        <v>17</v>
      </c>
      <c r="B4958" t="s">
        <v>25</v>
      </c>
      <c r="C4958" t="s">
        <v>200</v>
      </c>
      <c r="D4958" t="s">
        <v>98</v>
      </c>
      <c r="E4958" t="s">
        <v>130</v>
      </c>
      <c r="F4958" t="s">
        <v>131</v>
      </c>
      <c r="G4958" t="s">
        <v>132</v>
      </c>
      <c r="H4958">
        <v>50.110923999999997</v>
      </c>
      <c r="I4958">
        <v>8.6821269999999995</v>
      </c>
      <c r="J4958" t="s">
        <v>223</v>
      </c>
      <c r="K4958">
        <v>164.79520191527999</v>
      </c>
      <c r="L4958">
        <v>164.03004105546</v>
      </c>
      <c r="M4958">
        <v>52468</v>
      </c>
    </row>
    <row r="4959" spans="1:13" x14ac:dyDescent="0.25">
      <c r="A4959" t="s">
        <v>17</v>
      </c>
      <c r="B4959" t="s">
        <v>25</v>
      </c>
      <c r="C4959" t="s">
        <v>200</v>
      </c>
      <c r="D4959" t="s">
        <v>98</v>
      </c>
      <c r="E4959" t="s">
        <v>130</v>
      </c>
      <c r="F4959" t="s">
        <v>131</v>
      </c>
      <c r="G4959" t="s">
        <v>132</v>
      </c>
      <c r="H4959">
        <v>50.110923999999997</v>
      </c>
      <c r="I4959">
        <v>8.6821269999999995</v>
      </c>
      <c r="J4959" t="s">
        <v>224</v>
      </c>
      <c r="K4959">
        <v>133.54811238675001</v>
      </c>
      <c r="L4959">
        <v>132.76105038260999</v>
      </c>
      <c r="M4959">
        <v>36819</v>
      </c>
    </row>
    <row r="4960" spans="1:13" x14ac:dyDescent="0.25">
      <c r="A4960" t="s">
        <v>17</v>
      </c>
      <c r="B4960" t="s">
        <v>25</v>
      </c>
      <c r="C4960" t="s">
        <v>200</v>
      </c>
      <c r="D4960" t="s">
        <v>98</v>
      </c>
      <c r="E4960" t="s">
        <v>130</v>
      </c>
      <c r="F4960" t="s">
        <v>131</v>
      </c>
      <c r="G4960" t="s">
        <v>132</v>
      </c>
      <c r="H4960">
        <v>50.110923999999997</v>
      </c>
      <c r="I4960">
        <v>8.6821269999999995</v>
      </c>
      <c r="J4960" t="s">
        <v>225</v>
      </c>
      <c r="K4960">
        <v>127.29001076028</v>
      </c>
      <c r="L4960">
        <v>126.844986144408</v>
      </c>
      <c r="M4960">
        <v>31289</v>
      </c>
    </row>
    <row r="4961" spans="1:13" x14ac:dyDescent="0.25">
      <c r="A4961" t="s">
        <v>17</v>
      </c>
      <c r="B4961" t="s">
        <v>25</v>
      </c>
      <c r="C4961" t="s">
        <v>200</v>
      </c>
      <c r="D4961" t="s">
        <v>98</v>
      </c>
      <c r="E4961" t="s">
        <v>130</v>
      </c>
      <c r="F4961" t="s">
        <v>131</v>
      </c>
      <c r="G4961" t="s">
        <v>132</v>
      </c>
      <c r="H4961">
        <v>50.110923999999997</v>
      </c>
      <c r="I4961">
        <v>8.6821269999999995</v>
      </c>
      <c r="J4961" t="s">
        <v>245</v>
      </c>
      <c r="K4961">
        <v>87.995924389553991</v>
      </c>
      <c r="L4961">
        <v>87.650287622880001</v>
      </c>
      <c r="M4961">
        <v>20743</v>
      </c>
    </row>
    <row r="4962" spans="1:13" x14ac:dyDescent="0.25">
      <c r="A4962" t="s">
        <v>17</v>
      </c>
      <c r="B4962" t="s">
        <v>25</v>
      </c>
      <c r="C4962" t="s">
        <v>200</v>
      </c>
      <c r="D4962" t="s">
        <v>108</v>
      </c>
      <c r="E4962" t="s">
        <v>133</v>
      </c>
      <c r="F4962" t="s">
        <v>134</v>
      </c>
      <c r="G4962" t="s">
        <v>135</v>
      </c>
      <c r="H4962">
        <v>-22.874300000000002</v>
      </c>
      <c r="I4962">
        <v>-43.266449999999999</v>
      </c>
      <c r="J4962" t="s">
        <v>223</v>
      </c>
      <c r="K4962">
        <v>30.887417156346</v>
      </c>
      <c r="L4962">
        <v>30.785029306649999</v>
      </c>
      <c r="M4962">
        <v>3036</v>
      </c>
    </row>
    <row r="4963" spans="1:13" x14ac:dyDescent="0.25">
      <c r="A4963" t="s">
        <v>17</v>
      </c>
      <c r="B4963" t="s">
        <v>25</v>
      </c>
      <c r="C4963" t="s">
        <v>200</v>
      </c>
      <c r="D4963" t="s">
        <v>108</v>
      </c>
      <c r="E4963" t="s">
        <v>133</v>
      </c>
      <c r="F4963" t="s">
        <v>134</v>
      </c>
      <c r="G4963" t="s">
        <v>135</v>
      </c>
      <c r="H4963">
        <v>-22.874300000000002</v>
      </c>
      <c r="I4963">
        <v>-43.266449999999999</v>
      </c>
      <c r="J4963" t="s">
        <v>224</v>
      </c>
      <c r="K4963">
        <v>30.758242921284001</v>
      </c>
      <c r="L4963">
        <v>30.779270923392001</v>
      </c>
      <c r="M4963">
        <v>2937</v>
      </c>
    </row>
    <row r="4964" spans="1:13" x14ac:dyDescent="0.25">
      <c r="A4964" t="s">
        <v>17</v>
      </c>
      <c r="B4964" t="s">
        <v>25</v>
      </c>
      <c r="C4964" t="s">
        <v>200</v>
      </c>
      <c r="D4964" t="s">
        <v>108</v>
      </c>
      <c r="E4964" t="s">
        <v>133</v>
      </c>
      <c r="F4964" t="s">
        <v>134</v>
      </c>
      <c r="G4964" t="s">
        <v>135</v>
      </c>
      <c r="H4964">
        <v>-22.874300000000002</v>
      </c>
      <c r="I4964">
        <v>-43.266449999999999</v>
      </c>
      <c r="J4964" t="s">
        <v>225</v>
      </c>
      <c r="K4964">
        <v>30.090464379737998</v>
      </c>
      <c r="L4964">
        <v>30.092041635444001</v>
      </c>
      <c r="M4964">
        <v>3017</v>
      </c>
    </row>
    <row r="4965" spans="1:13" x14ac:dyDescent="0.25">
      <c r="A4965" t="s">
        <v>17</v>
      </c>
      <c r="B4965" t="s">
        <v>25</v>
      </c>
      <c r="C4965" t="s">
        <v>200</v>
      </c>
      <c r="D4965" t="s">
        <v>108</v>
      </c>
      <c r="E4965" t="s">
        <v>133</v>
      </c>
      <c r="F4965" t="s">
        <v>134</v>
      </c>
      <c r="G4965" t="s">
        <v>135</v>
      </c>
      <c r="H4965">
        <v>-22.874300000000002</v>
      </c>
      <c r="I4965">
        <v>-43.266449999999999</v>
      </c>
      <c r="J4965" t="s">
        <v>245</v>
      </c>
      <c r="K4965">
        <v>25.249215390816001</v>
      </c>
      <c r="L4965">
        <v>25.175914998420001</v>
      </c>
      <c r="M4965">
        <v>2930</v>
      </c>
    </row>
    <row r="4966" spans="1:13" x14ac:dyDescent="0.25">
      <c r="A4966" t="s">
        <v>17</v>
      </c>
      <c r="B4966" t="s">
        <v>25</v>
      </c>
      <c r="C4966" t="s">
        <v>200</v>
      </c>
      <c r="D4966" t="s">
        <v>136</v>
      </c>
      <c r="E4966" t="s">
        <v>137</v>
      </c>
      <c r="F4966" t="s">
        <v>138</v>
      </c>
      <c r="G4966" t="s">
        <v>139</v>
      </c>
      <c r="H4966">
        <v>22.266999999999999</v>
      </c>
      <c r="I4966">
        <v>114.188</v>
      </c>
      <c r="J4966" t="s">
        <v>223</v>
      </c>
      <c r="K4966">
        <v>41.892538927889987</v>
      </c>
      <c r="L4966">
        <v>41.735466658470003</v>
      </c>
      <c r="M4966">
        <v>4213</v>
      </c>
    </row>
    <row r="4967" spans="1:13" x14ac:dyDescent="0.25">
      <c r="A4967" t="s">
        <v>17</v>
      </c>
      <c r="B4967" t="s">
        <v>25</v>
      </c>
      <c r="C4967" t="s">
        <v>200</v>
      </c>
      <c r="D4967" t="s">
        <v>136</v>
      </c>
      <c r="E4967" t="s">
        <v>137</v>
      </c>
      <c r="F4967" t="s">
        <v>138</v>
      </c>
      <c r="G4967" t="s">
        <v>139</v>
      </c>
      <c r="H4967">
        <v>22.266999999999999</v>
      </c>
      <c r="I4967">
        <v>114.188</v>
      </c>
      <c r="J4967" t="s">
        <v>224</v>
      </c>
      <c r="K4967">
        <v>50.602986969053987</v>
      </c>
      <c r="L4967">
        <v>50.440630218978001</v>
      </c>
      <c r="M4967">
        <v>6246</v>
      </c>
    </row>
    <row r="4968" spans="1:13" x14ac:dyDescent="0.25">
      <c r="A4968" t="s">
        <v>17</v>
      </c>
      <c r="B4968" t="s">
        <v>25</v>
      </c>
      <c r="C4968" t="s">
        <v>200</v>
      </c>
      <c r="D4968" t="s">
        <v>136</v>
      </c>
      <c r="E4968" t="s">
        <v>137</v>
      </c>
      <c r="F4968" t="s">
        <v>138</v>
      </c>
      <c r="G4968" t="s">
        <v>139</v>
      </c>
      <c r="H4968">
        <v>22.266999999999999</v>
      </c>
      <c r="I4968">
        <v>114.188</v>
      </c>
      <c r="J4968" t="s">
        <v>225</v>
      </c>
      <c r="K4968">
        <v>54.956425299743998</v>
      </c>
      <c r="L4968">
        <v>54.744784753032</v>
      </c>
      <c r="M4968">
        <v>6077</v>
      </c>
    </row>
    <row r="4969" spans="1:13" x14ac:dyDescent="0.25">
      <c r="A4969" t="s">
        <v>17</v>
      </c>
      <c r="B4969" t="s">
        <v>25</v>
      </c>
      <c r="C4969" t="s">
        <v>200</v>
      </c>
      <c r="D4969" t="s">
        <v>136</v>
      </c>
      <c r="E4969" t="s">
        <v>137</v>
      </c>
      <c r="F4969" t="s">
        <v>138</v>
      </c>
      <c r="G4969" t="s">
        <v>139</v>
      </c>
      <c r="H4969">
        <v>22.266999999999999</v>
      </c>
      <c r="I4969">
        <v>114.188</v>
      </c>
      <c r="J4969" t="s">
        <v>245</v>
      </c>
      <c r="K4969">
        <v>57.645441992232001</v>
      </c>
      <c r="L4969">
        <v>57.425624810909987</v>
      </c>
      <c r="M4969">
        <v>6424</v>
      </c>
    </row>
    <row r="4970" spans="1:13" x14ac:dyDescent="0.25">
      <c r="A4970" t="s">
        <v>17</v>
      </c>
      <c r="B4970" t="s">
        <v>25</v>
      </c>
      <c r="C4970" t="s">
        <v>200</v>
      </c>
      <c r="D4970" t="s">
        <v>98</v>
      </c>
      <c r="E4970" t="s">
        <v>226</v>
      </c>
      <c r="F4970" t="s">
        <v>227</v>
      </c>
      <c r="G4970" t="s">
        <v>228</v>
      </c>
      <c r="H4970">
        <v>26.137899999999998</v>
      </c>
      <c r="I4970">
        <v>28.197790000000001</v>
      </c>
      <c r="J4970" t="s">
        <v>223</v>
      </c>
      <c r="K4970">
        <v>1.7402864969759999</v>
      </c>
      <c r="L4970">
        <v>1.7379595003920001</v>
      </c>
      <c r="M4970">
        <v>193</v>
      </c>
    </row>
    <row r="4971" spans="1:13" x14ac:dyDescent="0.25">
      <c r="A4971" t="s">
        <v>17</v>
      </c>
      <c r="B4971" t="s">
        <v>25</v>
      </c>
      <c r="C4971" t="s">
        <v>200</v>
      </c>
      <c r="D4971" t="s">
        <v>98</v>
      </c>
      <c r="E4971" t="s">
        <v>226</v>
      </c>
      <c r="F4971" t="s">
        <v>227</v>
      </c>
      <c r="G4971" t="s">
        <v>228</v>
      </c>
      <c r="H4971">
        <v>26.137899999999998</v>
      </c>
      <c r="I4971">
        <v>28.197790000000001</v>
      </c>
      <c r="J4971" t="s">
        <v>224</v>
      </c>
      <c r="K4971">
        <v>19.844243183532001</v>
      </c>
      <c r="L4971">
        <v>19.839007441218001</v>
      </c>
      <c r="M4971">
        <v>1739</v>
      </c>
    </row>
    <row r="4972" spans="1:13" x14ac:dyDescent="0.25">
      <c r="A4972" t="s">
        <v>17</v>
      </c>
      <c r="B4972" t="s">
        <v>25</v>
      </c>
      <c r="C4972" t="s">
        <v>200</v>
      </c>
      <c r="D4972" t="s">
        <v>98</v>
      </c>
      <c r="E4972" t="s">
        <v>226</v>
      </c>
      <c r="F4972" t="s">
        <v>227</v>
      </c>
      <c r="G4972" t="s">
        <v>228</v>
      </c>
      <c r="H4972">
        <v>26.137899999999998</v>
      </c>
      <c r="I4972">
        <v>28.197790000000001</v>
      </c>
      <c r="J4972" t="s">
        <v>225</v>
      </c>
      <c r="K4972">
        <v>17.381691789611999</v>
      </c>
      <c r="L4972">
        <v>17.368865309777998</v>
      </c>
      <c r="M4972">
        <v>1613</v>
      </c>
    </row>
    <row r="4973" spans="1:13" x14ac:dyDescent="0.25">
      <c r="A4973" t="s">
        <v>17</v>
      </c>
      <c r="B4973" t="s">
        <v>25</v>
      </c>
      <c r="C4973" t="s">
        <v>200</v>
      </c>
      <c r="D4973" t="s">
        <v>98</v>
      </c>
      <c r="E4973" t="s">
        <v>226</v>
      </c>
      <c r="F4973" t="s">
        <v>227</v>
      </c>
      <c r="G4973" t="s">
        <v>228</v>
      </c>
      <c r="H4973">
        <v>26.137899999999998</v>
      </c>
      <c r="I4973">
        <v>28.197790000000001</v>
      </c>
      <c r="J4973" t="s">
        <v>245</v>
      </c>
      <c r="K4973">
        <v>14.70761391744</v>
      </c>
      <c r="L4973">
        <v>14.697724181958</v>
      </c>
      <c r="M4973">
        <v>1510</v>
      </c>
    </row>
    <row r="4974" spans="1:13" x14ac:dyDescent="0.25">
      <c r="A4974" t="s">
        <v>17</v>
      </c>
      <c r="B4974" t="s">
        <v>25</v>
      </c>
      <c r="C4974" t="s">
        <v>200</v>
      </c>
      <c r="D4974" t="s">
        <v>104</v>
      </c>
      <c r="E4974" t="s">
        <v>140</v>
      </c>
      <c r="F4974" t="s">
        <v>141</v>
      </c>
      <c r="G4974" t="s">
        <v>107</v>
      </c>
      <c r="H4974">
        <v>34.052235000000003</v>
      </c>
      <c r="I4974">
        <v>-118.24368</v>
      </c>
      <c r="J4974" t="s">
        <v>223</v>
      </c>
      <c r="K4974">
        <v>174.55581397453199</v>
      </c>
      <c r="L4974">
        <v>173.66922827602801</v>
      </c>
      <c r="M4974">
        <v>25961</v>
      </c>
    </row>
    <row r="4975" spans="1:13" x14ac:dyDescent="0.25">
      <c r="A4975" t="s">
        <v>17</v>
      </c>
      <c r="B4975" t="s">
        <v>25</v>
      </c>
      <c r="C4975" t="s">
        <v>200</v>
      </c>
      <c r="D4975" t="s">
        <v>104</v>
      </c>
      <c r="E4975" t="s">
        <v>140</v>
      </c>
      <c r="F4975" t="s">
        <v>141</v>
      </c>
      <c r="G4975" t="s">
        <v>107</v>
      </c>
      <c r="H4975">
        <v>34.052235000000003</v>
      </c>
      <c r="I4975">
        <v>-118.24368</v>
      </c>
      <c r="J4975" t="s">
        <v>224</v>
      </c>
      <c r="K4975">
        <v>151.84822327109401</v>
      </c>
      <c r="L4975">
        <v>151.12627258090799</v>
      </c>
      <c r="M4975">
        <v>18955</v>
      </c>
    </row>
    <row r="4976" spans="1:13" x14ac:dyDescent="0.25">
      <c r="A4976" t="s">
        <v>17</v>
      </c>
      <c r="B4976" t="s">
        <v>25</v>
      </c>
      <c r="C4976" t="s">
        <v>200</v>
      </c>
      <c r="D4976" t="s">
        <v>104</v>
      </c>
      <c r="E4976" t="s">
        <v>140</v>
      </c>
      <c r="F4976" t="s">
        <v>141</v>
      </c>
      <c r="G4976" t="s">
        <v>107</v>
      </c>
      <c r="H4976">
        <v>34.052235000000003</v>
      </c>
      <c r="I4976">
        <v>-118.24368</v>
      </c>
      <c r="J4976" t="s">
        <v>225</v>
      </c>
      <c r="K4976">
        <v>133.65623580601201</v>
      </c>
      <c r="L4976">
        <v>133.005840260784</v>
      </c>
      <c r="M4976">
        <v>16241</v>
      </c>
    </row>
    <row r="4977" spans="1:13" x14ac:dyDescent="0.25">
      <c r="A4977" t="s">
        <v>17</v>
      </c>
      <c r="B4977" t="s">
        <v>25</v>
      </c>
      <c r="C4977" t="s">
        <v>200</v>
      </c>
      <c r="D4977" t="s">
        <v>104</v>
      </c>
      <c r="E4977" t="s">
        <v>140</v>
      </c>
      <c r="F4977" t="s">
        <v>141</v>
      </c>
      <c r="G4977" t="s">
        <v>107</v>
      </c>
      <c r="H4977">
        <v>34.052235000000003</v>
      </c>
      <c r="I4977">
        <v>-118.24368</v>
      </c>
      <c r="J4977" t="s">
        <v>245</v>
      </c>
      <c r="K4977">
        <v>101.146905141576</v>
      </c>
      <c r="L4977">
        <v>100.691491999956</v>
      </c>
      <c r="M4977">
        <v>15588</v>
      </c>
    </row>
    <row r="4978" spans="1:13" x14ac:dyDescent="0.25">
      <c r="A4978" t="s">
        <v>17</v>
      </c>
      <c r="B4978" t="s">
        <v>25</v>
      </c>
      <c r="C4978" t="s">
        <v>200</v>
      </c>
      <c r="D4978" t="s">
        <v>108</v>
      </c>
      <c r="E4978" t="s">
        <v>142</v>
      </c>
      <c r="F4978" t="s">
        <v>143</v>
      </c>
      <c r="G4978" t="s">
        <v>144</v>
      </c>
      <c r="H4978">
        <v>-12.094823</v>
      </c>
      <c r="I4978">
        <v>-76.973529999999997</v>
      </c>
      <c r="J4978" t="s">
        <v>223</v>
      </c>
      <c r="K4978">
        <v>70.523277520896002</v>
      </c>
      <c r="L4978">
        <v>70.199824995720007</v>
      </c>
      <c r="M4978">
        <v>8033</v>
      </c>
    </row>
    <row r="4979" spans="1:13" x14ac:dyDescent="0.25">
      <c r="A4979" t="s">
        <v>17</v>
      </c>
      <c r="B4979" t="s">
        <v>25</v>
      </c>
      <c r="C4979" t="s">
        <v>200</v>
      </c>
      <c r="D4979" t="s">
        <v>108</v>
      </c>
      <c r="E4979" t="s">
        <v>142</v>
      </c>
      <c r="F4979" t="s">
        <v>143</v>
      </c>
      <c r="G4979" t="s">
        <v>144</v>
      </c>
      <c r="H4979">
        <v>-12.094823</v>
      </c>
      <c r="I4979">
        <v>-76.973529999999997</v>
      </c>
      <c r="J4979" t="s">
        <v>224</v>
      </c>
      <c r="K4979">
        <v>76.498849200707994</v>
      </c>
      <c r="L4979">
        <v>76.175978424677993</v>
      </c>
      <c r="M4979">
        <v>9266</v>
      </c>
    </row>
    <row r="4980" spans="1:13" x14ac:dyDescent="0.25">
      <c r="A4980" t="s">
        <v>17</v>
      </c>
      <c r="B4980" t="s">
        <v>25</v>
      </c>
      <c r="C4980" t="s">
        <v>200</v>
      </c>
      <c r="D4980" t="s">
        <v>108</v>
      </c>
      <c r="E4980" t="s">
        <v>142</v>
      </c>
      <c r="F4980" t="s">
        <v>143</v>
      </c>
      <c r="G4980" t="s">
        <v>144</v>
      </c>
      <c r="H4980">
        <v>-12.094823</v>
      </c>
      <c r="I4980">
        <v>-76.973529999999997</v>
      </c>
      <c r="J4980" t="s">
        <v>225</v>
      </c>
      <c r="K4980">
        <v>66.239143038557998</v>
      </c>
      <c r="L4980">
        <v>65.966302689084003</v>
      </c>
      <c r="M4980">
        <v>9251</v>
      </c>
    </row>
    <row r="4981" spans="1:13" x14ac:dyDescent="0.25">
      <c r="A4981" t="s">
        <v>17</v>
      </c>
      <c r="B4981" t="s">
        <v>25</v>
      </c>
      <c r="C4981" t="s">
        <v>200</v>
      </c>
      <c r="D4981" t="s">
        <v>108</v>
      </c>
      <c r="E4981" t="s">
        <v>142</v>
      </c>
      <c r="F4981" t="s">
        <v>143</v>
      </c>
      <c r="G4981" t="s">
        <v>144</v>
      </c>
      <c r="H4981">
        <v>-12.094823</v>
      </c>
      <c r="I4981">
        <v>-76.973529999999997</v>
      </c>
      <c r="J4981" t="s">
        <v>245</v>
      </c>
      <c r="K4981">
        <v>53.342557766028001</v>
      </c>
      <c r="L4981">
        <v>53.120329592255999</v>
      </c>
      <c r="M4981">
        <v>8535</v>
      </c>
    </row>
    <row r="4982" spans="1:13" x14ac:dyDescent="0.25">
      <c r="A4982" t="s">
        <v>17</v>
      </c>
      <c r="B4982" t="s">
        <v>25</v>
      </c>
      <c r="C4982" t="s">
        <v>200</v>
      </c>
      <c r="D4982" t="s">
        <v>98</v>
      </c>
      <c r="E4982" t="s">
        <v>145</v>
      </c>
      <c r="F4982" t="s">
        <v>146</v>
      </c>
      <c r="G4982" t="s">
        <v>147</v>
      </c>
      <c r="H4982">
        <v>51.508513999999998</v>
      </c>
      <c r="I4982">
        <v>-1.0756999999999999E-2</v>
      </c>
      <c r="J4982" t="s">
        <v>223</v>
      </c>
      <c r="K4982">
        <v>140.63094971874</v>
      </c>
      <c r="L4982">
        <v>139.92534918681599</v>
      </c>
      <c r="M4982">
        <v>29312</v>
      </c>
    </row>
    <row r="4983" spans="1:13" x14ac:dyDescent="0.25">
      <c r="A4983" t="s">
        <v>17</v>
      </c>
      <c r="B4983" t="s">
        <v>25</v>
      </c>
      <c r="C4983" t="s">
        <v>200</v>
      </c>
      <c r="D4983" t="s">
        <v>98</v>
      </c>
      <c r="E4983" t="s">
        <v>145</v>
      </c>
      <c r="F4983" t="s">
        <v>146</v>
      </c>
      <c r="G4983" t="s">
        <v>147</v>
      </c>
      <c r="H4983">
        <v>51.508513999999998</v>
      </c>
      <c r="I4983">
        <v>-1.0756999999999999E-2</v>
      </c>
      <c r="J4983" t="s">
        <v>224</v>
      </c>
      <c r="K4983">
        <v>135.67680095303999</v>
      </c>
      <c r="L4983">
        <v>135.04670544574799</v>
      </c>
      <c r="M4983">
        <v>23222</v>
      </c>
    </row>
    <row r="4984" spans="1:13" x14ac:dyDescent="0.25">
      <c r="A4984" t="s">
        <v>17</v>
      </c>
      <c r="B4984" t="s">
        <v>25</v>
      </c>
      <c r="C4984" t="s">
        <v>200</v>
      </c>
      <c r="D4984" t="s">
        <v>98</v>
      </c>
      <c r="E4984" t="s">
        <v>145</v>
      </c>
      <c r="F4984" t="s">
        <v>146</v>
      </c>
      <c r="G4984" t="s">
        <v>147</v>
      </c>
      <c r="H4984">
        <v>51.508513999999998</v>
      </c>
      <c r="I4984">
        <v>-1.0756999999999999E-2</v>
      </c>
      <c r="J4984" t="s">
        <v>225</v>
      </c>
      <c r="K4984">
        <v>163.11515911997401</v>
      </c>
      <c r="L4984">
        <v>162.29837087515801</v>
      </c>
      <c r="M4984">
        <v>30977</v>
      </c>
    </row>
    <row r="4985" spans="1:13" x14ac:dyDescent="0.25">
      <c r="A4985" t="s">
        <v>17</v>
      </c>
      <c r="B4985" t="s">
        <v>25</v>
      </c>
      <c r="C4985" t="s">
        <v>200</v>
      </c>
      <c r="D4985" t="s">
        <v>98</v>
      </c>
      <c r="E4985" t="s">
        <v>145</v>
      </c>
      <c r="F4985" t="s">
        <v>146</v>
      </c>
      <c r="G4985" t="s">
        <v>147</v>
      </c>
      <c r="H4985">
        <v>51.508513999999998</v>
      </c>
      <c r="I4985">
        <v>-1.0756999999999999E-2</v>
      </c>
      <c r="J4985" t="s">
        <v>245</v>
      </c>
      <c r="K4985">
        <v>160.26524264273999</v>
      </c>
      <c r="L4985">
        <v>159.43444056912</v>
      </c>
      <c r="M4985">
        <v>38089</v>
      </c>
    </row>
    <row r="4986" spans="1:13" x14ac:dyDescent="0.25">
      <c r="A4986" t="s">
        <v>17</v>
      </c>
      <c r="B4986" t="s">
        <v>25</v>
      </c>
      <c r="C4986" t="s">
        <v>200</v>
      </c>
      <c r="D4986" t="s">
        <v>104</v>
      </c>
      <c r="E4986" t="s">
        <v>236</v>
      </c>
      <c r="F4986" t="s">
        <v>237</v>
      </c>
      <c r="G4986" t="s">
        <v>107</v>
      </c>
      <c r="H4986">
        <v>36.188110000000002</v>
      </c>
      <c r="I4986">
        <v>-115.176468</v>
      </c>
      <c r="J4986" t="s">
        <v>223</v>
      </c>
      <c r="K4986">
        <v>2.3599240004580002</v>
      </c>
      <c r="L4986">
        <v>2.3587605021660001</v>
      </c>
      <c r="M4986">
        <v>141</v>
      </c>
    </row>
    <row r="4987" spans="1:13" x14ac:dyDescent="0.25">
      <c r="A4987" t="s">
        <v>17</v>
      </c>
      <c r="B4987" t="s">
        <v>25</v>
      </c>
      <c r="C4987" t="s">
        <v>200</v>
      </c>
      <c r="D4987" t="s">
        <v>104</v>
      </c>
      <c r="E4987" t="s">
        <v>236</v>
      </c>
      <c r="F4987" t="s">
        <v>237</v>
      </c>
      <c r="G4987" t="s">
        <v>107</v>
      </c>
      <c r="H4987">
        <v>36.188110000000002</v>
      </c>
      <c r="I4987">
        <v>-115.176468</v>
      </c>
      <c r="J4987" t="s">
        <v>224</v>
      </c>
      <c r="K4987">
        <v>24.241000567385999</v>
      </c>
      <c r="L4987">
        <v>24.181080405347998</v>
      </c>
      <c r="M4987">
        <v>1587</v>
      </c>
    </row>
    <row r="4988" spans="1:13" x14ac:dyDescent="0.25">
      <c r="A4988" t="s">
        <v>17</v>
      </c>
      <c r="B4988" t="s">
        <v>25</v>
      </c>
      <c r="C4988" t="s">
        <v>200</v>
      </c>
      <c r="D4988" t="s">
        <v>104</v>
      </c>
      <c r="E4988" t="s">
        <v>236</v>
      </c>
      <c r="F4988" t="s">
        <v>237</v>
      </c>
      <c r="G4988" t="s">
        <v>107</v>
      </c>
      <c r="H4988">
        <v>36.188110000000002</v>
      </c>
      <c r="I4988">
        <v>-115.176468</v>
      </c>
      <c r="J4988" t="s">
        <v>225</v>
      </c>
      <c r="K4988">
        <v>21.425747421174002</v>
      </c>
      <c r="L4988">
        <v>21.36524550999</v>
      </c>
      <c r="M4988">
        <v>1348</v>
      </c>
    </row>
    <row r="4989" spans="1:13" x14ac:dyDescent="0.25">
      <c r="A4989" t="s">
        <v>17</v>
      </c>
      <c r="B4989" t="s">
        <v>25</v>
      </c>
      <c r="C4989" t="s">
        <v>200</v>
      </c>
      <c r="D4989" t="s">
        <v>104</v>
      </c>
      <c r="E4989" t="s">
        <v>236</v>
      </c>
      <c r="F4989" t="s">
        <v>237</v>
      </c>
      <c r="G4989" t="s">
        <v>107</v>
      </c>
      <c r="H4989">
        <v>36.188110000000002</v>
      </c>
      <c r="I4989">
        <v>-115.176468</v>
      </c>
      <c r="J4989" t="s">
        <v>245</v>
      </c>
      <c r="K4989">
        <v>17.333258321496</v>
      </c>
      <c r="L4989">
        <v>17.287701452543999</v>
      </c>
      <c r="M4989">
        <v>1588</v>
      </c>
    </row>
    <row r="4990" spans="1:13" x14ac:dyDescent="0.25">
      <c r="A4990" t="s">
        <v>17</v>
      </c>
      <c r="B4990" t="s">
        <v>25</v>
      </c>
      <c r="C4990" t="s">
        <v>200</v>
      </c>
      <c r="D4990" t="s">
        <v>98</v>
      </c>
      <c r="E4990" t="s">
        <v>148</v>
      </c>
      <c r="F4990" t="s">
        <v>149</v>
      </c>
      <c r="G4990" t="s">
        <v>150</v>
      </c>
      <c r="H4990">
        <v>40.416800000000002</v>
      </c>
      <c r="I4990">
        <v>-3.7038000000000002</v>
      </c>
      <c r="J4990" t="s">
        <v>223</v>
      </c>
      <c r="K4990">
        <v>86.826158554169993</v>
      </c>
      <c r="L4990">
        <v>86.440000522559998</v>
      </c>
      <c r="M4990">
        <v>18124</v>
      </c>
    </row>
    <row r="4991" spans="1:13" x14ac:dyDescent="0.25">
      <c r="A4991" t="s">
        <v>17</v>
      </c>
      <c r="B4991" t="s">
        <v>25</v>
      </c>
      <c r="C4991" t="s">
        <v>200</v>
      </c>
      <c r="D4991" t="s">
        <v>98</v>
      </c>
      <c r="E4991" t="s">
        <v>148</v>
      </c>
      <c r="F4991" t="s">
        <v>149</v>
      </c>
      <c r="G4991" t="s">
        <v>150</v>
      </c>
      <c r="H4991">
        <v>40.416800000000002</v>
      </c>
      <c r="I4991">
        <v>-3.7038000000000002</v>
      </c>
      <c r="J4991" t="s">
        <v>224</v>
      </c>
      <c r="K4991">
        <v>81.348565180319994</v>
      </c>
      <c r="L4991">
        <v>80.998994088761989</v>
      </c>
      <c r="M4991">
        <v>6392</v>
      </c>
    </row>
    <row r="4992" spans="1:13" x14ac:dyDescent="0.25">
      <c r="A4992" t="s">
        <v>17</v>
      </c>
      <c r="B4992" t="s">
        <v>25</v>
      </c>
      <c r="C4992" t="s">
        <v>200</v>
      </c>
      <c r="D4992" t="s">
        <v>98</v>
      </c>
      <c r="E4992" t="s">
        <v>148</v>
      </c>
      <c r="F4992" t="s">
        <v>149</v>
      </c>
      <c r="G4992" t="s">
        <v>150</v>
      </c>
      <c r="H4992">
        <v>40.416800000000002</v>
      </c>
      <c r="I4992">
        <v>-3.7038000000000002</v>
      </c>
      <c r="J4992" t="s">
        <v>225</v>
      </c>
      <c r="K4992">
        <v>94.655754392424001</v>
      </c>
      <c r="L4992">
        <v>94.183609481693992</v>
      </c>
      <c r="M4992">
        <v>8635</v>
      </c>
    </row>
    <row r="4993" spans="1:13" x14ac:dyDescent="0.25">
      <c r="A4993" t="s">
        <v>17</v>
      </c>
      <c r="B4993" t="s">
        <v>25</v>
      </c>
      <c r="C4993" t="s">
        <v>200</v>
      </c>
      <c r="D4993" t="s">
        <v>98</v>
      </c>
      <c r="E4993" t="s">
        <v>148</v>
      </c>
      <c r="F4993" t="s">
        <v>149</v>
      </c>
      <c r="G4993" t="s">
        <v>150</v>
      </c>
      <c r="H4993">
        <v>40.416800000000002</v>
      </c>
      <c r="I4993">
        <v>-3.7038000000000002</v>
      </c>
      <c r="J4993" t="s">
        <v>245</v>
      </c>
      <c r="K4993">
        <v>74.623198699235999</v>
      </c>
      <c r="L4993">
        <v>74.311321011791989</v>
      </c>
      <c r="M4993">
        <v>6914</v>
      </c>
    </row>
    <row r="4994" spans="1:13" x14ac:dyDescent="0.25">
      <c r="A4994" t="s">
        <v>17</v>
      </c>
      <c r="B4994" t="s">
        <v>25</v>
      </c>
      <c r="C4994" t="s">
        <v>200</v>
      </c>
      <c r="D4994" t="s">
        <v>98</v>
      </c>
      <c r="E4994" t="s">
        <v>214</v>
      </c>
      <c r="F4994" t="s">
        <v>215</v>
      </c>
      <c r="G4994" t="s">
        <v>147</v>
      </c>
      <c r="H4994">
        <v>53.480800000000002</v>
      </c>
      <c r="I4994">
        <v>2.2425999999999999</v>
      </c>
      <c r="J4994" t="s">
        <v>223</v>
      </c>
      <c r="K4994">
        <v>0</v>
      </c>
      <c r="L4994">
        <v>0</v>
      </c>
      <c r="M4994">
        <v>0</v>
      </c>
    </row>
    <row r="4995" spans="1:13" x14ac:dyDescent="0.25">
      <c r="A4995" t="s">
        <v>17</v>
      </c>
      <c r="B4995" t="s">
        <v>25</v>
      </c>
      <c r="C4995" t="s">
        <v>200</v>
      </c>
      <c r="D4995" t="s">
        <v>98</v>
      </c>
      <c r="E4995" t="s">
        <v>214</v>
      </c>
      <c r="F4995" t="s">
        <v>215</v>
      </c>
      <c r="G4995" t="s">
        <v>147</v>
      </c>
      <c r="H4995">
        <v>53.480800000000002</v>
      </c>
      <c r="I4995">
        <v>2.2425999999999999</v>
      </c>
      <c r="J4995" t="s">
        <v>224</v>
      </c>
      <c r="K4995">
        <v>1.210162662E-3</v>
      </c>
      <c r="L4995">
        <v>1.210162662E-3</v>
      </c>
      <c r="M4995">
        <v>3</v>
      </c>
    </row>
    <row r="4996" spans="1:13" x14ac:dyDescent="0.25">
      <c r="A4996" t="s">
        <v>17</v>
      </c>
      <c r="B4996" t="s">
        <v>25</v>
      </c>
      <c r="C4996" t="s">
        <v>200</v>
      </c>
      <c r="D4996" t="s">
        <v>98</v>
      </c>
      <c r="E4996" t="s">
        <v>214</v>
      </c>
      <c r="F4996" t="s">
        <v>215</v>
      </c>
      <c r="G4996" t="s">
        <v>147</v>
      </c>
      <c r="H4996">
        <v>53.480800000000002</v>
      </c>
      <c r="I4996">
        <v>2.2425999999999999</v>
      </c>
      <c r="J4996" t="s">
        <v>225</v>
      </c>
      <c r="K4996">
        <v>1.210162662E-3</v>
      </c>
      <c r="L4996">
        <v>1.210162662E-3</v>
      </c>
      <c r="M4996">
        <v>3</v>
      </c>
    </row>
    <row r="4997" spans="1:13" x14ac:dyDescent="0.25">
      <c r="A4997" t="s">
        <v>17</v>
      </c>
      <c r="B4997" t="s">
        <v>25</v>
      </c>
      <c r="C4997" t="s">
        <v>200</v>
      </c>
      <c r="D4997" t="s">
        <v>98</v>
      </c>
      <c r="E4997" t="s">
        <v>214</v>
      </c>
      <c r="F4997" t="s">
        <v>215</v>
      </c>
      <c r="G4997" t="s">
        <v>147</v>
      </c>
      <c r="H4997">
        <v>53.480800000000002</v>
      </c>
      <c r="I4997">
        <v>2.2425999999999999</v>
      </c>
      <c r="J4997" t="s">
        <v>245</v>
      </c>
      <c r="K4997">
        <v>4.0338755400000001E-4</v>
      </c>
      <c r="L4997">
        <v>4.0338755400000001E-4</v>
      </c>
      <c r="M4997">
        <v>1</v>
      </c>
    </row>
    <row r="4998" spans="1:13" x14ac:dyDescent="0.25">
      <c r="A4998" t="s">
        <v>17</v>
      </c>
      <c r="B4998" t="s">
        <v>25</v>
      </c>
      <c r="C4998" t="s">
        <v>200</v>
      </c>
      <c r="D4998" t="s">
        <v>136</v>
      </c>
      <c r="E4998" t="s">
        <v>151</v>
      </c>
      <c r="F4998" t="s">
        <v>152</v>
      </c>
      <c r="G4998" t="s">
        <v>153</v>
      </c>
      <c r="H4998">
        <v>-37.668999999999997</v>
      </c>
      <c r="I4998">
        <v>144.84100000000001</v>
      </c>
      <c r="J4998" t="s">
        <v>223</v>
      </c>
      <c r="K4998">
        <v>30.260474086494</v>
      </c>
      <c r="L4998">
        <v>30.185428446660001</v>
      </c>
      <c r="M4998">
        <v>3381</v>
      </c>
    </row>
    <row r="4999" spans="1:13" x14ac:dyDescent="0.25">
      <c r="A4999" t="s">
        <v>17</v>
      </c>
      <c r="B4999" t="s">
        <v>25</v>
      </c>
      <c r="C4999" t="s">
        <v>200</v>
      </c>
      <c r="D4999" t="s">
        <v>136</v>
      </c>
      <c r="E4999" t="s">
        <v>151</v>
      </c>
      <c r="F4999" t="s">
        <v>152</v>
      </c>
      <c r="G4999" t="s">
        <v>153</v>
      </c>
      <c r="H4999">
        <v>-37.668999999999997</v>
      </c>
      <c r="I4999">
        <v>144.84100000000001</v>
      </c>
      <c r="J4999" t="s">
        <v>224</v>
      </c>
      <c r="K4999">
        <v>39.478611807509999</v>
      </c>
      <c r="L4999">
        <v>39.390767686464002</v>
      </c>
      <c r="M4999">
        <v>4304</v>
      </c>
    </row>
    <row r="5000" spans="1:13" x14ac:dyDescent="0.25">
      <c r="A5000" t="s">
        <v>17</v>
      </c>
      <c r="B5000" t="s">
        <v>25</v>
      </c>
      <c r="C5000" t="s">
        <v>200</v>
      </c>
      <c r="D5000" t="s">
        <v>136</v>
      </c>
      <c r="E5000" t="s">
        <v>151</v>
      </c>
      <c r="F5000" t="s">
        <v>152</v>
      </c>
      <c r="G5000" t="s">
        <v>153</v>
      </c>
      <c r="H5000">
        <v>-37.668999999999997</v>
      </c>
      <c r="I5000">
        <v>144.84100000000001</v>
      </c>
      <c r="J5000" t="s">
        <v>225</v>
      </c>
      <c r="K5000">
        <v>47.210830512420003</v>
      </c>
      <c r="L5000">
        <v>47.101461672971993</v>
      </c>
      <c r="M5000">
        <v>5453</v>
      </c>
    </row>
    <row r="5001" spans="1:13" x14ac:dyDescent="0.25">
      <c r="A5001" t="s">
        <v>17</v>
      </c>
      <c r="B5001" t="s">
        <v>25</v>
      </c>
      <c r="C5001" t="s">
        <v>200</v>
      </c>
      <c r="D5001" t="s">
        <v>136</v>
      </c>
      <c r="E5001" t="s">
        <v>151</v>
      </c>
      <c r="F5001" t="s">
        <v>152</v>
      </c>
      <c r="G5001" t="s">
        <v>153</v>
      </c>
      <c r="H5001">
        <v>-37.668999999999997</v>
      </c>
      <c r="I5001">
        <v>144.84100000000001</v>
      </c>
      <c r="J5001" t="s">
        <v>245</v>
      </c>
      <c r="K5001">
        <v>33.564212968823988</v>
      </c>
      <c r="L5001">
        <v>33.495498128519998</v>
      </c>
      <c r="M5001">
        <v>4482</v>
      </c>
    </row>
    <row r="5002" spans="1:13" x14ac:dyDescent="0.25">
      <c r="A5002" t="s">
        <v>17</v>
      </c>
      <c r="B5002" t="s">
        <v>25</v>
      </c>
      <c r="C5002" t="s">
        <v>200</v>
      </c>
      <c r="D5002" t="s">
        <v>104</v>
      </c>
      <c r="E5002" t="s">
        <v>229</v>
      </c>
      <c r="F5002" t="s">
        <v>230</v>
      </c>
      <c r="G5002" t="s">
        <v>107</v>
      </c>
      <c r="H5002">
        <v>26.103300000000001</v>
      </c>
      <c r="I5002">
        <v>98.141900000000007</v>
      </c>
      <c r="J5002" t="s">
        <v>223</v>
      </c>
      <c r="K5002">
        <v>6.614221284618</v>
      </c>
      <c r="L5002">
        <v>6.5868790747559993</v>
      </c>
      <c r="M5002">
        <v>474</v>
      </c>
    </row>
    <row r="5003" spans="1:13" x14ac:dyDescent="0.25">
      <c r="A5003" t="s">
        <v>17</v>
      </c>
      <c r="B5003" t="s">
        <v>25</v>
      </c>
      <c r="C5003" t="s">
        <v>200</v>
      </c>
      <c r="D5003" t="s">
        <v>104</v>
      </c>
      <c r="E5003" t="s">
        <v>229</v>
      </c>
      <c r="F5003" t="s">
        <v>230</v>
      </c>
      <c r="G5003" t="s">
        <v>107</v>
      </c>
      <c r="H5003">
        <v>26.103300000000001</v>
      </c>
      <c r="I5003">
        <v>98.141900000000007</v>
      </c>
      <c r="J5003" t="s">
        <v>224</v>
      </c>
      <c r="K5003">
        <v>45.225274012752003</v>
      </c>
      <c r="L5003">
        <v>45.064129499309999</v>
      </c>
      <c r="M5003">
        <v>2720</v>
      </c>
    </row>
    <row r="5004" spans="1:13" x14ac:dyDescent="0.25">
      <c r="A5004" t="s">
        <v>17</v>
      </c>
      <c r="B5004" t="s">
        <v>25</v>
      </c>
      <c r="C5004" t="s">
        <v>200</v>
      </c>
      <c r="D5004" t="s">
        <v>104</v>
      </c>
      <c r="E5004" t="s">
        <v>229</v>
      </c>
      <c r="F5004" t="s">
        <v>230</v>
      </c>
      <c r="G5004" t="s">
        <v>107</v>
      </c>
      <c r="H5004">
        <v>26.103300000000001</v>
      </c>
      <c r="I5004">
        <v>98.141900000000007</v>
      </c>
      <c r="J5004" t="s">
        <v>225</v>
      </c>
      <c r="K5004">
        <v>47.255040336557997</v>
      </c>
      <c r="L5004">
        <v>47.065390114961993</v>
      </c>
      <c r="M5004">
        <v>2950</v>
      </c>
    </row>
    <row r="5005" spans="1:13" x14ac:dyDescent="0.25">
      <c r="A5005" t="s">
        <v>17</v>
      </c>
      <c r="B5005" t="s">
        <v>25</v>
      </c>
      <c r="C5005" t="s">
        <v>200</v>
      </c>
      <c r="D5005" t="s">
        <v>104</v>
      </c>
      <c r="E5005" t="s">
        <v>229</v>
      </c>
      <c r="F5005" t="s">
        <v>230</v>
      </c>
      <c r="G5005" t="s">
        <v>107</v>
      </c>
      <c r="H5005">
        <v>26.103300000000001</v>
      </c>
      <c r="I5005">
        <v>98.141900000000007</v>
      </c>
      <c r="J5005" t="s">
        <v>245</v>
      </c>
      <c r="K5005">
        <v>36.662363154738003</v>
      </c>
      <c r="L5005">
        <v>36.528539074451999</v>
      </c>
      <c r="M5005">
        <v>2742</v>
      </c>
    </row>
    <row r="5006" spans="1:13" x14ac:dyDescent="0.25">
      <c r="A5006" t="s">
        <v>17</v>
      </c>
      <c r="B5006" t="s">
        <v>25</v>
      </c>
      <c r="C5006" t="s">
        <v>200</v>
      </c>
      <c r="D5006" t="s">
        <v>104</v>
      </c>
      <c r="E5006" t="s">
        <v>154</v>
      </c>
      <c r="F5006" t="s">
        <v>155</v>
      </c>
      <c r="G5006" t="s">
        <v>107</v>
      </c>
      <c r="H5006">
        <v>25.789097000000002</v>
      </c>
      <c r="I5006">
        <v>-80.204040000000006</v>
      </c>
      <c r="J5006" t="s">
        <v>223</v>
      </c>
      <c r="K5006">
        <v>167.74855359807</v>
      </c>
      <c r="L5006">
        <v>166.88291086882199</v>
      </c>
      <c r="M5006">
        <v>16807</v>
      </c>
    </row>
    <row r="5007" spans="1:13" x14ac:dyDescent="0.25">
      <c r="A5007" t="s">
        <v>17</v>
      </c>
      <c r="B5007" t="s">
        <v>25</v>
      </c>
      <c r="C5007" t="s">
        <v>200</v>
      </c>
      <c r="D5007" t="s">
        <v>104</v>
      </c>
      <c r="E5007" t="s">
        <v>154</v>
      </c>
      <c r="F5007" t="s">
        <v>155</v>
      </c>
      <c r="G5007" t="s">
        <v>107</v>
      </c>
      <c r="H5007">
        <v>25.789097000000002</v>
      </c>
      <c r="I5007">
        <v>-80.204040000000006</v>
      </c>
      <c r="J5007" t="s">
        <v>224</v>
      </c>
      <c r="K5007">
        <v>180.00006513752399</v>
      </c>
      <c r="L5007">
        <v>179.09135015778</v>
      </c>
      <c r="M5007">
        <v>18448</v>
      </c>
    </row>
    <row r="5008" spans="1:13" x14ac:dyDescent="0.25">
      <c r="A5008" t="s">
        <v>17</v>
      </c>
      <c r="B5008" t="s">
        <v>25</v>
      </c>
      <c r="C5008" t="s">
        <v>200</v>
      </c>
      <c r="D5008" t="s">
        <v>104</v>
      </c>
      <c r="E5008" t="s">
        <v>154</v>
      </c>
      <c r="F5008" t="s">
        <v>155</v>
      </c>
      <c r="G5008" t="s">
        <v>107</v>
      </c>
      <c r="H5008">
        <v>25.789097000000002</v>
      </c>
      <c r="I5008">
        <v>-80.204040000000006</v>
      </c>
      <c r="J5008" t="s">
        <v>225</v>
      </c>
      <c r="K5008">
        <v>145.79490875086199</v>
      </c>
      <c r="L5008">
        <v>145.049688094836</v>
      </c>
      <c r="M5008">
        <v>16433</v>
      </c>
    </row>
    <row r="5009" spans="1:13" x14ac:dyDescent="0.25">
      <c r="A5009" t="s">
        <v>17</v>
      </c>
      <c r="B5009" t="s">
        <v>25</v>
      </c>
      <c r="C5009" t="s">
        <v>200</v>
      </c>
      <c r="D5009" t="s">
        <v>104</v>
      </c>
      <c r="E5009" t="s">
        <v>154</v>
      </c>
      <c r="F5009" t="s">
        <v>155</v>
      </c>
      <c r="G5009" t="s">
        <v>107</v>
      </c>
      <c r="H5009">
        <v>25.789097000000002</v>
      </c>
      <c r="I5009">
        <v>-80.204040000000006</v>
      </c>
      <c r="J5009" t="s">
        <v>245</v>
      </c>
      <c r="K5009">
        <v>109.16735617915801</v>
      </c>
      <c r="L5009">
        <v>108.64095408693601</v>
      </c>
      <c r="M5009">
        <v>14602</v>
      </c>
    </row>
    <row r="5010" spans="1:13" x14ac:dyDescent="0.25">
      <c r="A5010" t="s">
        <v>17</v>
      </c>
      <c r="B5010" t="s">
        <v>25</v>
      </c>
      <c r="C5010" t="s">
        <v>200</v>
      </c>
      <c r="D5010" t="s">
        <v>98</v>
      </c>
      <c r="E5010" t="s">
        <v>156</v>
      </c>
      <c r="F5010" t="s">
        <v>157</v>
      </c>
      <c r="G5010" t="s">
        <v>158</v>
      </c>
      <c r="H5010">
        <v>45.630099999999999</v>
      </c>
      <c r="I5010">
        <v>8.7255000000000003</v>
      </c>
      <c r="J5010" t="s">
        <v>223</v>
      </c>
      <c r="K5010">
        <v>65.238881897748001</v>
      </c>
      <c r="L5010">
        <v>64.983687939036002</v>
      </c>
      <c r="M5010">
        <v>17766</v>
      </c>
    </row>
    <row r="5011" spans="1:13" x14ac:dyDescent="0.25">
      <c r="A5011" t="s">
        <v>17</v>
      </c>
      <c r="B5011" t="s">
        <v>25</v>
      </c>
      <c r="C5011" t="s">
        <v>200</v>
      </c>
      <c r="D5011" t="s">
        <v>98</v>
      </c>
      <c r="E5011" t="s">
        <v>156</v>
      </c>
      <c r="F5011" t="s">
        <v>157</v>
      </c>
      <c r="G5011" t="s">
        <v>158</v>
      </c>
      <c r="H5011">
        <v>45.630099999999999</v>
      </c>
      <c r="I5011">
        <v>8.7255000000000003</v>
      </c>
      <c r="J5011" t="s">
        <v>224</v>
      </c>
      <c r="K5011">
        <v>55.269007100682003</v>
      </c>
      <c r="L5011">
        <v>55.078382112245997</v>
      </c>
      <c r="M5011">
        <v>9500</v>
      </c>
    </row>
    <row r="5012" spans="1:13" x14ac:dyDescent="0.25">
      <c r="A5012" t="s">
        <v>17</v>
      </c>
      <c r="B5012" t="s">
        <v>25</v>
      </c>
      <c r="C5012" t="s">
        <v>200</v>
      </c>
      <c r="D5012" t="s">
        <v>98</v>
      </c>
      <c r="E5012" t="s">
        <v>156</v>
      </c>
      <c r="F5012" t="s">
        <v>157</v>
      </c>
      <c r="G5012" t="s">
        <v>158</v>
      </c>
      <c r="H5012">
        <v>45.630099999999999</v>
      </c>
      <c r="I5012">
        <v>8.7255000000000003</v>
      </c>
      <c r="J5012" t="s">
        <v>225</v>
      </c>
      <c r="K5012">
        <v>71.281346433462005</v>
      </c>
      <c r="L5012">
        <v>70.969863837683988</v>
      </c>
      <c r="M5012">
        <v>11200</v>
      </c>
    </row>
    <row r="5013" spans="1:13" x14ac:dyDescent="0.25">
      <c r="A5013" t="s">
        <v>17</v>
      </c>
      <c r="B5013" t="s">
        <v>25</v>
      </c>
      <c r="C5013" t="s">
        <v>200</v>
      </c>
      <c r="D5013" t="s">
        <v>98</v>
      </c>
      <c r="E5013" t="s">
        <v>156</v>
      </c>
      <c r="F5013" t="s">
        <v>157</v>
      </c>
      <c r="G5013" t="s">
        <v>158</v>
      </c>
      <c r="H5013">
        <v>45.630099999999999</v>
      </c>
      <c r="I5013">
        <v>8.7255000000000003</v>
      </c>
      <c r="J5013" t="s">
        <v>245</v>
      </c>
      <c r="K5013">
        <v>65.979882020754005</v>
      </c>
      <c r="L5013">
        <v>65.676570874655994</v>
      </c>
      <c r="M5013">
        <v>13791</v>
      </c>
    </row>
    <row r="5014" spans="1:13" x14ac:dyDescent="0.25">
      <c r="A5014" t="s">
        <v>17</v>
      </c>
      <c r="B5014" t="s">
        <v>25</v>
      </c>
      <c r="C5014" t="s">
        <v>200</v>
      </c>
      <c r="D5014" t="s">
        <v>104</v>
      </c>
      <c r="E5014" t="s">
        <v>159</v>
      </c>
      <c r="F5014" t="s">
        <v>160</v>
      </c>
      <c r="G5014" t="s">
        <v>107</v>
      </c>
      <c r="H5014">
        <v>44.986656000000004</v>
      </c>
      <c r="I5014">
        <v>-93.258133000000001</v>
      </c>
      <c r="J5014" t="s">
        <v>223</v>
      </c>
      <c r="K5014">
        <v>4.8986658667559997</v>
      </c>
      <c r="L5014">
        <v>4.8829586398139986</v>
      </c>
      <c r="M5014">
        <v>396</v>
      </c>
    </row>
    <row r="5015" spans="1:13" x14ac:dyDescent="0.25">
      <c r="A5015" t="s">
        <v>17</v>
      </c>
      <c r="B5015" t="s">
        <v>25</v>
      </c>
      <c r="C5015" t="s">
        <v>200</v>
      </c>
      <c r="D5015" t="s">
        <v>104</v>
      </c>
      <c r="E5015" t="s">
        <v>159</v>
      </c>
      <c r="F5015" t="s">
        <v>160</v>
      </c>
      <c r="G5015" t="s">
        <v>107</v>
      </c>
      <c r="H5015">
        <v>44.986656000000004</v>
      </c>
      <c r="I5015">
        <v>-93.258133000000001</v>
      </c>
      <c r="J5015" t="s">
        <v>224</v>
      </c>
      <c r="K5015">
        <v>33.611082662051999</v>
      </c>
      <c r="L5015">
        <v>33.511603558085987</v>
      </c>
      <c r="M5015">
        <v>2498</v>
      </c>
    </row>
    <row r="5016" spans="1:13" x14ac:dyDescent="0.25">
      <c r="A5016" t="s">
        <v>17</v>
      </c>
      <c r="B5016" t="s">
        <v>25</v>
      </c>
      <c r="C5016" t="s">
        <v>200</v>
      </c>
      <c r="D5016" t="s">
        <v>104</v>
      </c>
      <c r="E5016" t="s">
        <v>159</v>
      </c>
      <c r="F5016" t="s">
        <v>160</v>
      </c>
      <c r="G5016" t="s">
        <v>107</v>
      </c>
      <c r="H5016">
        <v>44.986656000000004</v>
      </c>
      <c r="I5016">
        <v>-93.258133000000001</v>
      </c>
      <c r="J5016" t="s">
        <v>225</v>
      </c>
      <c r="K5016">
        <v>30.999319352592</v>
      </c>
      <c r="L5016">
        <v>30.889950513144001</v>
      </c>
      <c r="M5016">
        <v>2048</v>
      </c>
    </row>
    <row r="5017" spans="1:13" x14ac:dyDescent="0.25">
      <c r="A5017" t="s">
        <v>17</v>
      </c>
      <c r="B5017" t="s">
        <v>25</v>
      </c>
      <c r="C5017" t="s">
        <v>200</v>
      </c>
      <c r="D5017" t="s">
        <v>104</v>
      </c>
      <c r="E5017" t="s">
        <v>159</v>
      </c>
      <c r="F5017" t="s">
        <v>160</v>
      </c>
      <c r="G5017" t="s">
        <v>107</v>
      </c>
      <c r="H5017">
        <v>44.986656000000004</v>
      </c>
      <c r="I5017">
        <v>-93.258133000000001</v>
      </c>
      <c r="J5017" t="s">
        <v>245</v>
      </c>
      <c r="K5017">
        <v>26.141477550684002</v>
      </c>
      <c r="L5017">
        <v>26.057102147807999</v>
      </c>
      <c r="M5017">
        <v>1995</v>
      </c>
    </row>
    <row r="5018" spans="1:13" x14ac:dyDescent="0.25">
      <c r="A5018" t="s">
        <v>17</v>
      </c>
      <c r="B5018" t="s">
        <v>25</v>
      </c>
      <c r="C5018" t="s">
        <v>200</v>
      </c>
      <c r="D5018" t="s">
        <v>104</v>
      </c>
      <c r="E5018" t="s">
        <v>161</v>
      </c>
      <c r="F5018" t="s">
        <v>162</v>
      </c>
      <c r="G5018" t="s">
        <v>107</v>
      </c>
      <c r="H5018">
        <v>40.705629999999999</v>
      </c>
      <c r="I5018">
        <v>-73.978003999999999</v>
      </c>
      <c r="J5018" t="s">
        <v>223</v>
      </c>
      <c r="K5018">
        <v>347.73411959734199</v>
      </c>
      <c r="L5018">
        <v>345.80342691597599</v>
      </c>
      <c r="M5018">
        <v>123009</v>
      </c>
    </row>
    <row r="5019" spans="1:13" x14ac:dyDescent="0.25">
      <c r="A5019" t="s">
        <v>17</v>
      </c>
      <c r="B5019" t="s">
        <v>25</v>
      </c>
      <c r="C5019" t="s">
        <v>200</v>
      </c>
      <c r="D5019" t="s">
        <v>104</v>
      </c>
      <c r="E5019" t="s">
        <v>161</v>
      </c>
      <c r="F5019" t="s">
        <v>162</v>
      </c>
      <c r="G5019" t="s">
        <v>107</v>
      </c>
      <c r="H5019">
        <v>40.705629999999999</v>
      </c>
      <c r="I5019">
        <v>-73.978003999999999</v>
      </c>
      <c r="J5019" t="s">
        <v>224</v>
      </c>
      <c r="K5019">
        <v>260.02678011569998</v>
      </c>
      <c r="L5019">
        <v>258.47212448258398</v>
      </c>
      <c r="M5019">
        <v>86223</v>
      </c>
    </row>
    <row r="5020" spans="1:13" x14ac:dyDescent="0.25">
      <c r="A5020" t="s">
        <v>17</v>
      </c>
      <c r="B5020" t="s">
        <v>25</v>
      </c>
      <c r="C5020" t="s">
        <v>200</v>
      </c>
      <c r="D5020" t="s">
        <v>104</v>
      </c>
      <c r="E5020" t="s">
        <v>161</v>
      </c>
      <c r="F5020" t="s">
        <v>162</v>
      </c>
      <c r="G5020" t="s">
        <v>107</v>
      </c>
      <c r="H5020">
        <v>40.705629999999999</v>
      </c>
      <c r="I5020">
        <v>-73.978003999999999</v>
      </c>
      <c r="J5020" t="s">
        <v>225</v>
      </c>
      <c r="K5020">
        <v>383.88011142543598</v>
      </c>
      <c r="L5020">
        <v>381.75446330209797</v>
      </c>
      <c r="M5020">
        <v>145011</v>
      </c>
    </row>
    <row r="5021" spans="1:13" x14ac:dyDescent="0.25">
      <c r="A5021" t="s">
        <v>17</v>
      </c>
      <c r="B5021" t="s">
        <v>25</v>
      </c>
      <c r="C5021" t="s">
        <v>200</v>
      </c>
      <c r="D5021" t="s">
        <v>104</v>
      </c>
      <c r="E5021" t="s">
        <v>161</v>
      </c>
      <c r="F5021" t="s">
        <v>162</v>
      </c>
      <c r="G5021" t="s">
        <v>107</v>
      </c>
      <c r="H5021">
        <v>40.705629999999999</v>
      </c>
      <c r="I5021">
        <v>-73.978003999999999</v>
      </c>
      <c r="J5021" t="s">
        <v>245</v>
      </c>
      <c r="K5021">
        <v>345.85423404504598</v>
      </c>
      <c r="L5021">
        <v>343.96333881238797</v>
      </c>
      <c r="M5021">
        <v>159369</v>
      </c>
    </row>
    <row r="5022" spans="1:13" x14ac:dyDescent="0.25">
      <c r="A5022" t="s">
        <v>17</v>
      </c>
      <c r="B5022" t="s">
        <v>25</v>
      </c>
      <c r="C5022" t="s">
        <v>200</v>
      </c>
      <c r="D5022" t="s">
        <v>136</v>
      </c>
      <c r="E5022" t="s">
        <v>163</v>
      </c>
      <c r="F5022" t="s">
        <v>164</v>
      </c>
      <c r="G5022" t="s">
        <v>165</v>
      </c>
      <c r="H5022">
        <v>34.67606</v>
      </c>
      <c r="I5022">
        <v>135.49619999999999</v>
      </c>
      <c r="J5022" t="s">
        <v>223</v>
      </c>
      <c r="K5022">
        <v>13.410828703902</v>
      </c>
      <c r="L5022">
        <v>13.39221273123</v>
      </c>
      <c r="M5022">
        <v>748</v>
      </c>
    </row>
    <row r="5023" spans="1:13" x14ac:dyDescent="0.25">
      <c r="A5023" t="s">
        <v>17</v>
      </c>
      <c r="B5023" t="s">
        <v>25</v>
      </c>
      <c r="C5023" t="s">
        <v>200</v>
      </c>
      <c r="D5023" t="s">
        <v>136</v>
      </c>
      <c r="E5023" t="s">
        <v>163</v>
      </c>
      <c r="F5023" t="s">
        <v>164</v>
      </c>
      <c r="G5023" t="s">
        <v>165</v>
      </c>
      <c r="H5023">
        <v>34.67606</v>
      </c>
      <c r="I5023">
        <v>135.49619999999999</v>
      </c>
      <c r="J5023" t="s">
        <v>224</v>
      </c>
      <c r="K5023">
        <v>18.796454900370001</v>
      </c>
      <c r="L5023">
        <v>18.7702761888</v>
      </c>
      <c r="M5023">
        <v>835</v>
      </c>
    </row>
    <row r="5024" spans="1:13" x14ac:dyDescent="0.25">
      <c r="A5024" t="s">
        <v>17</v>
      </c>
      <c r="B5024" t="s">
        <v>25</v>
      </c>
      <c r="C5024" t="s">
        <v>200</v>
      </c>
      <c r="D5024" t="s">
        <v>136</v>
      </c>
      <c r="E5024" t="s">
        <v>163</v>
      </c>
      <c r="F5024" t="s">
        <v>164</v>
      </c>
      <c r="G5024" t="s">
        <v>165</v>
      </c>
      <c r="H5024">
        <v>34.67606</v>
      </c>
      <c r="I5024">
        <v>135.49619999999999</v>
      </c>
      <c r="J5024" t="s">
        <v>225</v>
      </c>
      <c r="K5024">
        <v>13.021629192354</v>
      </c>
      <c r="L5024">
        <v>13.00766721285</v>
      </c>
      <c r="M5024">
        <v>590</v>
      </c>
    </row>
    <row r="5025" spans="1:13" x14ac:dyDescent="0.25">
      <c r="A5025" t="s">
        <v>17</v>
      </c>
      <c r="B5025" t="s">
        <v>25</v>
      </c>
      <c r="C5025" t="s">
        <v>200</v>
      </c>
      <c r="D5025" t="s">
        <v>136</v>
      </c>
      <c r="E5025" t="s">
        <v>163</v>
      </c>
      <c r="F5025" t="s">
        <v>164</v>
      </c>
      <c r="G5025" t="s">
        <v>165</v>
      </c>
      <c r="H5025">
        <v>34.67606</v>
      </c>
      <c r="I5025">
        <v>135.49619999999999</v>
      </c>
      <c r="J5025" t="s">
        <v>245</v>
      </c>
      <c r="K5025">
        <v>10.428904945854001</v>
      </c>
      <c r="L5025">
        <v>10.419596959518</v>
      </c>
      <c r="M5025">
        <v>625</v>
      </c>
    </row>
    <row r="5026" spans="1:13" x14ac:dyDescent="0.25">
      <c r="A5026" t="s">
        <v>17</v>
      </c>
      <c r="B5026" t="s">
        <v>25</v>
      </c>
      <c r="C5026" t="s">
        <v>200</v>
      </c>
      <c r="D5026" t="s">
        <v>98</v>
      </c>
      <c r="E5026" t="s">
        <v>166</v>
      </c>
      <c r="F5026" t="s">
        <v>167</v>
      </c>
      <c r="G5026" t="s">
        <v>168</v>
      </c>
      <c r="H5026">
        <v>48.928049999999999</v>
      </c>
      <c r="I5026">
        <v>2.35189</v>
      </c>
      <c r="J5026" t="s">
        <v>223</v>
      </c>
      <c r="K5026">
        <v>71.310052279914004</v>
      </c>
      <c r="L5026">
        <v>70.971998991858001</v>
      </c>
      <c r="M5026">
        <v>10156</v>
      </c>
    </row>
    <row r="5027" spans="1:13" x14ac:dyDescent="0.25">
      <c r="A5027" t="s">
        <v>17</v>
      </c>
      <c r="B5027" t="s">
        <v>25</v>
      </c>
      <c r="C5027" t="s">
        <v>200</v>
      </c>
      <c r="D5027" t="s">
        <v>98</v>
      </c>
      <c r="E5027" t="s">
        <v>166</v>
      </c>
      <c r="F5027" t="s">
        <v>167</v>
      </c>
      <c r="G5027" t="s">
        <v>168</v>
      </c>
      <c r="H5027">
        <v>48.928049999999999</v>
      </c>
      <c r="I5027">
        <v>2.35189</v>
      </c>
      <c r="J5027" t="s">
        <v>224</v>
      </c>
      <c r="K5027">
        <v>65.721493108175991</v>
      </c>
      <c r="L5027">
        <v>65.465334752483997</v>
      </c>
      <c r="M5027">
        <v>10116</v>
      </c>
    </row>
    <row r="5028" spans="1:13" x14ac:dyDescent="0.25">
      <c r="A5028" t="s">
        <v>17</v>
      </c>
      <c r="B5028" t="s">
        <v>25</v>
      </c>
      <c r="C5028" t="s">
        <v>200</v>
      </c>
      <c r="D5028" t="s">
        <v>98</v>
      </c>
      <c r="E5028" t="s">
        <v>166</v>
      </c>
      <c r="F5028" t="s">
        <v>167</v>
      </c>
      <c r="G5028" t="s">
        <v>168</v>
      </c>
      <c r="H5028">
        <v>48.928049999999999</v>
      </c>
      <c r="I5028">
        <v>2.35189</v>
      </c>
      <c r="J5028" t="s">
        <v>225</v>
      </c>
      <c r="K5028">
        <v>95.864729705453996</v>
      </c>
      <c r="L5028">
        <v>95.400941864898002</v>
      </c>
      <c r="M5028">
        <v>30399</v>
      </c>
    </row>
    <row r="5029" spans="1:13" x14ac:dyDescent="0.25">
      <c r="A5029" t="s">
        <v>17</v>
      </c>
      <c r="B5029" t="s">
        <v>25</v>
      </c>
      <c r="C5029" t="s">
        <v>200</v>
      </c>
      <c r="D5029" t="s">
        <v>98</v>
      </c>
      <c r="E5029" t="s">
        <v>166</v>
      </c>
      <c r="F5029" t="s">
        <v>167</v>
      </c>
      <c r="G5029" t="s">
        <v>168</v>
      </c>
      <c r="H5029">
        <v>48.928049999999999</v>
      </c>
      <c r="I5029">
        <v>2.35189</v>
      </c>
      <c r="J5029" t="s">
        <v>245</v>
      </c>
      <c r="K5029">
        <v>56.545610492687999</v>
      </c>
      <c r="L5029">
        <v>56.291367450137997</v>
      </c>
      <c r="M5029">
        <v>15884</v>
      </c>
    </row>
    <row r="5030" spans="1:13" x14ac:dyDescent="0.25">
      <c r="A5030" t="s">
        <v>17</v>
      </c>
      <c r="B5030" t="s">
        <v>25</v>
      </c>
      <c r="C5030" t="s">
        <v>200</v>
      </c>
      <c r="D5030" t="s">
        <v>104</v>
      </c>
      <c r="E5030" t="s">
        <v>238</v>
      </c>
      <c r="F5030" t="s">
        <v>239</v>
      </c>
      <c r="G5030" t="s">
        <v>107</v>
      </c>
      <c r="H5030">
        <v>33.448399999999999</v>
      </c>
      <c r="I5030">
        <v>-112.074</v>
      </c>
      <c r="J5030" t="s">
        <v>223</v>
      </c>
      <c r="K5030">
        <v>23.287872514248001</v>
      </c>
      <c r="L5030">
        <v>23.233188094523999</v>
      </c>
      <c r="M5030">
        <v>1623</v>
      </c>
    </row>
    <row r="5031" spans="1:13" x14ac:dyDescent="0.25">
      <c r="A5031" t="s">
        <v>17</v>
      </c>
      <c r="B5031" t="s">
        <v>25</v>
      </c>
      <c r="C5031" t="s">
        <v>200</v>
      </c>
      <c r="D5031" t="s">
        <v>104</v>
      </c>
      <c r="E5031" t="s">
        <v>238</v>
      </c>
      <c r="F5031" t="s">
        <v>239</v>
      </c>
      <c r="G5031" t="s">
        <v>107</v>
      </c>
      <c r="H5031">
        <v>33.448399999999999</v>
      </c>
      <c r="I5031">
        <v>-112.074</v>
      </c>
      <c r="J5031" t="s">
        <v>224</v>
      </c>
      <c r="K5031">
        <v>28.897632864756002</v>
      </c>
      <c r="L5031">
        <v>28.826659468944001</v>
      </c>
      <c r="M5031">
        <v>1897</v>
      </c>
    </row>
    <row r="5032" spans="1:13" x14ac:dyDescent="0.25">
      <c r="A5032" t="s">
        <v>17</v>
      </c>
      <c r="B5032" t="s">
        <v>25</v>
      </c>
      <c r="C5032" t="s">
        <v>200</v>
      </c>
      <c r="D5032" t="s">
        <v>104</v>
      </c>
      <c r="E5032" t="s">
        <v>238</v>
      </c>
      <c r="F5032" t="s">
        <v>239</v>
      </c>
      <c r="G5032" t="s">
        <v>107</v>
      </c>
      <c r="H5032">
        <v>33.448399999999999</v>
      </c>
      <c r="I5032">
        <v>-112.074</v>
      </c>
      <c r="J5032" t="s">
        <v>225</v>
      </c>
      <c r="K5032">
        <v>26.321503505214</v>
      </c>
      <c r="L5032">
        <v>26.248203112818</v>
      </c>
      <c r="M5032">
        <v>1841</v>
      </c>
    </row>
    <row r="5033" spans="1:13" x14ac:dyDescent="0.25">
      <c r="A5033" t="s">
        <v>17</v>
      </c>
      <c r="B5033" t="s">
        <v>25</v>
      </c>
      <c r="C5033" t="s">
        <v>200</v>
      </c>
      <c r="D5033" t="s">
        <v>104</v>
      </c>
      <c r="E5033" t="s">
        <v>238</v>
      </c>
      <c r="F5033" t="s">
        <v>239</v>
      </c>
      <c r="G5033" t="s">
        <v>107</v>
      </c>
      <c r="H5033">
        <v>33.448399999999999</v>
      </c>
      <c r="I5033">
        <v>-112.074</v>
      </c>
      <c r="J5033" t="s">
        <v>245</v>
      </c>
      <c r="K5033">
        <v>21.670998758117999</v>
      </c>
      <c r="L5033">
        <v>21.611007044046001</v>
      </c>
      <c r="M5033">
        <v>2023</v>
      </c>
    </row>
    <row r="5034" spans="1:13" x14ac:dyDescent="0.25">
      <c r="A5034" t="s">
        <v>17</v>
      </c>
      <c r="B5034" t="s">
        <v>25</v>
      </c>
      <c r="C5034" t="s">
        <v>200</v>
      </c>
      <c r="D5034" t="s">
        <v>108</v>
      </c>
      <c r="E5034" t="s">
        <v>169</v>
      </c>
      <c r="F5034" t="s">
        <v>170</v>
      </c>
      <c r="G5034" t="s">
        <v>171</v>
      </c>
      <c r="H5034">
        <v>-33.357990000000001</v>
      </c>
      <c r="I5034">
        <v>-70.676259999999999</v>
      </c>
      <c r="J5034" t="s">
        <v>223</v>
      </c>
      <c r="K5034">
        <v>66.238843349603997</v>
      </c>
      <c r="L5034">
        <v>65.922371814179996</v>
      </c>
      <c r="M5034">
        <v>3802</v>
      </c>
    </row>
    <row r="5035" spans="1:13" x14ac:dyDescent="0.25">
      <c r="A5035" t="s">
        <v>17</v>
      </c>
      <c r="B5035" t="s">
        <v>25</v>
      </c>
      <c r="C5035" t="s">
        <v>200</v>
      </c>
      <c r="D5035" t="s">
        <v>108</v>
      </c>
      <c r="E5035" t="s">
        <v>169</v>
      </c>
      <c r="F5035" t="s">
        <v>170</v>
      </c>
      <c r="G5035" t="s">
        <v>171</v>
      </c>
      <c r="H5035">
        <v>-33.357990000000001</v>
      </c>
      <c r="I5035">
        <v>-70.676259999999999</v>
      </c>
      <c r="J5035" t="s">
        <v>224</v>
      </c>
      <c r="K5035">
        <v>68.625075684881992</v>
      </c>
      <c r="L5035">
        <v>68.352235335407997</v>
      </c>
      <c r="M5035">
        <v>3866</v>
      </c>
    </row>
    <row r="5036" spans="1:13" x14ac:dyDescent="0.25">
      <c r="A5036" t="s">
        <v>17</v>
      </c>
      <c r="B5036" t="s">
        <v>25</v>
      </c>
      <c r="C5036" t="s">
        <v>200</v>
      </c>
      <c r="D5036" t="s">
        <v>108</v>
      </c>
      <c r="E5036" t="s">
        <v>169</v>
      </c>
      <c r="F5036" t="s">
        <v>170</v>
      </c>
      <c r="G5036" t="s">
        <v>171</v>
      </c>
      <c r="H5036">
        <v>-33.357990000000001</v>
      </c>
      <c r="I5036">
        <v>-70.676259999999999</v>
      </c>
      <c r="J5036" t="s">
        <v>225</v>
      </c>
      <c r="K5036">
        <v>61.230567025661998</v>
      </c>
      <c r="L5036">
        <v>60.976342648859998</v>
      </c>
      <c r="M5036">
        <v>3384</v>
      </c>
    </row>
    <row r="5037" spans="1:13" x14ac:dyDescent="0.25">
      <c r="A5037" t="s">
        <v>17</v>
      </c>
      <c r="B5037" t="s">
        <v>25</v>
      </c>
      <c r="C5037" t="s">
        <v>200</v>
      </c>
      <c r="D5037" t="s">
        <v>108</v>
      </c>
      <c r="E5037" t="s">
        <v>169</v>
      </c>
      <c r="F5037" t="s">
        <v>170</v>
      </c>
      <c r="G5037" t="s">
        <v>171</v>
      </c>
      <c r="H5037">
        <v>-33.357990000000001</v>
      </c>
      <c r="I5037">
        <v>-70.676259999999999</v>
      </c>
      <c r="J5037" t="s">
        <v>245</v>
      </c>
      <c r="K5037">
        <v>53.433511808087992</v>
      </c>
      <c r="L5037">
        <v>53.20779313944</v>
      </c>
      <c r="M5037">
        <v>3495</v>
      </c>
    </row>
    <row r="5038" spans="1:13" x14ac:dyDescent="0.25">
      <c r="A5038" t="s">
        <v>17</v>
      </c>
      <c r="B5038" t="s">
        <v>25</v>
      </c>
      <c r="C5038" t="s">
        <v>200</v>
      </c>
      <c r="D5038" t="s">
        <v>104</v>
      </c>
      <c r="E5038" t="s">
        <v>240</v>
      </c>
      <c r="F5038" t="s">
        <v>241</v>
      </c>
      <c r="G5038" t="s">
        <v>107</v>
      </c>
      <c r="H5038">
        <v>32.715736</v>
      </c>
      <c r="I5038">
        <v>-117.16108699999999</v>
      </c>
      <c r="J5038" t="s">
        <v>223</v>
      </c>
      <c r="K5038">
        <v>2.1126681695760001</v>
      </c>
      <c r="L5038">
        <v>2.1126681695760001</v>
      </c>
      <c r="M5038">
        <v>111</v>
      </c>
    </row>
    <row r="5039" spans="1:13" x14ac:dyDescent="0.25">
      <c r="A5039" t="s">
        <v>17</v>
      </c>
      <c r="B5039" t="s">
        <v>25</v>
      </c>
      <c r="C5039" t="s">
        <v>200</v>
      </c>
      <c r="D5039" t="s">
        <v>104</v>
      </c>
      <c r="E5039" t="s">
        <v>240</v>
      </c>
      <c r="F5039" t="s">
        <v>241</v>
      </c>
      <c r="G5039" t="s">
        <v>107</v>
      </c>
      <c r="H5039">
        <v>32.715736</v>
      </c>
      <c r="I5039">
        <v>-117.16108699999999</v>
      </c>
      <c r="J5039" t="s">
        <v>224</v>
      </c>
      <c r="K5039">
        <v>15.33683109759</v>
      </c>
      <c r="L5039">
        <v>15.315888128334</v>
      </c>
      <c r="M5039">
        <v>939</v>
      </c>
    </row>
    <row r="5040" spans="1:13" x14ac:dyDescent="0.25">
      <c r="A5040" t="s">
        <v>17</v>
      </c>
      <c r="B5040" t="s">
        <v>25</v>
      </c>
      <c r="C5040" t="s">
        <v>200</v>
      </c>
      <c r="D5040" t="s">
        <v>104</v>
      </c>
      <c r="E5040" t="s">
        <v>240</v>
      </c>
      <c r="F5040" t="s">
        <v>241</v>
      </c>
      <c r="G5040" t="s">
        <v>107</v>
      </c>
      <c r="H5040">
        <v>32.715736</v>
      </c>
      <c r="I5040">
        <v>-117.16108699999999</v>
      </c>
      <c r="J5040" t="s">
        <v>225</v>
      </c>
      <c r="K5040">
        <v>15.199159799244001</v>
      </c>
      <c r="L5040">
        <v>15.181125575717999</v>
      </c>
      <c r="M5040">
        <v>853</v>
      </c>
    </row>
    <row r="5041" spans="1:13" x14ac:dyDescent="0.25">
      <c r="A5041" t="s">
        <v>17</v>
      </c>
      <c r="B5041" t="s">
        <v>25</v>
      </c>
      <c r="C5041" t="s">
        <v>200</v>
      </c>
      <c r="D5041" t="s">
        <v>104</v>
      </c>
      <c r="E5041" t="s">
        <v>240</v>
      </c>
      <c r="F5041" t="s">
        <v>241</v>
      </c>
      <c r="G5041" t="s">
        <v>107</v>
      </c>
      <c r="H5041">
        <v>32.715736</v>
      </c>
      <c r="I5041">
        <v>-117.16108699999999</v>
      </c>
      <c r="J5041" t="s">
        <v>245</v>
      </c>
      <c r="K5041">
        <v>11.830489001538</v>
      </c>
      <c r="L5041">
        <v>11.815167533387999</v>
      </c>
      <c r="M5041">
        <v>813</v>
      </c>
    </row>
    <row r="5042" spans="1:13" x14ac:dyDescent="0.25">
      <c r="A5042" t="s">
        <v>17</v>
      </c>
      <c r="B5042" t="s">
        <v>25</v>
      </c>
      <c r="C5042" t="s">
        <v>200</v>
      </c>
      <c r="D5042" t="s">
        <v>104</v>
      </c>
      <c r="E5042" t="s">
        <v>172</v>
      </c>
      <c r="F5042" t="s">
        <v>173</v>
      </c>
      <c r="G5042" t="s">
        <v>107</v>
      </c>
      <c r="H5042">
        <v>47.606209999999997</v>
      </c>
      <c r="I5042">
        <v>-122.33207</v>
      </c>
      <c r="J5042" t="s">
        <v>223</v>
      </c>
      <c r="K5042">
        <v>76.616795988348002</v>
      </c>
      <c r="L5042">
        <v>76.311349688076007</v>
      </c>
      <c r="M5042">
        <v>10852</v>
      </c>
    </row>
    <row r="5043" spans="1:13" x14ac:dyDescent="0.25">
      <c r="A5043" t="s">
        <v>17</v>
      </c>
      <c r="B5043" t="s">
        <v>25</v>
      </c>
      <c r="C5043" t="s">
        <v>200</v>
      </c>
      <c r="D5043" t="s">
        <v>104</v>
      </c>
      <c r="E5043" t="s">
        <v>172</v>
      </c>
      <c r="F5043" t="s">
        <v>173</v>
      </c>
      <c r="G5043" t="s">
        <v>107</v>
      </c>
      <c r="H5043">
        <v>47.606209999999997</v>
      </c>
      <c r="I5043">
        <v>-122.33207</v>
      </c>
      <c r="J5043" t="s">
        <v>224</v>
      </c>
      <c r="K5043">
        <v>89.881739427797996</v>
      </c>
      <c r="L5043">
        <v>89.546651919702001</v>
      </c>
      <c r="M5043">
        <v>10836</v>
      </c>
    </row>
    <row r="5044" spans="1:13" x14ac:dyDescent="0.25">
      <c r="A5044" t="s">
        <v>17</v>
      </c>
      <c r="B5044" t="s">
        <v>25</v>
      </c>
      <c r="C5044" t="s">
        <v>200</v>
      </c>
      <c r="D5044" t="s">
        <v>104</v>
      </c>
      <c r="E5044" t="s">
        <v>172</v>
      </c>
      <c r="F5044" t="s">
        <v>173</v>
      </c>
      <c r="G5044" t="s">
        <v>107</v>
      </c>
      <c r="H5044">
        <v>47.606209999999997</v>
      </c>
      <c r="I5044">
        <v>-122.33207</v>
      </c>
      <c r="J5044" t="s">
        <v>225</v>
      </c>
      <c r="K5044">
        <v>80.370869891855989</v>
      </c>
      <c r="L5044">
        <v>80.04678791617799</v>
      </c>
      <c r="M5044">
        <v>10142</v>
      </c>
    </row>
    <row r="5045" spans="1:13" x14ac:dyDescent="0.25">
      <c r="A5045" t="s">
        <v>17</v>
      </c>
      <c r="B5045" t="s">
        <v>25</v>
      </c>
      <c r="C5045" t="s">
        <v>200</v>
      </c>
      <c r="D5045" t="s">
        <v>104</v>
      </c>
      <c r="E5045" t="s">
        <v>172</v>
      </c>
      <c r="F5045" t="s">
        <v>173</v>
      </c>
      <c r="G5045" t="s">
        <v>107</v>
      </c>
      <c r="H5045">
        <v>47.606209999999997</v>
      </c>
      <c r="I5045">
        <v>-122.33207</v>
      </c>
      <c r="J5045" t="s">
        <v>245</v>
      </c>
      <c r="K5045">
        <v>57.993974023817998</v>
      </c>
      <c r="L5045">
        <v>57.787841946737998</v>
      </c>
      <c r="M5045">
        <v>9372</v>
      </c>
    </row>
    <row r="5046" spans="1:13" x14ac:dyDescent="0.25">
      <c r="A5046" t="s">
        <v>17</v>
      </c>
      <c r="B5046" t="s">
        <v>25</v>
      </c>
      <c r="C5046" t="s">
        <v>200</v>
      </c>
      <c r="D5046" t="s">
        <v>136</v>
      </c>
      <c r="E5046" t="s">
        <v>174</v>
      </c>
      <c r="F5046" t="s">
        <v>175</v>
      </c>
      <c r="G5046" t="s">
        <v>176</v>
      </c>
      <c r="H5046">
        <v>1.3520829999999999</v>
      </c>
      <c r="I5046">
        <v>103.81984</v>
      </c>
      <c r="J5046" t="s">
        <v>223</v>
      </c>
      <c r="K5046">
        <v>187.54546251864599</v>
      </c>
      <c r="L5046">
        <v>186.80719277977801</v>
      </c>
      <c r="M5046">
        <v>30810</v>
      </c>
    </row>
    <row r="5047" spans="1:13" x14ac:dyDescent="0.25">
      <c r="A5047" t="s">
        <v>17</v>
      </c>
      <c r="B5047" t="s">
        <v>25</v>
      </c>
      <c r="C5047" t="s">
        <v>200</v>
      </c>
      <c r="D5047" t="s">
        <v>136</v>
      </c>
      <c r="E5047" t="s">
        <v>174</v>
      </c>
      <c r="F5047" t="s">
        <v>175</v>
      </c>
      <c r="G5047" t="s">
        <v>176</v>
      </c>
      <c r="H5047">
        <v>1.3520829999999999</v>
      </c>
      <c r="I5047">
        <v>103.81984</v>
      </c>
      <c r="J5047" t="s">
        <v>224</v>
      </c>
      <c r="K5047">
        <v>231.71985388201199</v>
      </c>
      <c r="L5047">
        <v>230.775768346794</v>
      </c>
      <c r="M5047">
        <v>39575</v>
      </c>
    </row>
    <row r="5048" spans="1:13" x14ac:dyDescent="0.25">
      <c r="A5048" t="s">
        <v>17</v>
      </c>
      <c r="B5048" t="s">
        <v>25</v>
      </c>
      <c r="C5048" t="s">
        <v>200</v>
      </c>
      <c r="D5048" t="s">
        <v>136</v>
      </c>
      <c r="E5048" t="s">
        <v>174</v>
      </c>
      <c r="F5048" t="s">
        <v>175</v>
      </c>
      <c r="G5048" t="s">
        <v>176</v>
      </c>
      <c r="H5048">
        <v>1.3520829999999999</v>
      </c>
      <c r="I5048">
        <v>103.81984</v>
      </c>
      <c r="J5048" t="s">
        <v>225</v>
      </c>
      <c r="K5048">
        <v>216.625827871392</v>
      </c>
      <c r="L5048">
        <v>215.76307314815401</v>
      </c>
      <c r="M5048">
        <v>31940</v>
      </c>
    </row>
    <row r="5049" spans="1:13" x14ac:dyDescent="0.25">
      <c r="A5049" t="s">
        <v>17</v>
      </c>
      <c r="B5049" t="s">
        <v>25</v>
      </c>
      <c r="C5049" t="s">
        <v>200</v>
      </c>
      <c r="D5049" t="s">
        <v>136</v>
      </c>
      <c r="E5049" t="s">
        <v>174</v>
      </c>
      <c r="F5049" t="s">
        <v>175</v>
      </c>
      <c r="G5049" t="s">
        <v>176</v>
      </c>
      <c r="H5049">
        <v>1.3520829999999999</v>
      </c>
      <c r="I5049">
        <v>103.81984</v>
      </c>
      <c r="J5049" t="s">
        <v>245</v>
      </c>
      <c r="K5049">
        <v>184.58850316156199</v>
      </c>
      <c r="L5049">
        <v>183.918818639748</v>
      </c>
      <c r="M5049">
        <v>24201</v>
      </c>
    </row>
    <row r="5050" spans="1:13" x14ac:dyDescent="0.25">
      <c r="A5050" t="s">
        <v>17</v>
      </c>
      <c r="B5050" t="s">
        <v>25</v>
      </c>
      <c r="C5050" t="s">
        <v>200</v>
      </c>
      <c r="D5050" t="s">
        <v>104</v>
      </c>
      <c r="E5050" t="s">
        <v>177</v>
      </c>
      <c r="F5050" t="s">
        <v>178</v>
      </c>
      <c r="G5050" t="s">
        <v>107</v>
      </c>
      <c r="H5050">
        <v>37.339385999999998</v>
      </c>
      <c r="I5050">
        <v>-121.89496</v>
      </c>
      <c r="J5050" t="s">
        <v>223</v>
      </c>
      <c r="K5050">
        <v>101.45949420141601</v>
      </c>
      <c r="L5050">
        <v>101.120557401288</v>
      </c>
      <c r="M5050">
        <v>75560</v>
      </c>
    </row>
    <row r="5051" spans="1:13" x14ac:dyDescent="0.25">
      <c r="A5051" t="s">
        <v>17</v>
      </c>
      <c r="B5051" t="s">
        <v>25</v>
      </c>
      <c r="C5051" t="s">
        <v>200</v>
      </c>
      <c r="D5051" t="s">
        <v>104</v>
      </c>
      <c r="E5051" t="s">
        <v>177</v>
      </c>
      <c r="F5051" t="s">
        <v>178</v>
      </c>
      <c r="G5051" t="s">
        <v>107</v>
      </c>
      <c r="H5051">
        <v>37.339385999999998</v>
      </c>
      <c r="I5051">
        <v>-121.89496</v>
      </c>
      <c r="J5051" t="s">
        <v>224</v>
      </c>
      <c r="K5051">
        <v>89.55301175484</v>
      </c>
      <c r="L5051">
        <v>89.185084974096</v>
      </c>
      <c r="M5051">
        <v>34125</v>
      </c>
    </row>
    <row r="5052" spans="1:13" x14ac:dyDescent="0.25">
      <c r="A5052" t="s">
        <v>17</v>
      </c>
      <c r="B5052" t="s">
        <v>25</v>
      </c>
      <c r="C5052" t="s">
        <v>200</v>
      </c>
      <c r="D5052" t="s">
        <v>104</v>
      </c>
      <c r="E5052" t="s">
        <v>177</v>
      </c>
      <c r="F5052" t="s">
        <v>178</v>
      </c>
      <c r="G5052" t="s">
        <v>107</v>
      </c>
      <c r="H5052">
        <v>37.339385999999998</v>
      </c>
      <c r="I5052">
        <v>-121.89496</v>
      </c>
      <c r="J5052" t="s">
        <v>225</v>
      </c>
      <c r="K5052">
        <v>94.242181561931986</v>
      </c>
      <c r="L5052">
        <v>93.843001060134</v>
      </c>
      <c r="M5052">
        <v>36335</v>
      </c>
    </row>
    <row r="5053" spans="1:13" x14ac:dyDescent="0.25">
      <c r="A5053" t="s">
        <v>17</v>
      </c>
      <c r="B5053" t="s">
        <v>25</v>
      </c>
      <c r="C5053" t="s">
        <v>200</v>
      </c>
      <c r="D5053" t="s">
        <v>104</v>
      </c>
      <c r="E5053" t="s">
        <v>177</v>
      </c>
      <c r="F5053" t="s">
        <v>178</v>
      </c>
      <c r="G5053" t="s">
        <v>107</v>
      </c>
      <c r="H5053">
        <v>37.339385999999998</v>
      </c>
      <c r="I5053">
        <v>-121.89496</v>
      </c>
      <c r="J5053" t="s">
        <v>245</v>
      </c>
      <c r="K5053">
        <v>89.489364665117989</v>
      </c>
      <c r="L5053">
        <v>88.954585799987996</v>
      </c>
      <c r="M5053">
        <v>41712</v>
      </c>
    </row>
    <row r="5054" spans="1:13" x14ac:dyDescent="0.25">
      <c r="A5054" t="s">
        <v>17</v>
      </c>
      <c r="B5054" t="s">
        <v>25</v>
      </c>
      <c r="C5054" t="s">
        <v>200</v>
      </c>
      <c r="D5054" t="s">
        <v>98</v>
      </c>
      <c r="E5054" t="s">
        <v>181</v>
      </c>
      <c r="F5054" t="s">
        <v>182</v>
      </c>
      <c r="G5054" t="s">
        <v>183</v>
      </c>
      <c r="H5054">
        <v>59.651943000000003</v>
      </c>
      <c r="I5054">
        <v>17.933056000000001</v>
      </c>
      <c r="J5054" t="s">
        <v>223</v>
      </c>
      <c r="K5054">
        <v>83.097506362451995</v>
      </c>
      <c r="L5054">
        <v>82.704172387721997</v>
      </c>
      <c r="M5054">
        <v>15297</v>
      </c>
    </row>
    <row r="5055" spans="1:13" x14ac:dyDescent="0.25">
      <c r="A5055" t="s">
        <v>17</v>
      </c>
      <c r="B5055" t="s">
        <v>25</v>
      </c>
      <c r="C5055" t="s">
        <v>200</v>
      </c>
      <c r="D5055" t="s">
        <v>98</v>
      </c>
      <c r="E5055" t="s">
        <v>181</v>
      </c>
      <c r="F5055" t="s">
        <v>182</v>
      </c>
      <c r="G5055" t="s">
        <v>183</v>
      </c>
      <c r="H5055">
        <v>59.651943000000003</v>
      </c>
      <c r="I5055">
        <v>17.933056000000001</v>
      </c>
      <c r="J5055" t="s">
        <v>224</v>
      </c>
      <c r="K5055">
        <v>79.09431523819201</v>
      </c>
      <c r="L5055">
        <v>78.792536757402004</v>
      </c>
      <c r="M5055">
        <v>15396</v>
      </c>
    </row>
    <row r="5056" spans="1:13" x14ac:dyDescent="0.25">
      <c r="A5056" t="s">
        <v>17</v>
      </c>
      <c r="B5056" t="s">
        <v>25</v>
      </c>
      <c r="C5056" t="s">
        <v>200</v>
      </c>
      <c r="D5056" t="s">
        <v>98</v>
      </c>
      <c r="E5056" t="s">
        <v>181</v>
      </c>
      <c r="F5056" t="s">
        <v>182</v>
      </c>
      <c r="G5056" t="s">
        <v>183</v>
      </c>
      <c r="H5056">
        <v>59.651943000000003</v>
      </c>
      <c r="I5056">
        <v>17.933056000000001</v>
      </c>
      <c r="J5056" t="s">
        <v>225</v>
      </c>
      <c r="K5056">
        <v>79.656257951591996</v>
      </c>
      <c r="L5056">
        <v>79.392534783030001</v>
      </c>
      <c r="M5056">
        <v>15405</v>
      </c>
    </row>
    <row r="5057" spans="1:13" x14ac:dyDescent="0.25">
      <c r="A5057" t="s">
        <v>17</v>
      </c>
      <c r="B5057" t="s">
        <v>25</v>
      </c>
      <c r="C5057" t="s">
        <v>200</v>
      </c>
      <c r="D5057" t="s">
        <v>98</v>
      </c>
      <c r="E5057" t="s">
        <v>181</v>
      </c>
      <c r="F5057" t="s">
        <v>182</v>
      </c>
      <c r="G5057" t="s">
        <v>183</v>
      </c>
      <c r="H5057">
        <v>59.651943000000003</v>
      </c>
      <c r="I5057">
        <v>17.933056000000001</v>
      </c>
      <c r="J5057" t="s">
        <v>245</v>
      </c>
      <c r="K5057">
        <v>71.529690062658005</v>
      </c>
      <c r="L5057">
        <v>71.244826897499991</v>
      </c>
      <c r="M5057">
        <v>12717</v>
      </c>
    </row>
    <row r="5058" spans="1:13" x14ac:dyDescent="0.25">
      <c r="A5058" t="s">
        <v>17</v>
      </c>
      <c r="B5058" t="s">
        <v>25</v>
      </c>
      <c r="C5058" t="s">
        <v>200</v>
      </c>
      <c r="D5058" t="s">
        <v>136</v>
      </c>
      <c r="E5058" t="s">
        <v>184</v>
      </c>
      <c r="F5058" t="s">
        <v>185</v>
      </c>
      <c r="G5058" t="s">
        <v>186</v>
      </c>
      <c r="H5058">
        <v>37.566499999999998</v>
      </c>
      <c r="I5058">
        <v>126.97799999999999</v>
      </c>
      <c r="J5058" t="s">
        <v>223</v>
      </c>
      <c r="K5058">
        <v>15.600652779821999</v>
      </c>
      <c r="L5058">
        <v>15.598325783238</v>
      </c>
      <c r="M5058">
        <v>1470</v>
      </c>
    </row>
    <row r="5059" spans="1:13" x14ac:dyDescent="0.25">
      <c r="A5059" t="s">
        <v>17</v>
      </c>
      <c r="B5059" t="s">
        <v>25</v>
      </c>
      <c r="C5059" t="s">
        <v>200</v>
      </c>
      <c r="D5059" t="s">
        <v>136</v>
      </c>
      <c r="E5059" t="s">
        <v>184</v>
      </c>
      <c r="F5059" t="s">
        <v>185</v>
      </c>
      <c r="G5059" t="s">
        <v>186</v>
      </c>
      <c r="H5059">
        <v>37.566499999999998</v>
      </c>
      <c r="I5059">
        <v>126.97799999999999</v>
      </c>
      <c r="J5059" t="s">
        <v>224</v>
      </c>
      <c r="K5059">
        <v>21.089697590069999</v>
      </c>
      <c r="L5059">
        <v>21.087952342632001</v>
      </c>
      <c r="M5059">
        <v>1899</v>
      </c>
    </row>
    <row r="5060" spans="1:13" x14ac:dyDescent="0.25">
      <c r="A5060" t="s">
        <v>17</v>
      </c>
      <c r="B5060" t="s">
        <v>25</v>
      </c>
      <c r="C5060" t="s">
        <v>200</v>
      </c>
      <c r="D5060" t="s">
        <v>136</v>
      </c>
      <c r="E5060" t="s">
        <v>184</v>
      </c>
      <c r="F5060" t="s">
        <v>185</v>
      </c>
      <c r="G5060" t="s">
        <v>186</v>
      </c>
      <c r="H5060">
        <v>37.566499999999998</v>
      </c>
      <c r="I5060">
        <v>126.97799999999999</v>
      </c>
      <c r="J5060" t="s">
        <v>225</v>
      </c>
      <c r="K5060">
        <v>18.693489449472001</v>
      </c>
      <c r="L5060">
        <v>18.686256472122</v>
      </c>
      <c r="M5060">
        <v>2523</v>
      </c>
    </row>
    <row r="5061" spans="1:13" x14ac:dyDescent="0.25">
      <c r="A5061" t="s">
        <v>17</v>
      </c>
      <c r="B5061" t="s">
        <v>25</v>
      </c>
      <c r="C5061" t="s">
        <v>200</v>
      </c>
      <c r="D5061" t="s">
        <v>136</v>
      </c>
      <c r="E5061" t="s">
        <v>184</v>
      </c>
      <c r="F5061" t="s">
        <v>185</v>
      </c>
      <c r="G5061" t="s">
        <v>186</v>
      </c>
      <c r="H5061">
        <v>37.566499999999998</v>
      </c>
      <c r="I5061">
        <v>126.97799999999999</v>
      </c>
      <c r="J5061" t="s">
        <v>245</v>
      </c>
      <c r="K5061">
        <v>4.9822500493139996</v>
      </c>
      <c r="L5061">
        <v>4.9822500493139996</v>
      </c>
      <c r="M5061">
        <v>1221</v>
      </c>
    </row>
    <row r="5062" spans="1:13" x14ac:dyDescent="0.25">
      <c r="A5062" t="s">
        <v>17</v>
      </c>
      <c r="B5062" t="s">
        <v>25</v>
      </c>
      <c r="C5062" t="s">
        <v>200</v>
      </c>
      <c r="D5062" t="s">
        <v>108</v>
      </c>
      <c r="E5062" t="s">
        <v>187</v>
      </c>
      <c r="F5062" t="s">
        <v>188</v>
      </c>
      <c r="G5062" t="s">
        <v>135</v>
      </c>
      <c r="H5062">
        <v>-23.566147000000001</v>
      </c>
      <c r="I5062">
        <v>-46.64188</v>
      </c>
      <c r="J5062" t="s">
        <v>223</v>
      </c>
      <c r="K5062">
        <v>112.980487472352</v>
      </c>
      <c r="L5062">
        <v>112.42666228536</v>
      </c>
      <c r="M5062">
        <v>12516</v>
      </c>
    </row>
    <row r="5063" spans="1:13" x14ac:dyDescent="0.25">
      <c r="A5063" t="s">
        <v>17</v>
      </c>
      <c r="B5063" t="s">
        <v>25</v>
      </c>
      <c r="C5063" t="s">
        <v>200</v>
      </c>
      <c r="D5063" t="s">
        <v>108</v>
      </c>
      <c r="E5063" t="s">
        <v>187</v>
      </c>
      <c r="F5063" t="s">
        <v>188</v>
      </c>
      <c r="G5063" t="s">
        <v>135</v>
      </c>
      <c r="H5063">
        <v>-23.566147000000001</v>
      </c>
      <c r="I5063">
        <v>-46.64188</v>
      </c>
      <c r="J5063" t="s">
        <v>224</v>
      </c>
      <c r="K5063">
        <v>102.784967632644</v>
      </c>
      <c r="L5063">
        <v>103.17687782559599</v>
      </c>
      <c r="M5063">
        <v>13238</v>
      </c>
    </row>
    <row r="5064" spans="1:13" x14ac:dyDescent="0.25">
      <c r="A5064" t="s">
        <v>17</v>
      </c>
      <c r="B5064" t="s">
        <v>25</v>
      </c>
      <c r="C5064" t="s">
        <v>200</v>
      </c>
      <c r="D5064" t="s">
        <v>108</v>
      </c>
      <c r="E5064" t="s">
        <v>187</v>
      </c>
      <c r="F5064" t="s">
        <v>188</v>
      </c>
      <c r="G5064" t="s">
        <v>135</v>
      </c>
      <c r="H5064">
        <v>-23.566147000000001</v>
      </c>
      <c r="I5064">
        <v>-46.64188</v>
      </c>
      <c r="J5064" t="s">
        <v>225</v>
      </c>
      <c r="K5064">
        <v>122.152166146596</v>
      </c>
      <c r="L5064">
        <v>121.552153603164</v>
      </c>
      <c r="M5064">
        <v>20076</v>
      </c>
    </row>
    <row r="5065" spans="1:13" x14ac:dyDescent="0.25">
      <c r="A5065" t="s">
        <v>17</v>
      </c>
      <c r="B5065" t="s">
        <v>25</v>
      </c>
      <c r="C5065" t="s">
        <v>200</v>
      </c>
      <c r="D5065" t="s">
        <v>108</v>
      </c>
      <c r="E5065" t="s">
        <v>187</v>
      </c>
      <c r="F5065" t="s">
        <v>188</v>
      </c>
      <c r="G5065" t="s">
        <v>135</v>
      </c>
      <c r="H5065">
        <v>-23.566147000000001</v>
      </c>
      <c r="I5065">
        <v>-46.64188</v>
      </c>
      <c r="J5065" t="s">
        <v>245</v>
      </c>
      <c r="K5065">
        <v>101.73063285686401</v>
      </c>
      <c r="L5065">
        <v>101.274964616688</v>
      </c>
      <c r="M5065">
        <v>14368</v>
      </c>
    </row>
    <row r="5066" spans="1:13" x14ac:dyDescent="0.25">
      <c r="A5066" t="s">
        <v>17</v>
      </c>
      <c r="B5066" t="s">
        <v>25</v>
      </c>
      <c r="C5066" t="s">
        <v>200</v>
      </c>
      <c r="D5066" t="s">
        <v>104</v>
      </c>
      <c r="E5066" t="s">
        <v>179</v>
      </c>
      <c r="F5066" t="s">
        <v>180</v>
      </c>
      <c r="G5066" t="s">
        <v>107</v>
      </c>
      <c r="H5066">
        <v>38.627003000000002</v>
      </c>
      <c r="I5066">
        <v>-90.199404000000001</v>
      </c>
      <c r="J5066" t="s">
        <v>223</v>
      </c>
      <c r="K5066">
        <v>23.86579725588</v>
      </c>
      <c r="L5066">
        <v>23.795405609214001</v>
      </c>
      <c r="M5066">
        <v>1565</v>
      </c>
    </row>
    <row r="5067" spans="1:13" x14ac:dyDescent="0.25">
      <c r="A5067" t="s">
        <v>17</v>
      </c>
      <c r="B5067" t="s">
        <v>25</v>
      </c>
      <c r="C5067" t="s">
        <v>200</v>
      </c>
      <c r="D5067" t="s">
        <v>104</v>
      </c>
      <c r="E5067" t="s">
        <v>179</v>
      </c>
      <c r="F5067" t="s">
        <v>180</v>
      </c>
      <c r="G5067" t="s">
        <v>107</v>
      </c>
      <c r="H5067">
        <v>38.627003000000002</v>
      </c>
      <c r="I5067">
        <v>-90.199404000000001</v>
      </c>
      <c r="J5067" t="s">
        <v>224</v>
      </c>
      <c r="K5067">
        <v>30.85270301301</v>
      </c>
      <c r="L5067">
        <v>30.770736528612002</v>
      </c>
      <c r="M5067">
        <v>1765</v>
      </c>
    </row>
    <row r="5068" spans="1:13" x14ac:dyDescent="0.25">
      <c r="A5068" t="s">
        <v>17</v>
      </c>
      <c r="B5068" t="s">
        <v>25</v>
      </c>
      <c r="C5068" t="s">
        <v>200</v>
      </c>
      <c r="D5068" t="s">
        <v>104</v>
      </c>
      <c r="E5068" t="s">
        <v>179</v>
      </c>
      <c r="F5068" t="s">
        <v>180</v>
      </c>
      <c r="G5068" t="s">
        <v>107</v>
      </c>
      <c r="H5068">
        <v>38.627003000000002</v>
      </c>
      <c r="I5068">
        <v>-90.199404000000001</v>
      </c>
      <c r="J5068" t="s">
        <v>225</v>
      </c>
      <c r="K5068">
        <v>24.622615563330001</v>
      </c>
      <c r="L5068">
        <v>24.552223916664001</v>
      </c>
      <c r="M5068">
        <v>1539</v>
      </c>
    </row>
    <row r="5069" spans="1:13" x14ac:dyDescent="0.25">
      <c r="A5069" t="s">
        <v>17</v>
      </c>
      <c r="B5069" t="s">
        <v>25</v>
      </c>
      <c r="C5069" t="s">
        <v>200</v>
      </c>
      <c r="D5069" t="s">
        <v>104</v>
      </c>
      <c r="E5069" t="s">
        <v>179</v>
      </c>
      <c r="F5069" t="s">
        <v>180</v>
      </c>
      <c r="G5069" t="s">
        <v>107</v>
      </c>
      <c r="H5069">
        <v>38.627003000000002</v>
      </c>
      <c r="I5069">
        <v>-90.199404000000001</v>
      </c>
      <c r="J5069" t="s">
        <v>245</v>
      </c>
      <c r="K5069">
        <v>20.372614512167999</v>
      </c>
      <c r="L5069">
        <v>20.326656329634002</v>
      </c>
      <c r="M5069">
        <v>1420</v>
      </c>
    </row>
    <row r="5070" spans="1:13" x14ac:dyDescent="0.25">
      <c r="A5070" t="s">
        <v>17</v>
      </c>
      <c r="B5070" t="s">
        <v>25</v>
      </c>
      <c r="C5070" t="s">
        <v>200</v>
      </c>
      <c r="D5070" t="s">
        <v>136</v>
      </c>
      <c r="E5070" t="s">
        <v>189</v>
      </c>
      <c r="F5070" t="s">
        <v>190</v>
      </c>
      <c r="G5070" t="s">
        <v>153</v>
      </c>
      <c r="H5070">
        <v>-33.918503000000001</v>
      </c>
      <c r="I5070">
        <v>151.18892</v>
      </c>
      <c r="J5070" t="s">
        <v>223</v>
      </c>
      <c r="K5070">
        <v>43.120837438043999</v>
      </c>
      <c r="L5070">
        <v>42.974236653251999</v>
      </c>
      <c r="M5070">
        <v>5252</v>
      </c>
    </row>
    <row r="5071" spans="1:13" x14ac:dyDescent="0.25">
      <c r="A5071" t="s">
        <v>17</v>
      </c>
      <c r="B5071" t="s">
        <v>25</v>
      </c>
      <c r="C5071" t="s">
        <v>200</v>
      </c>
      <c r="D5071" t="s">
        <v>136</v>
      </c>
      <c r="E5071" t="s">
        <v>189</v>
      </c>
      <c r="F5071" t="s">
        <v>190</v>
      </c>
      <c r="G5071" t="s">
        <v>153</v>
      </c>
      <c r="H5071">
        <v>-33.918503000000001</v>
      </c>
      <c r="I5071">
        <v>151.18892</v>
      </c>
      <c r="J5071" t="s">
        <v>224</v>
      </c>
      <c r="K5071">
        <v>54.469042916729997</v>
      </c>
      <c r="L5071">
        <v>54.288420695249997</v>
      </c>
      <c r="M5071">
        <v>7403</v>
      </c>
    </row>
    <row r="5072" spans="1:13" x14ac:dyDescent="0.25">
      <c r="A5072" t="s">
        <v>17</v>
      </c>
      <c r="B5072" t="s">
        <v>25</v>
      </c>
      <c r="C5072" t="s">
        <v>200</v>
      </c>
      <c r="D5072" t="s">
        <v>136</v>
      </c>
      <c r="E5072" t="s">
        <v>189</v>
      </c>
      <c r="F5072" t="s">
        <v>190</v>
      </c>
      <c r="G5072" t="s">
        <v>153</v>
      </c>
      <c r="H5072">
        <v>-33.918503000000001</v>
      </c>
      <c r="I5072">
        <v>151.18892</v>
      </c>
      <c r="J5072" t="s">
        <v>225</v>
      </c>
      <c r="K5072">
        <v>52.225680290615998</v>
      </c>
      <c r="L5072">
        <v>52.035448319874</v>
      </c>
      <c r="M5072">
        <v>6894</v>
      </c>
    </row>
    <row r="5073" spans="1:13" x14ac:dyDescent="0.25">
      <c r="A5073" t="s">
        <v>17</v>
      </c>
      <c r="B5073" t="s">
        <v>25</v>
      </c>
      <c r="C5073" t="s">
        <v>200</v>
      </c>
      <c r="D5073" t="s">
        <v>136</v>
      </c>
      <c r="E5073" t="s">
        <v>189</v>
      </c>
      <c r="F5073" t="s">
        <v>190</v>
      </c>
      <c r="G5073" t="s">
        <v>153</v>
      </c>
      <c r="H5073">
        <v>-33.918503000000001</v>
      </c>
      <c r="I5073">
        <v>151.18892</v>
      </c>
      <c r="J5073" t="s">
        <v>245</v>
      </c>
      <c r="K5073">
        <v>40.525385918364002</v>
      </c>
      <c r="L5073">
        <v>41.669332876319999</v>
      </c>
      <c r="M5073">
        <v>5895</v>
      </c>
    </row>
    <row r="5074" spans="1:13" x14ac:dyDescent="0.25">
      <c r="A5074" t="s">
        <v>17</v>
      </c>
      <c r="B5074" t="s">
        <v>25</v>
      </c>
      <c r="C5074" t="s">
        <v>200</v>
      </c>
      <c r="D5074" t="s">
        <v>136</v>
      </c>
      <c r="E5074" t="s">
        <v>191</v>
      </c>
      <c r="F5074" t="s">
        <v>192</v>
      </c>
      <c r="G5074" t="s">
        <v>165</v>
      </c>
      <c r="H5074">
        <v>35.689487</v>
      </c>
      <c r="I5074">
        <v>139.69171</v>
      </c>
      <c r="J5074" t="s">
        <v>223</v>
      </c>
      <c r="K5074">
        <v>16.64926131891</v>
      </c>
      <c r="L5074">
        <v>16.624246105632</v>
      </c>
      <c r="M5074">
        <v>1334</v>
      </c>
    </row>
    <row r="5075" spans="1:13" x14ac:dyDescent="0.25">
      <c r="A5075" t="s">
        <v>17</v>
      </c>
      <c r="B5075" t="s">
        <v>25</v>
      </c>
      <c r="C5075" t="s">
        <v>200</v>
      </c>
      <c r="D5075" t="s">
        <v>136</v>
      </c>
      <c r="E5075" t="s">
        <v>191</v>
      </c>
      <c r="F5075" t="s">
        <v>192</v>
      </c>
      <c r="G5075" t="s">
        <v>165</v>
      </c>
      <c r="H5075">
        <v>35.689487</v>
      </c>
      <c r="I5075">
        <v>139.69171</v>
      </c>
      <c r="J5075" t="s">
        <v>224</v>
      </c>
      <c r="K5075">
        <v>21.629024675796</v>
      </c>
      <c r="L5075">
        <v>21.601100716788</v>
      </c>
      <c r="M5075">
        <v>1534</v>
      </c>
    </row>
    <row r="5076" spans="1:13" x14ac:dyDescent="0.25">
      <c r="A5076" t="s">
        <v>17</v>
      </c>
      <c r="B5076" t="s">
        <v>25</v>
      </c>
      <c r="C5076" t="s">
        <v>200</v>
      </c>
      <c r="D5076" t="s">
        <v>136</v>
      </c>
      <c r="E5076" t="s">
        <v>191</v>
      </c>
      <c r="F5076" t="s">
        <v>192</v>
      </c>
      <c r="G5076" t="s">
        <v>165</v>
      </c>
      <c r="H5076">
        <v>35.689487</v>
      </c>
      <c r="I5076">
        <v>139.69171</v>
      </c>
      <c r="J5076" t="s">
        <v>225</v>
      </c>
      <c r="K5076">
        <v>17.790371083170001</v>
      </c>
      <c r="L5076">
        <v>17.7641923716</v>
      </c>
      <c r="M5076">
        <v>1162</v>
      </c>
    </row>
    <row r="5077" spans="1:13" x14ac:dyDescent="0.25">
      <c r="A5077" t="s">
        <v>17</v>
      </c>
      <c r="B5077" t="s">
        <v>25</v>
      </c>
      <c r="C5077" t="s">
        <v>200</v>
      </c>
      <c r="D5077" t="s">
        <v>136</v>
      </c>
      <c r="E5077" t="s">
        <v>191</v>
      </c>
      <c r="F5077" t="s">
        <v>192</v>
      </c>
      <c r="G5077" t="s">
        <v>165</v>
      </c>
      <c r="H5077">
        <v>35.689487</v>
      </c>
      <c r="I5077">
        <v>139.69171</v>
      </c>
      <c r="J5077" t="s">
        <v>245</v>
      </c>
      <c r="K5077">
        <v>17.561485459278</v>
      </c>
      <c r="L5077">
        <v>17.543429459045999</v>
      </c>
      <c r="M5077">
        <v>2608</v>
      </c>
    </row>
    <row r="5078" spans="1:13" x14ac:dyDescent="0.25">
      <c r="A5078" t="s">
        <v>17</v>
      </c>
      <c r="B5078" t="s">
        <v>25</v>
      </c>
      <c r="C5078" t="s">
        <v>200</v>
      </c>
      <c r="D5078" t="s">
        <v>104</v>
      </c>
      <c r="E5078" t="s">
        <v>193</v>
      </c>
      <c r="F5078" t="s">
        <v>194</v>
      </c>
      <c r="G5078" t="s">
        <v>195</v>
      </c>
      <c r="H5078">
        <v>43.677753000000003</v>
      </c>
      <c r="I5078">
        <v>-79.630840000000006</v>
      </c>
      <c r="J5078" t="s">
        <v>223</v>
      </c>
      <c r="K5078">
        <v>28.357571592942001</v>
      </c>
      <c r="L5078">
        <v>28.283107702254</v>
      </c>
      <c r="M5078">
        <v>3267</v>
      </c>
    </row>
    <row r="5079" spans="1:13" x14ac:dyDescent="0.25">
      <c r="A5079" t="s">
        <v>17</v>
      </c>
      <c r="B5079" t="s">
        <v>25</v>
      </c>
      <c r="C5079" t="s">
        <v>200</v>
      </c>
      <c r="D5079" t="s">
        <v>104</v>
      </c>
      <c r="E5079" t="s">
        <v>193</v>
      </c>
      <c r="F5079" t="s">
        <v>194</v>
      </c>
      <c r="G5079" t="s">
        <v>195</v>
      </c>
      <c r="H5079">
        <v>43.677753000000003</v>
      </c>
      <c r="I5079">
        <v>-79.630840000000006</v>
      </c>
      <c r="J5079" t="s">
        <v>224</v>
      </c>
      <c r="K5079">
        <v>39.608095064399997</v>
      </c>
      <c r="L5079">
        <v>39.523671960168002</v>
      </c>
      <c r="M5079">
        <v>4092</v>
      </c>
    </row>
    <row r="5080" spans="1:13" x14ac:dyDescent="0.25">
      <c r="A5080" t="s">
        <v>17</v>
      </c>
      <c r="B5080" t="s">
        <v>25</v>
      </c>
      <c r="C5080" t="s">
        <v>200</v>
      </c>
      <c r="D5080" t="s">
        <v>104</v>
      </c>
      <c r="E5080" t="s">
        <v>193</v>
      </c>
      <c r="F5080" t="s">
        <v>194</v>
      </c>
      <c r="G5080" t="s">
        <v>195</v>
      </c>
      <c r="H5080">
        <v>43.677753000000003</v>
      </c>
      <c r="I5080">
        <v>-79.630840000000006</v>
      </c>
      <c r="J5080" t="s">
        <v>225</v>
      </c>
      <c r="K5080">
        <v>39.473288958372002</v>
      </c>
      <c r="L5080">
        <v>39.549524021148002</v>
      </c>
      <c r="M5080">
        <v>3620</v>
      </c>
    </row>
    <row r="5081" spans="1:13" x14ac:dyDescent="0.25">
      <c r="A5081" t="s">
        <v>17</v>
      </c>
      <c r="B5081" t="s">
        <v>25</v>
      </c>
      <c r="C5081" t="s">
        <v>200</v>
      </c>
      <c r="D5081" t="s">
        <v>104</v>
      </c>
      <c r="E5081" t="s">
        <v>193</v>
      </c>
      <c r="F5081" t="s">
        <v>194</v>
      </c>
      <c r="G5081" t="s">
        <v>195</v>
      </c>
      <c r="H5081">
        <v>43.677753000000003</v>
      </c>
      <c r="I5081">
        <v>-79.630840000000006</v>
      </c>
      <c r="J5081" t="s">
        <v>245</v>
      </c>
      <c r="K5081">
        <v>33.477722114507998</v>
      </c>
      <c r="L5081">
        <v>33.405055320557999</v>
      </c>
      <c r="M5081">
        <v>3409</v>
      </c>
    </row>
    <row r="5082" spans="1:13" x14ac:dyDescent="0.25">
      <c r="A5082" t="s">
        <v>17</v>
      </c>
      <c r="B5082" t="s">
        <v>25</v>
      </c>
      <c r="C5082" t="s">
        <v>200</v>
      </c>
      <c r="D5082" t="s">
        <v>98</v>
      </c>
      <c r="E5082" t="s">
        <v>233</v>
      </c>
      <c r="F5082" t="s">
        <v>234</v>
      </c>
      <c r="G5082" t="s">
        <v>235</v>
      </c>
      <c r="H5082">
        <v>48.268999999999998</v>
      </c>
      <c r="I5082">
        <v>-16.41047</v>
      </c>
      <c r="J5082" t="s">
        <v>223</v>
      </c>
      <c r="K5082">
        <v>2.4519056956440002</v>
      </c>
      <c r="L5082">
        <v>2.4496077346680001</v>
      </c>
      <c r="M5082">
        <v>756</v>
      </c>
    </row>
    <row r="5083" spans="1:13" x14ac:dyDescent="0.25">
      <c r="A5083" t="s">
        <v>17</v>
      </c>
      <c r="B5083" t="s">
        <v>25</v>
      </c>
      <c r="C5083" t="s">
        <v>200</v>
      </c>
      <c r="D5083" t="s">
        <v>98</v>
      </c>
      <c r="E5083" t="s">
        <v>233</v>
      </c>
      <c r="F5083" t="s">
        <v>234</v>
      </c>
      <c r="G5083" t="s">
        <v>235</v>
      </c>
      <c r="H5083">
        <v>48.268999999999998</v>
      </c>
      <c r="I5083">
        <v>-16.41047</v>
      </c>
      <c r="J5083" t="s">
        <v>224</v>
      </c>
      <c r="K5083">
        <v>24.356288522922</v>
      </c>
      <c r="L5083">
        <v>24.326407771332001</v>
      </c>
      <c r="M5083">
        <v>2785</v>
      </c>
    </row>
    <row r="5084" spans="1:13" x14ac:dyDescent="0.25">
      <c r="A5084" t="s">
        <v>17</v>
      </c>
      <c r="B5084" t="s">
        <v>25</v>
      </c>
      <c r="C5084" t="s">
        <v>200</v>
      </c>
      <c r="D5084" t="s">
        <v>98</v>
      </c>
      <c r="E5084" t="s">
        <v>233</v>
      </c>
      <c r="F5084" t="s">
        <v>234</v>
      </c>
      <c r="G5084" t="s">
        <v>235</v>
      </c>
      <c r="H5084">
        <v>48.268999999999998</v>
      </c>
      <c r="I5084">
        <v>-16.41047</v>
      </c>
      <c r="J5084" t="s">
        <v>225</v>
      </c>
      <c r="K5084">
        <v>24.079666285506001</v>
      </c>
      <c r="L5084">
        <v>24.208700527457999</v>
      </c>
      <c r="M5084">
        <v>5324</v>
      </c>
    </row>
    <row r="5085" spans="1:13" x14ac:dyDescent="0.25">
      <c r="A5085" t="s">
        <v>17</v>
      </c>
      <c r="B5085" t="s">
        <v>25</v>
      </c>
      <c r="C5085" t="s">
        <v>200</v>
      </c>
      <c r="D5085" t="s">
        <v>98</v>
      </c>
      <c r="E5085" t="s">
        <v>233</v>
      </c>
      <c r="F5085" t="s">
        <v>234</v>
      </c>
      <c r="G5085" t="s">
        <v>235</v>
      </c>
      <c r="H5085">
        <v>48.268999999999998</v>
      </c>
      <c r="I5085">
        <v>-16.41047</v>
      </c>
      <c r="J5085" t="s">
        <v>245</v>
      </c>
      <c r="K5085">
        <v>18.313164464111999</v>
      </c>
      <c r="L5085">
        <v>18.283598956266001</v>
      </c>
      <c r="M5085">
        <v>5077</v>
      </c>
    </row>
    <row r="5086" spans="1:13" x14ac:dyDescent="0.25">
      <c r="A5086" t="s">
        <v>17</v>
      </c>
      <c r="B5086" t="s">
        <v>25</v>
      </c>
      <c r="C5086" t="s">
        <v>200</v>
      </c>
      <c r="D5086" t="s">
        <v>98</v>
      </c>
      <c r="E5086" t="s">
        <v>196</v>
      </c>
      <c r="F5086" t="s">
        <v>197</v>
      </c>
      <c r="G5086" t="s">
        <v>198</v>
      </c>
      <c r="H5086">
        <v>52.167236000000003</v>
      </c>
      <c r="I5086">
        <v>20.967891999999999</v>
      </c>
      <c r="J5086" t="s">
        <v>223</v>
      </c>
      <c r="K5086">
        <v>30.814245350214001</v>
      </c>
      <c r="L5086">
        <v>30.776335216025998</v>
      </c>
      <c r="M5086">
        <v>9143</v>
      </c>
    </row>
    <row r="5087" spans="1:13" x14ac:dyDescent="0.25">
      <c r="A5087" t="s">
        <v>17</v>
      </c>
      <c r="B5087" t="s">
        <v>25</v>
      </c>
      <c r="C5087" t="s">
        <v>200</v>
      </c>
      <c r="D5087" t="s">
        <v>98</v>
      </c>
      <c r="E5087" t="s">
        <v>196</v>
      </c>
      <c r="F5087" t="s">
        <v>197</v>
      </c>
      <c r="G5087" t="s">
        <v>198</v>
      </c>
      <c r="H5087">
        <v>52.167236000000003</v>
      </c>
      <c r="I5087">
        <v>20.967891999999999</v>
      </c>
      <c r="J5087" t="s">
        <v>224</v>
      </c>
      <c r="K5087">
        <v>38.336711859917997</v>
      </c>
      <c r="L5087">
        <v>38.305828342865993</v>
      </c>
      <c r="M5087">
        <v>9664</v>
      </c>
    </row>
    <row r="5088" spans="1:13" x14ac:dyDescent="0.25">
      <c r="A5088" t="s">
        <v>17</v>
      </c>
      <c r="B5088" t="s">
        <v>25</v>
      </c>
      <c r="C5088" t="s">
        <v>200</v>
      </c>
      <c r="D5088" t="s">
        <v>98</v>
      </c>
      <c r="E5088" t="s">
        <v>196</v>
      </c>
      <c r="F5088" t="s">
        <v>197</v>
      </c>
      <c r="G5088" t="s">
        <v>198</v>
      </c>
      <c r="H5088">
        <v>52.167236000000003</v>
      </c>
      <c r="I5088">
        <v>20.967891999999999</v>
      </c>
      <c r="J5088" t="s">
        <v>225</v>
      </c>
      <c r="K5088">
        <v>48.807786878447999</v>
      </c>
      <c r="L5088">
        <v>48.726436363734003</v>
      </c>
      <c r="M5088">
        <v>10562</v>
      </c>
    </row>
    <row r="5089" spans="1:13" x14ac:dyDescent="0.25">
      <c r="A5089" t="s">
        <v>17</v>
      </c>
      <c r="B5089" t="s">
        <v>25</v>
      </c>
      <c r="C5089" t="s">
        <v>200</v>
      </c>
      <c r="D5089" t="s">
        <v>98</v>
      </c>
      <c r="E5089" t="s">
        <v>196</v>
      </c>
      <c r="F5089" t="s">
        <v>197</v>
      </c>
      <c r="G5089" t="s">
        <v>198</v>
      </c>
      <c r="H5089">
        <v>52.167236000000003</v>
      </c>
      <c r="I5089">
        <v>20.967891999999999</v>
      </c>
      <c r="J5089" t="s">
        <v>245</v>
      </c>
      <c r="K5089">
        <v>44.365642691345997</v>
      </c>
      <c r="L5089">
        <v>44.319113129526002</v>
      </c>
      <c r="M5089">
        <v>10088</v>
      </c>
    </row>
    <row r="5090" spans="1:13" x14ac:dyDescent="0.25">
      <c r="A5090" t="s">
        <v>17</v>
      </c>
      <c r="B5090" t="s">
        <v>25</v>
      </c>
      <c r="C5090" t="s">
        <v>201</v>
      </c>
      <c r="D5090" t="s">
        <v>98</v>
      </c>
      <c r="E5090" t="s">
        <v>99</v>
      </c>
      <c r="F5090" t="s">
        <v>100</v>
      </c>
      <c r="G5090" t="s">
        <v>101</v>
      </c>
      <c r="H5090">
        <v>52.370215999999999</v>
      </c>
      <c r="I5090">
        <v>4.895168</v>
      </c>
      <c r="J5090" t="s">
        <v>223</v>
      </c>
      <c r="K5090">
        <v>7576351.9324346678</v>
      </c>
      <c r="L5090">
        <v>7576602.9403567361</v>
      </c>
      <c r="M5090">
        <v>64809875</v>
      </c>
    </row>
    <row r="5091" spans="1:13" x14ac:dyDescent="0.25">
      <c r="A5091" t="s">
        <v>17</v>
      </c>
      <c r="B5091" t="s">
        <v>25</v>
      </c>
      <c r="C5091" t="s">
        <v>201</v>
      </c>
      <c r="D5091" t="s">
        <v>98</v>
      </c>
      <c r="E5091" t="s">
        <v>99</v>
      </c>
      <c r="F5091" t="s">
        <v>100</v>
      </c>
      <c r="G5091" t="s">
        <v>101</v>
      </c>
      <c r="H5091">
        <v>52.370215999999999</v>
      </c>
      <c r="I5091">
        <v>4.895168</v>
      </c>
      <c r="J5091" t="s">
        <v>224</v>
      </c>
      <c r="K5091">
        <v>10081814.745137829</v>
      </c>
      <c r="L5091">
        <v>10082723.417076429</v>
      </c>
      <c r="M5091">
        <v>83646408</v>
      </c>
    </row>
    <row r="5092" spans="1:13" x14ac:dyDescent="0.25">
      <c r="A5092" t="s">
        <v>17</v>
      </c>
      <c r="B5092" t="s">
        <v>25</v>
      </c>
      <c r="C5092" t="s">
        <v>201</v>
      </c>
      <c r="D5092" t="s">
        <v>98</v>
      </c>
      <c r="E5092" t="s">
        <v>99</v>
      </c>
      <c r="F5092" t="s">
        <v>100</v>
      </c>
      <c r="G5092" t="s">
        <v>101</v>
      </c>
      <c r="H5092">
        <v>52.370215999999999</v>
      </c>
      <c r="I5092">
        <v>4.895168</v>
      </c>
      <c r="J5092" t="s">
        <v>225</v>
      </c>
      <c r="K5092">
        <v>13261176.262621749</v>
      </c>
      <c r="L5092">
        <v>13261237.128986839</v>
      </c>
      <c r="M5092">
        <v>182900055</v>
      </c>
    </row>
    <row r="5093" spans="1:13" x14ac:dyDescent="0.25">
      <c r="A5093" t="s">
        <v>17</v>
      </c>
      <c r="B5093" t="s">
        <v>25</v>
      </c>
      <c r="C5093" t="s">
        <v>201</v>
      </c>
      <c r="D5093" t="s">
        <v>98</v>
      </c>
      <c r="E5093" t="s">
        <v>99</v>
      </c>
      <c r="F5093" t="s">
        <v>100</v>
      </c>
      <c r="G5093" t="s">
        <v>101</v>
      </c>
      <c r="H5093">
        <v>52.370215999999999</v>
      </c>
      <c r="I5093">
        <v>4.895168</v>
      </c>
      <c r="J5093" t="s">
        <v>245</v>
      </c>
      <c r="K5093">
        <v>10770221.721704761</v>
      </c>
      <c r="L5093">
        <v>10771463.71277613</v>
      </c>
      <c r="M5093">
        <v>70320533</v>
      </c>
    </row>
    <row r="5094" spans="1:13" x14ac:dyDescent="0.25">
      <c r="A5094" t="s">
        <v>17</v>
      </c>
      <c r="B5094" t="s">
        <v>25</v>
      </c>
      <c r="C5094" t="s">
        <v>201</v>
      </c>
      <c r="D5094" t="s">
        <v>104</v>
      </c>
      <c r="E5094" t="s">
        <v>105</v>
      </c>
      <c r="F5094" t="s">
        <v>106</v>
      </c>
      <c r="G5094" t="s">
        <v>107</v>
      </c>
      <c r="H5094">
        <v>33.748997000000003</v>
      </c>
      <c r="I5094">
        <v>-84.387985</v>
      </c>
      <c r="J5094" t="s">
        <v>223</v>
      </c>
      <c r="K5094">
        <v>11794544.45215261</v>
      </c>
      <c r="L5094">
        <v>11795283.06544183</v>
      </c>
      <c r="M5094">
        <v>86382347</v>
      </c>
    </row>
    <row r="5095" spans="1:13" x14ac:dyDescent="0.25">
      <c r="A5095" t="s">
        <v>17</v>
      </c>
      <c r="B5095" t="s">
        <v>25</v>
      </c>
      <c r="C5095" t="s">
        <v>201</v>
      </c>
      <c r="D5095" t="s">
        <v>104</v>
      </c>
      <c r="E5095" t="s">
        <v>105</v>
      </c>
      <c r="F5095" t="s">
        <v>106</v>
      </c>
      <c r="G5095" t="s">
        <v>107</v>
      </c>
      <c r="H5095">
        <v>33.748997000000003</v>
      </c>
      <c r="I5095">
        <v>-84.387985</v>
      </c>
      <c r="J5095" t="s">
        <v>224</v>
      </c>
      <c r="K5095">
        <v>14059140.25363162</v>
      </c>
      <c r="L5095">
        <v>14060592.080070689</v>
      </c>
      <c r="M5095">
        <v>101060249</v>
      </c>
    </row>
    <row r="5096" spans="1:13" x14ac:dyDescent="0.25">
      <c r="A5096" t="s">
        <v>17</v>
      </c>
      <c r="B5096" t="s">
        <v>25</v>
      </c>
      <c r="C5096" t="s">
        <v>201</v>
      </c>
      <c r="D5096" t="s">
        <v>104</v>
      </c>
      <c r="E5096" t="s">
        <v>105</v>
      </c>
      <c r="F5096" t="s">
        <v>106</v>
      </c>
      <c r="G5096" t="s">
        <v>107</v>
      </c>
      <c r="H5096">
        <v>33.748997000000003</v>
      </c>
      <c r="I5096">
        <v>-84.387985</v>
      </c>
      <c r="J5096" t="s">
        <v>225</v>
      </c>
      <c r="K5096">
        <v>14416675.72042425</v>
      </c>
      <c r="L5096">
        <v>14416688.641948</v>
      </c>
      <c r="M5096">
        <v>121678376</v>
      </c>
    </row>
    <row r="5097" spans="1:13" x14ac:dyDescent="0.25">
      <c r="A5097" t="s">
        <v>17</v>
      </c>
      <c r="B5097" t="s">
        <v>25</v>
      </c>
      <c r="C5097" t="s">
        <v>201</v>
      </c>
      <c r="D5097" t="s">
        <v>104</v>
      </c>
      <c r="E5097" t="s">
        <v>105</v>
      </c>
      <c r="F5097" t="s">
        <v>106</v>
      </c>
      <c r="G5097" t="s">
        <v>107</v>
      </c>
      <c r="H5097">
        <v>33.748997000000003</v>
      </c>
      <c r="I5097">
        <v>-84.387985</v>
      </c>
      <c r="J5097" t="s">
        <v>245</v>
      </c>
      <c r="K5097">
        <v>13968028.62338507</v>
      </c>
      <c r="L5097">
        <v>13969794.74235229</v>
      </c>
      <c r="M5097">
        <v>99230379</v>
      </c>
    </row>
    <row r="5098" spans="1:13" x14ac:dyDescent="0.25">
      <c r="A5098" t="s">
        <v>17</v>
      </c>
      <c r="B5098" t="s">
        <v>25</v>
      </c>
      <c r="C5098" t="s">
        <v>201</v>
      </c>
      <c r="D5098" t="s">
        <v>108</v>
      </c>
      <c r="E5098" t="s">
        <v>109</v>
      </c>
      <c r="F5098" t="s">
        <v>110</v>
      </c>
      <c r="G5098" t="s">
        <v>111</v>
      </c>
      <c r="H5098">
        <v>4.6713839999999998</v>
      </c>
      <c r="I5098">
        <v>-74.156030000000001</v>
      </c>
      <c r="J5098" t="s">
        <v>223</v>
      </c>
      <c r="K5098">
        <v>834376.21887974418</v>
      </c>
      <c r="L5098">
        <v>834421.87385379372</v>
      </c>
      <c r="M5098">
        <v>6862357</v>
      </c>
    </row>
    <row r="5099" spans="1:13" x14ac:dyDescent="0.25">
      <c r="A5099" t="s">
        <v>17</v>
      </c>
      <c r="B5099" t="s">
        <v>25</v>
      </c>
      <c r="C5099" t="s">
        <v>201</v>
      </c>
      <c r="D5099" t="s">
        <v>108</v>
      </c>
      <c r="E5099" t="s">
        <v>109</v>
      </c>
      <c r="F5099" t="s">
        <v>110</v>
      </c>
      <c r="G5099" t="s">
        <v>111</v>
      </c>
      <c r="H5099">
        <v>4.6713839999999998</v>
      </c>
      <c r="I5099">
        <v>-74.156030000000001</v>
      </c>
      <c r="J5099" t="s">
        <v>224</v>
      </c>
      <c r="K5099">
        <v>1404747.3469951409</v>
      </c>
      <c r="L5099">
        <v>1404860.180015946</v>
      </c>
      <c r="M5099">
        <v>12145618</v>
      </c>
    </row>
    <row r="5100" spans="1:13" x14ac:dyDescent="0.25">
      <c r="A5100" t="s">
        <v>17</v>
      </c>
      <c r="B5100" t="s">
        <v>25</v>
      </c>
      <c r="C5100" t="s">
        <v>201</v>
      </c>
      <c r="D5100" t="s">
        <v>108</v>
      </c>
      <c r="E5100" t="s">
        <v>109</v>
      </c>
      <c r="F5100" t="s">
        <v>110</v>
      </c>
      <c r="G5100" t="s">
        <v>111</v>
      </c>
      <c r="H5100">
        <v>4.6713839999999998</v>
      </c>
      <c r="I5100">
        <v>-74.156030000000001</v>
      </c>
      <c r="J5100" t="s">
        <v>225</v>
      </c>
      <c r="K5100">
        <v>1329638.379823979</v>
      </c>
      <c r="L5100">
        <v>1329646.3755252711</v>
      </c>
      <c r="M5100">
        <v>10300571</v>
      </c>
    </row>
    <row r="5101" spans="1:13" x14ac:dyDescent="0.25">
      <c r="A5101" t="s">
        <v>17</v>
      </c>
      <c r="B5101" t="s">
        <v>25</v>
      </c>
      <c r="C5101" t="s">
        <v>201</v>
      </c>
      <c r="D5101" t="s">
        <v>108</v>
      </c>
      <c r="E5101" t="s">
        <v>109</v>
      </c>
      <c r="F5101" t="s">
        <v>110</v>
      </c>
      <c r="G5101" t="s">
        <v>111</v>
      </c>
      <c r="H5101">
        <v>4.6713839999999998</v>
      </c>
      <c r="I5101">
        <v>-74.156030000000001</v>
      </c>
      <c r="J5101" t="s">
        <v>245</v>
      </c>
      <c r="K5101">
        <v>1042997.606577256</v>
      </c>
      <c r="L5101">
        <v>1043178.516903519</v>
      </c>
      <c r="M5101">
        <v>8645150</v>
      </c>
    </row>
    <row r="5102" spans="1:13" x14ac:dyDescent="0.25">
      <c r="A5102" t="s">
        <v>17</v>
      </c>
      <c r="B5102" t="s">
        <v>25</v>
      </c>
      <c r="C5102" t="s">
        <v>201</v>
      </c>
      <c r="D5102" t="s">
        <v>104</v>
      </c>
      <c r="E5102" t="s">
        <v>112</v>
      </c>
      <c r="F5102" t="s">
        <v>113</v>
      </c>
      <c r="G5102" t="s">
        <v>107</v>
      </c>
      <c r="H5102">
        <v>42.360100000000003</v>
      </c>
      <c r="I5102">
        <v>-71.058899999999994</v>
      </c>
      <c r="J5102" t="s">
        <v>223</v>
      </c>
      <c r="K5102">
        <v>4801882.6152848667</v>
      </c>
      <c r="L5102">
        <v>4802229.1274326053</v>
      </c>
      <c r="M5102">
        <v>30756634</v>
      </c>
    </row>
    <row r="5103" spans="1:13" x14ac:dyDescent="0.25">
      <c r="A5103" t="s">
        <v>17</v>
      </c>
      <c r="B5103" t="s">
        <v>25</v>
      </c>
      <c r="C5103" t="s">
        <v>201</v>
      </c>
      <c r="D5103" t="s">
        <v>104</v>
      </c>
      <c r="E5103" t="s">
        <v>112</v>
      </c>
      <c r="F5103" t="s">
        <v>113</v>
      </c>
      <c r="G5103" t="s">
        <v>107</v>
      </c>
      <c r="H5103">
        <v>42.360100000000003</v>
      </c>
      <c r="I5103">
        <v>-71.058899999999994</v>
      </c>
      <c r="J5103" t="s">
        <v>224</v>
      </c>
      <c r="K5103">
        <v>6017611.5927325534</v>
      </c>
      <c r="L5103">
        <v>6018605.9826577324</v>
      </c>
      <c r="M5103">
        <v>37290554</v>
      </c>
    </row>
    <row r="5104" spans="1:13" x14ac:dyDescent="0.25">
      <c r="A5104" t="s">
        <v>17</v>
      </c>
      <c r="B5104" t="s">
        <v>25</v>
      </c>
      <c r="C5104" t="s">
        <v>201</v>
      </c>
      <c r="D5104" t="s">
        <v>104</v>
      </c>
      <c r="E5104" t="s">
        <v>112</v>
      </c>
      <c r="F5104" t="s">
        <v>113</v>
      </c>
      <c r="G5104" t="s">
        <v>107</v>
      </c>
      <c r="H5104">
        <v>42.360100000000003</v>
      </c>
      <c r="I5104">
        <v>-71.058899999999994</v>
      </c>
      <c r="J5104" t="s">
        <v>225</v>
      </c>
      <c r="K5104">
        <v>6311775.6201047348</v>
      </c>
      <c r="L5104">
        <v>6311806.1708934214</v>
      </c>
      <c r="M5104">
        <v>38753090</v>
      </c>
    </row>
    <row r="5105" spans="1:13" x14ac:dyDescent="0.25">
      <c r="A5105" t="s">
        <v>17</v>
      </c>
      <c r="B5105" t="s">
        <v>25</v>
      </c>
      <c r="C5105" t="s">
        <v>201</v>
      </c>
      <c r="D5105" t="s">
        <v>104</v>
      </c>
      <c r="E5105" t="s">
        <v>112</v>
      </c>
      <c r="F5105" t="s">
        <v>113</v>
      </c>
      <c r="G5105" t="s">
        <v>107</v>
      </c>
      <c r="H5105">
        <v>42.360100000000003</v>
      </c>
      <c r="I5105">
        <v>-71.058899999999994</v>
      </c>
      <c r="J5105" t="s">
        <v>245</v>
      </c>
      <c r="K5105">
        <v>5707421.0022454169</v>
      </c>
      <c r="L5105">
        <v>5708216.3094849391</v>
      </c>
      <c r="M5105">
        <v>34624009</v>
      </c>
    </row>
    <row r="5106" spans="1:13" x14ac:dyDescent="0.25">
      <c r="A5106" t="s">
        <v>17</v>
      </c>
      <c r="B5106" t="s">
        <v>25</v>
      </c>
      <c r="C5106" t="s">
        <v>201</v>
      </c>
      <c r="D5106" t="s">
        <v>104</v>
      </c>
      <c r="E5106" t="s">
        <v>114</v>
      </c>
      <c r="F5106" t="s">
        <v>115</v>
      </c>
      <c r="G5106" t="s">
        <v>107</v>
      </c>
      <c r="H5106">
        <v>41.878112999999999</v>
      </c>
      <c r="I5106">
        <v>-87.629800000000003</v>
      </c>
      <c r="J5106" t="s">
        <v>223</v>
      </c>
      <c r="K5106">
        <v>54248953.852228753</v>
      </c>
      <c r="L5106">
        <v>54253400.389408983</v>
      </c>
      <c r="M5106">
        <v>1895645374</v>
      </c>
    </row>
    <row r="5107" spans="1:13" x14ac:dyDescent="0.25">
      <c r="A5107" t="s">
        <v>17</v>
      </c>
      <c r="B5107" t="s">
        <v>25</v>
      </c>
      <c r="C5107" t="s">
        <v>201</v>
      </c>
      <c r="D5107" t="s">
        <v>104</v>
      </c>
      <c r="E5107" t="s">
        <v>114</v>
      </c>
      <c r="F5107" t="s">
        <v>115</v>
      </c>
      <c r="G5107" t="s">
        <v>107</v>
      </c>
      <c r="H5107">
        <v>41.878112999999999</v>
      </c>
      <c r="I5107">
        <v>-87.629800000000003</v>
      </c>
      <c r="J5107" t="s">
        <v>224</v>
      </c>
      <c r="K5107">
        <v>66234010.25198663</v>
      </c>
      <c r="L5107">
        <v>66245366.398865871</v>
      </c>
      <c r="M5107">
        <v>2130071978</v>
      </c>
    </row>
    <row r="5108" spans="1:13" x14ac:dyDescent="0.25">
      <c r="A5108" t="s">
        <v>17</v>
      </c>
      <c r="B5108" t="s">
        <v>25</v>
      </c>
      <c r="C5108" t="s">
        <v>201</v>
      </c>
      <c r="D5108" t="s">
        <v>104</v>
      </c>
      <c r="E5108" t="s">
        <v>114</v>
      </c>
      <c r="F5108" t="s">
        <v>115</v>
      </c>
      <c r="G5108" t="s">
        <v>107</v>
      </c>
      <c r="H5108">
        <v>41.878112999999999</v>
      </c>
      <c r="I5108">
        <v>-87.629800000000003</v>
      </c>
      <c r="J5108" t="s">
        <v>225</v>
      </c>
      <c r="K5108">
        <v>69593619.583964437</v>
      </c>
      <c r="L5108">
        <v>69593675.81139341</v>
      </c>
      <c r="M5108">
        <v>2426739204</v>
      </c>
    </row>
    <row r="5109" spans="1:13" x14ac:dyDescent="0.25">
      <c r="A5109" t="s">
        <v>17</v>
      </c>
      <c r="B5109" t="s">
        <v>25</v>
      </c>
      <c r="C5109" t="s">
        <v>201</v>
      </c>
      <c r="D5109" t="s">
        <v>104</v>
      </c>
      <c r="E5109" t="s">
        <v>114</v>
      </c>
      <c r="F5109" t="s">
        <v>115</v>
      </c>
      <c r="G5109" t="s">
        <v>107</v>
      </c>
      <c r="H5109">
        <v>41.878112999999999</v>
      </c>
      <c r="I5109">
        <v>-87.629800000000003</v>
      </c>
      <c r="J5109" t="s">
        <v>245</v>
      </c>
      <c r="K5109">
        <v>89633313.627993137</v>
      </c>
      <c r="L5109">
        <v>89649508.8753611</v>
      </c>
      <c r="M5109">
        <v>2176587609</v>
      </c>
    </row>
    <row r="5110" spans="1:13" x14ac:dyDescent="0.25">
      <c r="A5110" t="s">
        <v>17</v>
      </c>
      <c r="B5110" t="s">
        <v>25</v>
      </c>
      <c r="C5110" t="s">
        <v>201</v>
      </c>
      <c r="D5110" t="s">
        <v>104</v>
      </c>
      <c r="E5110" t="s">
        <v>116</v>
      </c>
      <c r="F5110" t="s">
        <v>117</v>
      </c>
      <c r="G5110" t="s">
        <v>107</v>
      </c>
      <c r="H5110">
        <v>32.780140000000003</v>
      </c>
      <c r="I5110">
        <v>-96.800449999999998</v>
      </c>
      <c r="J5110" t="s">
        <v>223</v>
      </c>
      <c r="K5110">
        <v>16625502.31415059</v>
      </c>
      <c r="L5110">
        <v>16627136.904995039</v>
      </c>
      <c r="M5110">
        <v>104431963</v>
      </c>
    </row>
    <row r="5111" spans="1:13" x14ac:dyDescent="0.25">
      <c r="A5111" t="s">
        <v>17</v>
      </c>
      <c r="B5111" t="s">
        <v>25</v>
      </c>
      <c r="C5111" t="s">
        <v>201</v>
      </c>
      <c r="D5111" t="s">
        <v>104</v>
      </c>
      <c r="E5111" t="s">
        <v>116</v>
      </c>
      <c r="F5111" t="s">
        <v>117</v>
      </c>
      <c r="G5111" t="s">
        <v>107</v>
      </c>
      <c r="H5111">
        <v>32.780140000000003</v>
      </c>
      <c r="I5111">
        <v>-96.800449999999998</v>
      </c>
      <c r="J5111" t="s">
        <v>224</v>
      </c>
      <c r="K5111">
        <v>21561798.718557339</v>
      </c>
      <c r="L5111">
        <v>21566211.029575981</v>
      </c>
      <c r="M5111">
        <v>107833014</v>
      </c>
    </row>
    <row r="5112" spans="1:13" x14ac:dyDescent="0.25">
      <c r="A5112" t="s">
        <v>17</v>
      </c>
      <c r="B5112" t="s">
        <v>25</v>
      </c>
      <c r="C5112" t="s">
        <v>201</v>
      </c>
      <c r="D5112" t="s">
        <v>104</v>
      </c>
      <c r="E5112" t="s">
        <v>116</v>
      </c>
      <c r="F5112" t="s">
        <v>117</v>
      </c>
      <c r="G5112" t="s">
        <v>107</v>
      </c>
      <c r="H5112">
        <v>32.780140000000003</v>
      </c>
      <c r="I5112">
        <v>-96.800449999999998</v>
      </c>
      <c r="J5112" t="s">
        <v>225</v>
      </c>
      <c r="K5112">
        <v>25830838.922158789</v>
      </c>
      <c r="L5112">
        <v>25830850.915230598</v>
      </c>
      <c r="M5112">
        <v>140057372</v>
      </c>
    </row>
    <row r="5113" spans="1:13" x14ac:dyDescent="0.25">
      <c r="A5113" t="s">
        <v>17</v>
      </c>
      <c r="B5113" t="s">
        <v>25</v>
      </c>
      <c r="C5113" t="s">
        <v>201</v>
      </c>
      <c r="D5113" t="s">
        <v>104</v>
      </c>
      <c r="E5113" t="s">
        <v>116</v>
      </c>
      <c r="F5113" t="s">
        <v>117</v>
      </c>
      <c r="G5113" t="s">
        <v>107</v>
      </c>
      <c r="H5113">
        <v>32.780140000000003</v>
      </c>
      <c r="I5113">
        <v>-96.800449999999998</v>
      </c>
      <c r="J5113" t="s">
        <v>245</v>
      </c>
      <c r="K5113">
        <v>28057404.79797709</v>
      </c>
      <c r="L5113">
        <v>28064941.253752511</v>
      </c>
      <c r="M5113">
        <v>156615618</v>
      </c>
    </row>
    <row r="5114" spans="1:13" x14ac:dyDescent="0.25">
      <c r="A5114" t="s">
        <v>17</v>
      </c>
      <c r="B5114" t="s">
        <v>25</v>
      </c>
      <c r="C5114" t="s">
        <v>201</v>
      </c>
      <c r="D5114" t="s">
        <v>104</v>
      </c>
      <c r="E5114" t="s">
        <v>122</v>
      </c>
      <c r="F5114" t="s">
        <v>123</v>
      </c>
      <c r="G5114" t="s">
        <v>107</v>
      </c>
      <c r="H5114">
        <v>39.856102</v>
      </c>
      <c r="I5114">
        <v>-104.675934</v>
      </c>
      <c r="J5114" t="s">
        <v>223</v>
      </c>
      <c r="K5114">
        <v>12655278.7931171</v>
      </c>
      <c r="L5114">
        <v>12656635.052740101</v>
      </c>
      <c r="M5114">
        <v>84497548</v>
      </c>
    </row>
    <row r="5115" spans="1:13" x14ac:dyDescent="0.25">
      <c r="A5115" t="s">
        <v>17</v>
      </c>
      <c r="B5115" t="s">
        <v>25</v>
      </c>
      <c r="C5115" t="s">
        <v>201</v>
      </c>
      <c r="D5115" t="s">
        <v>104</v>
      </c>
      <c r="E5115" t="s">
        <v>122</v>
      </c>
      <c r="F5115" t="s">
        <v>123</v>
      </c>
      <c r="G5115" t="s">
        <v>107</v>
      </c>
      <c r="H5115">
        <v>39.856102</v>
      </c>
      <c r="I5115">
        <v>-104.675934</v>
      </c>
      <c r="J5115" t="s">
        <v>224</v>
      </c>
      <c r="K5115">
        <v>14347451.489062659</v>
      </c>
      <c r="L5115">
        <v>14348958.610927081</v>
      </c>
      <c r="M5115">
        <v>95272089</v>
      </c>
    </row>
    <row r="5116" spans="1:13" x14ac:dyDescent="0.25">
      <c r="A5116" t="s">
        <v>17</v>
      </c>
      <c r="B5116" t="s">
        <v>25</v>
      </c>
      <c r="C5116" t="s">
        <v>201</v>
      </c>
      <c r="D5116" t="s">
        <v>104</v>
      </c>
      <c r="E5116" t="s">
        <v>122</v>
      </c>
      <c r="F5116" t="s">
        <v>123</v>
      </c>
      <c r="G5116" t="s">
        <v>107</v>
      </c>
      <c r="H5116">
        <v>39.856102</v>
      </c>
      <c r="I5116">
        <v>-104.675934</v>
      </c>
      <c r="J5116" t="s">
        <v>225</v>
      </c>
      <c r="K5116">
        <v>14172676.224505199</v>
      </c>
      <c r="L5116">
        <v>14172723.628781309</v>
      </c>
      <c r="M5116">
        <v>91896485</v>
      </c>
    </row>
    <row r="5117" spans="1:13" x14ac:dyDescent="0.25">
      <c r="A5117" t="s">
        <v>17</v>
      </c>
      <c r="B5117" t="s">
        <v>25</v>
      </c>
      <c r="C5117" t="s">
        <v>201</v>
      </c>
      <c r="D5117" t="s">
        <v>104</v>
      </c>
      <c r="E5117" t="s">
        <v>122</v>
      </c>
      <c r="F5117" t="s">
        <v>123</v>
      </c>
      <c r="G5117" t="s">
        <v>107</v>
      </c>
      <c r="H5117">
        <v>39.856102</v>
      </c>
      <c r="I5117">
        <v>-104.675934</v>
      </c>
      <c r="J5117" t="s">
        <v>245</v>
      </c>
      <c r="K5117">
        <v>10211286.18384474</v>
      </c>
      <c r="L5117">
        <v>10212432.55705543</v>
      </c>
      <c r="M5117">
        <v>67303887</v>
      </c>
    </row>
    <row r="5118" spans="1:13" x14ac:dyDescent="0.25">
      <c r="A5118" t="s">
        <v>17</v>
      </c>
      <c r="B5118" t="s">
        <v>25</v>
      </c>
      <c r="C5118" t="s">
        <v>201</v>
      </c>
      <c r="D5118" t="s">
        <v>104</v>
      </c>
      <c r="E5118" t="s">
        <v>118</v>
      </c>
      <c r="F5118" t="s">
        <v>119</v>
      </c>
      <c r="G5118" t="s">
        <v>107</v>
      </c>
      <c r="H5118">
        <v>42.331400000000002</v>
      </c>
      <c r="I5118">
        <v>-83.0458</v>
      </c>
      <c r="J5118" t="s">
        <v>223</v>
      </c>
      <c r="K5118">
        <v>2450957.2706127279</v>
      </c>
      <c r="L5118">
        <v>2451128.1595156202</v>
      </c>
      <c r="M5118">
        <v>16328332</v>
      </c>
    </row>
    <row r="5119" spans="1:13" x14ac:dyDescent="0.25">
      <c r="A5119" t="s">
        <v>17</v>
      </c>
      <c r="B5119" t="s">
        <v>25</v>
      </c>
      <c r="C5119" t="s">
        <v>201</v>
      </c>
      <c r="D5119" t="s">
        <v>104</v>
      </c>
      <c r="E5119" t="s">
        <v>118</v>
      </c>
      <c r="F5119" t="s">
        <v>119</v>
      </c>
      <c r="G5119" t="s">
        <v>107</v>
      </c>
      <c r="H5119">
        <v>42.331400000000002</v>
      </c>
      <c r="I5119">
        <v>-83.0458</v>
      </c>
      <c r="J5119" t="s">
        <v>224</v>
      </c>
      <c r="K5119">
        <v>3442883.0592851709</v>
      </c>
      <c r="L5119">
        <v>3443367.8991993908</v>
      </c>
      <c r="M5119">
        <v>22752819</v>
      </c>
    </row>
    <row r="5120" spans="1:13" x14ac:dyDescent="0.25">
      <c r="A5120" t="s">
        <v>17</v>
      </c>
      <c r="B5120" t="s">
        <v>25</v>
      </c>
      <c r="C5120" t="s">
        <v>201</v>
      </c>
      <c r="D5120" t="s">
        <v>104</v>
      </c>
      <c r="E5120" t="s">
        <v>118</v>
      </c>
      <c r="F5120" t="s">
        <v>119</v>
      </c>
      <c r="G5120" t="s">
        <v>107</v>
      </c>
      <c r="H5120">
        <v>42.331400000000002</v>
      </c>
      <c r="I5120">
        <v>-83.0458</v>
      </c>
      <c r="J5120" t="s">
        <v>225</v>
      </c>
      <c r="K5120">
        <v>3418254.1060315389</v>
      </c>
      <c r="L5120">
        <v>3418258.3941677511</v>
      </c>
      <c r="M5120">
        <v>21246681</v>
      </c>
    </row>
    <row r="5121" spans="1:13" x14ac:dyDescent="0.25">
      <c r="A5121" t="s">
        <v>17</v>
      </c>
      <c r="B5121" t="s">
        <v>25</v>
      </c>
      <c r="C5121" t="s">
        <v>201</v>
      </c>
      <c r="D5121" t="s">
        <v>104</v>
      </c>
      <c r="E5121" t="s">
        <v>118</v>
      </c>
      <c r="F5121" t="s">
        <v>119</v>
      </c>
      <c r="G5121" t="s">
        <v>107</v>
      </c>
      <c r="H5121">
        <v>42.331400000000002</v>
      </c>
      <c r="I5121">
        <v>-83.0458</v>
      </c>
      <c r="J5121" t="s">
        <v>245</v>
      </c>
      <c r="K5121">
        <v>3255898.7765299189</v>
      </c>
      <c r="L5121">
        <v>3256406.9082499421</v>
      </c>
      <c r="M5121">
        <v>20788490</v>
      </c>
    </row>
    <row r="5122" spans="1:13" x14ac:dyDescent="0.25">
      <c r="A5122" t="s">
        <v>17</v>
      </c>
      <c r="B5122" t="s">
        <v>25</v>
      </c>
      <c r="C5122" t="s">
        <v>201</v>
      </c>
      <c r="D5122" t="s">
        <v>98</v>
      </c>
      <c r="E5122" t="s">
        <v>124</v>
      </c>
      <c r="F5122" t="s">
        <v>125</v>
      </c>
      <c r="G5122" t="s">
        <v>126</v>
      </c>
      <c r="H5122">
        <v>53.349800000000002</v>
      </c>
      <c r="I5122">
        <v>6.2603</v>
      </c>
      <c r="J5122" t="s">
        <v>223</v>
      </c>
      <c r="K5122">
        <v>1183718.168149448</v>
      </c>
      <c r="L5122">
        <v>1183903.841261154</v>
      </c>
      <c r="M5122">
        <v>8903208</v>
      </c>
    </row>
    <row r="5123" spans="1:13" x14ac:dyDescent="0.25">
      <c r="A5123" t="s">
        <v>17</v>
      </c>
      <c r="B5123" t="s">
        <v>25</v>
      </c>
      <c r="C5123" t="s">
        <v>201</v>
      </c>
      <c r="D5123" t="s">
        <v>98</v>
      </c>
      <c r="E5123" t="s">
        <v>124</v>
      </c>
      <c r="F5123" t="s">
        <v>125</v>
      </c>
      <c r="G5123" t="s">
        <v>126</v>
      </c>
      <c r="H5123">
        <v>53.349800000000002</v>
      </c>
      <c r="I5123">
        <v>6.2603</v>
      </c>
      <c r="J5123" t="s">
        <v>224</v>
      </c>
      <c r="K5123">
        <v>0</v>
      </c>
      <c r="L5123">
        <v>0</v>
      </c>
      <c r="M5123">
        <v>0</v>
      </c>
    </row>
    <row r="5124" spans="1:13" x14ac:dyDescent="0.25">
      <c r="A5124" t="s">
        <v>17</v>
      </c>
      <c r="B5124" t="s">
        <v>25</v>
      </c>
      <c r="C5124" t="s">
        <v>201</v>
      </c>
      <c r="D5124" t="s">
        <v>98</v>
      </c>
      <c r="E5124" t="s">
        <v>124</v>
      </c>
      <c r="F5124" t="s">
        <v>125</v>
      </c>
      <c r="G5124" t="s">
        <v>126</v>
      </c>
      <c r="H5124">
        <v>53.349800000000002</v>
      </c>
      <c r="I5124">
        <v>6.2603</v>
      </c>
      <c r="J5124" t="s">
        <v>225</v>
      </c>
      <c r="K5124">
        <v>0</v>
      </c>
      <c r="L5124">
        <v>0</v>
      </c>
      <c r="M5124">
        <v>0</v>
      </c>
    </row>
    <row r="5125" spans="1:13" x14ac:dyDescent="0.25">
      <c r="A5125" t="s">
        <v>17</v>
      </c>
      <c r="B5125" t="s">
        <v>25</v>
      </c>
      <c r="C5125" t="s">
        <v>201</v>
      </c>
      <c r="D5125" t="s">
        <v>98</v>
      </c>
      <c r="E5125" t="s">
        <v>124</v>
      </c>
      <c r="F5125" t="s">
        <v>125</v>
      </c>
      <c r="G5125" t="s">
        <v>126</v>
      </c>
      <c r="H5125">
        <v>53.349800000000002</v>
      </c>
      <c r="I5125">
        <v>6.2603</v>
      </c>
      <c r="J5125" t="s">
        <v>245</v>
      </c>
      <c r="K5125">
        <v>0</v>
      </c>
      <c r="L5125">
        <v>0</v>
      </c>
      <c r="M5125">
        <v>0</v>
      </c>
    </row>
    <row r="5126" spans="1:13" x14ac:dyDescent="0.25">
      <c r="A5126" t="s">
        <v>17</v>
      </c>
      <c r="B5126" t="s">
        <v>25</v>
      </c>
      <c r="C5126" t="s">
        <v>201</v>
      </c>
      <c r="D5126" t="s">
        <v>108</v>
      </c>
      <c r="E5126" t="s">
        <v>127</v>
      </c>
      <c r="F5126" t="s">
        <v>128</v>
      </c>
      <c r="G5126" t="s">
        <v>129</v>
      </c>
      <c r="H5126">
        <v>-34.590249999999997</v>
      </c>
      <c r="I5126">
        <v>-58.467162999999999</v>
      </c>
      <c r="J5126" t="s">
        <v>223</v>
      </c>
      <c r="K5126">
        <v>3120950.2208197871</v>
      </c>
      <c r="L5126">
        <v>3121136.249394739</v>
      </c>
      <c r="M5126">
        <v>25744685</v>
      </c>
    </row>
    <row r="5127" spans="1:13" x14ac:dyDescent="0.25">
      <c r="A5127" t="s">
        <v>17</v>
      </c>
      <c r="B5127" t="s">
        <v>25</v>
      </c>
      <c r="C5127" t="s">
        <v>201</v>
      </c>
      <c r="D5127" t="s">
        <v>108</v>
      </c>
      <c r="E5127" t="s">
        <v>127</v>
      </c>
      <c r="F5127" t="s">
        <v>128</v>
      </c>
      <c r="G5127" t="s">
        <v>129</v>
      </c>
      <c r="H5127">
        <v>-34.590249999999997</v>
      </c>
      <c r="I5127">
        <v>-58.467162999999999</v>
      </c>
      <c r="J5127" t="s">
        <v>224</v>
      </c>
      <c r="K5127">
        <v>3740059.4242068301</v>
      </c>
      <c r="L5127">
        <v>3740351.4722632598</v>
      </c>
      <c r="M5127">
        <v>32126112</v>
      </c>
    </row>
    <row r="5128" spans="1:13" x14ac:dyDescent="0.25">
      <c r="A5128" t="s">
        <v>17</v>
      </c>
      <c r="B5128" t="s">
        <v>25</v>
      </c>
      <c r="C5128" t="s">
        <v>201</v>
      </c>
      <c r="D5128" t="s">
        <v>108</v>
      </c>
      <c r="E5128" t="s">
        <v>127</v>
      </c>
      <c r="F5128" t="s">
        <v>128</v>
      </c>
      <c r="G5128" t="s">
        <v>129</v>
      </c>
      <c r="H5128">
        <v>-34.590249999999997</v>
      </c>
      <c r="I5128">
        <v>-58.467162999999999</v>
      </c>
      <c r="J5128" t="s">
        <v>225</v>
      </c>
      <c r="K5128">
        <v>3743696.6751044262</v>
      </c>
      <c r="L5128">
        <v>3743698.623854144</v>
      </c>
      <c r="M5128">
        <v>28837569</v>
      </c>
    </row>
    <row r="5129" spans="1:13" x14ac:dyDescent="0.25">
      <c r="A5129" t="s">
        <v>17</v>
      </c>
      <c r="B5129" t="s">
        <v>25</v>
      </c>
      <c r="C5129" t="s">
        <v>201</v>
      </c>
      <c r="D5129" t="s">
        <v>108</v>
      </c>
      <c r="E5129" t="s">
        <v>127</v>
      </c>
      <c r="F5129" t="s">
        <v>128</v>
      </c>
      <c r="G5129" t="s">
        <v>129</v>
      </c>
      <c r="H5129">
        <v>-34.590249999999997</v>
      </c>
      <c r="I5129">
        <v>-58.467162999999999</v>
      </c>
      <c r="J5129" t="s">
        <v>245</v>
      </c>
      <c r="K5129">
        <v>3173549.266151641</v>
      </c>
      <c r="L5129">
        <v>3173824.7738717622</v>
      </c>
      <c r="M5129">
        <v>26726259</v>
      </c>
    </row>
    <row r="5130" spans="1:13" x14ac:dyDescent="0.25">
      <c r="A5130" t="s">
        <v>17</v>
      </c>
      <c r="B5130" t="s">
        <v>25</v>
      </c>
      <c r="C5130" t="s">
        <v>201</v>
      </c>
      <c r="D5130" t="s">
        <v>98</v>
      </c>
      <c r="E5130" t="s">
        <v>130</v>
      </c>
      <c r="F5130" t="s">
        <v>131</v>
      </c>
      <c r="G5130" t="s">
        <v>132</v>
      </c>
      <c r="H5130">
        <v>50.110923999999997</v>
      </c>
      <c r="I5130">
        <v>8.6821269999999995</v>
      </c>
      <c r="J5130" t="s">
        <v>223</v>
      </c>
      <c r="K5130">
        <v>34600807.727415457</v>
      </c>
      <c r="L5130">
        <v>34601713.631932937</v>
      </c>
      <c r="M5130">
        <v>127512802</v>
      </c>
    </row>
    <row r="5131" spans="1:13" x14ac:dyDescent="0.25">
      <c r="A5131" t="s">
        <v>17</v>
      </c>
      <c r="B5131" t="s">
        <v>25</v>
      </c>
      <c r="C5131" t="s">
        <v>201</v>
      </c>
      <c r="D5131" t="s">
        <v>98</v>
      </c>
      <c r="E5131" t="s">
        <v>130</v>
      </c>
      <c r="F5131" t="s">
        <v>131</v>
      </c>
      <c r="G5131" t="s">
        <v>132</v>
      </c>
      <c r="H5131">
        <v>50.110923999999997</v>
      </c>
      <c r="I5131">
        <v>8.6821269999999995</v>
      </c>
      <c r="J5131" t="s">
        <v>224</v>
      </c>
      <c r="K5131">
        <v>44408743.523759291</v>
      </c>
      <c r="L5131">
        <v>44411478.394266859</v>
      </c>
      <c r="M5131">
        <v>150264992</v>
      </c>
    </row>
    <row r="5132" spans="1:13" x14ac:dyDescent="0.25">
      <c r="A5132" t="s">
        <v>17</v>
      </c>
      <c r="B5132" t="s">
        <v>25</v>
      </c>
      <c r="C5132" t="s">
        <v>201</v>
      </c>
      <c r="D5132" t="s">
        <v>98</v>
      </c>
      <c r="E5132" t="s">
        <v>130</v>
      </c>
      <c r="F5132" t="s">
        <v>131</v>
      </c>
      <c r="G5132" t="s">
        <v>132</v>
      </c>
      <c r="H5132">
        <v>50.110923999999997</v>
      </c>
      <c r="I5132">
        <v>8.6821269999999995</v>
      </c>
      <c r="J5132" t="s">
        <v>225</v>
      </c>
      <c r="K5132">
        <v>43329909.606218688</v>
      </c>
      <c r="L5132">
        <v>43330117.312481999</v>
      </c>
      <c r="M5132">
        <v>145448449</v>
      </c>
    </row>
    <row r="5133" spans="1:13" x14ac:dyDescent="0.25">
      <c r="A5133" t="s">
        <v>17</v>
      </c>
      <c r="B5133" t="s">
        <v>25</v>
      </c>
      <c r="C5133" t="s">
        <v>201</v>
      </c>
      <c r="D5133" t="s">
        <v>98</v>
      </c>
      <c r="E5133" t="s">
        <v>130</v>
      </c>
      <c r="F5133" t="s">
        <v>131</v>
      </c>
      <c r="G5133" t="s">
        <v>132</v>
      </c>
      <c r="H5133">
        <v>50.110923999999997</v>
      </c>
      <c r="I5133">
        <v>8.6821269999999995</v>
      </c>
      <c r="J5133" t="s">
        <v>245</v>
      </c>
      <c r="K5133">
        <v>42437899.93635907</v>
      </c>
      <c r="L5133">
        <v>42446760.573133782</v>
      </c>
      <c r="M5133">
        <v>103846858</v>
      </c>
    </row>
    <row r="5134" spans="1:13" x14ac:dyDescent="0.25">
      <c r="A5134" t="s">
        <v>17</v>
      </c>
      <c r="B5134" t="s">
        <v>25</v>
      </c>
      <c r="C5134" t="s">
        <v>201</v>
      </c>
      <c r="D5134" t="s">
        <v>108</v>
      </c>
      <c r="E5134" t="s">
        <v>133</v>
      </c>
      <c r="F5134" t="s">
        <v>134</v>
      </c>
      <c r="G5134" t="s">
        <v>135</v>
      </c>
      <c r="H5134">
        <v>-22.874300000000002</v>
      </c>
      <c r="I5134">
        <v>-43.266449999999999</v>
      </c>
      <c r="J5134" t="s">
        <v>223</v>
      </c>
      <c r="K5134">
        <v>2348620.0195390228</v>
      </c>
      <c r="L5134">
        <v>2348752.5514829038</v>
      </c>
      <c r="M5134">
        <v>18528141</v>
      </c>
    </row>
    <row r="5135" spans="1:13" x14ac:dyDescent="0.25">
      <c r="A5135" t="s">
        <v>17</v>
      </c>
      <c r="B5135" t="s">
        <v>25</v>
      </c>
      <c r="C5135" t="s">
        <v>201</v>
      </c>
      <c r="D5135" t="s">
        <v>108</v>
      </c>
      <c r="E5135" t="s">
        <v>133</v>
      </c>
      <c r="F5135" t="s">
        <v>134</v>
      </c>
      <c r="G5135" t="s">
        <v>135</v>
      </c>
      <c r="H5135">
        <v>-22.874300000000002</v>
      </c>
      <c r="I5135">
        <v>-43.266449999999999</v>
      </c>
      <c r="J5135" t="s">
        <v>224</v>
      </c>
      <c r="K5135">
        <v>3108323.212655263</v>
      </c>
      <c r="L5135">
        <v>3108600.2745550401</v>
      </c>
      <c r="M5135">
        <v>25658720</v>
      </c>
    </row>
    <row r="5136" spans="1:13" x14ac:dyDescent="0.25">
      <c r="A5136" t="s">
        <v>17</v>
      </c>
      <c r="B5136" t="s">
        <v>25</v>
      </c>
      <c r="C5136" t="s">
        <v>201</v>
      </c>
      <c r="D5136" t="s">
        <v>108</v>
      </c>
      <c r="E5136" t="s">
        <v>133</v>
      </c>
      <c r="F5136" t="s">
        <v>134</v>
      </c>
      <c r="G5136" t="s">
        <v>135</v>
      </c>
      <c r="H5136">
        <v>-22.874300000000002</v>
      </c>
      <c r="I5136">
        <v>-43.266449999999999</v>
      </c>
      <c r="J5136" t="s">
        <v>225</v>
      </c>
      <c r="K5136">
        <v>3249941.2963826652</v>
      </c>
      <c r="L5136">
        <v>3249965.3321678499</v>
      </c>
      <c r="M5136">
        <v>24154649</v>
      </c>
    </row>
    <row r="5137" spans="1:13" x14ac:dyDescent="0.25">
      <c r="A5137" t="s">
        <v>17</v>
      </c>
      <c r="B5137" t="s">
        <v>25</v>
      </c>
      <c r="C5137" t="s">
        <v>201</v>
      </c>
      <c r="D5137" t="s">
        <v>108</v>
      </c>
      <c r="E5137" t="s">
        <v>133</v>
      </c>
      <c r="F5137" t="s">
        <v>134</v>
      </c>
      <c r="G5137" t="s">
        <v>135</v>
      </c>
      <c r="H5137">
        <v>-22.874300000000002</v>
      </c>
      <c r="I5137">
        <v>-43.266449999999999</v>
      </c>
      <c r="J5137" t="s">
        <v>245</v>
      </c>
      <c r="K5137">
        <v>2308889.3898431519</v>
      </c>
      <c r="L5137">
        <v>2309035.4050232838</v>
      </c>
      <c r="M5137">
        <v>19958103</v>
      </c>
    </row>
    <row r="5138" spans="1:13" x14ac:dyDescent="0.25">
      <c r="A5138" t="s">
        <v>17</v>
      </c>
      <c r="B5138" t="s">
        <v>25</v>
      </c>
      <c r="C5138" t="s">
        <v>201</v>
      </c>
      <c r="D5138" t="s">
        <v>136</v>
      </c>
      <c r="E5138" t="s">
        <v>137</v>
      </c>
      <c r="F5138" t="s">
        <v>138</v>
      </c>
      <c r="G5138" t="s">
        <v>139</v>
      </c>
      <c r="H5138">
        <v>22.266999999999999</v>
      </c>
      <c r="I5138">
        <v>114.188</v>
      </c>
      <c r="J5138" t="s">
        <v>223</v>
      </c>
      <c r="K5138">
        <v>13094201.16660108</v>
      </c>
      <c r="L5138">
        <v>13096339.58324918</v>
      </c>
      <c r="M5138">
        <v>71730835</v>
      </c>
    </row>
    <row r="5139" spans="1:13" x14ac:dyDescent="0.25">
      <c r="A5139" t="s">
        <v>17</v>
      </c>
      <c r="B5139" t="s">
        <v>25</v>
      </c>
      <c r="C5139" t="s">
        <v>201</v>
      </c>
      <c r="D5139" t="s">
        <v>136</v>
      </c>
      <c r="E5139" t="s">
        <v>137</v>
      </c>
      <c r="F5139" t="s">
        <v>138</v>
      </c>
      <c r="G5139" t="s">
        <v>139</v>
      </c>
      <c r="H5139">
        <v>22.266999999999999</v>
      </c>
      <c r="I5139">
        <v>114.188</v>
      </c>
      <c r="J5139" t="s">
        <v>224</v>
      </c>
      <c r="K5139">
        <v>5054628.786009822</v>
      </c>
      <c r="L5139">
        <v>5056890.3714758083</v>
      </c>
      <c r="M5139">
        <v>26374836</v>
      </c>
    </row>
    <row r="5140" spans="1:13" x14ac:dyDescent="0.25">
      <c r="A5140" t="s">
        <v>17</v>
      </c>
      <c r="B5140" t="s">
        <v>25</v>
      </c>
      <c r="C5140" t="s">
        <v>201</v>
      </c>
      <c r="D5140" t="s">
        <v>136</v>
      </c>
      <c r="E5140" t="s">
        <v>137</v>
      </c>
      <c r="F5140" t="s">
        <v>138</v>
      </c>
      <c r="G5140" t="s">
        <v>139</v>
      </c>
      <c r="H5140">
        <v>22.266999999999999</v>
      </c>
      <c r="I5140">
        <v>114.188</v>
      </c>
      <c r="J5140" t="s">
        <v>225</v>
      </c>
      <c r="K5140">
        <v>5846252.2922146702</v>
      </c>
      <c r="L5140">
        <v>5847085.712600166</v>
      </c>
      <c r="M5140">
        <v>28672402</v>
      </c>
    </row>
    <row r="5141" spans="1:13" x14ac:dyDescent="0.25">
      <c r="A5141" t="s">
        <v>17</v>
      </c>
      <c r="B5141" t="s">
        <v>25</v>
      </c>
      <c r="C5141" t="s">
        <v>201</v>
      </c>
      <c r="D5141" t="s">
        <v>136</v>
      </c>
      <c r="E5141" t="s">
        <v>137</v>
      </c>
      <c r="F5141" t="s">
        <v>138</v>
      </c>
      <c r="G5141" t="s">
        <v>139</v>
      </c>
      <c r="H5141">
        <v>22.266999999999999</v>
      </c>
      <c r="I5141">
        <v>114.188</v>
      </c>
      <c r="J5141" t="s">
        <v>245</v>
      </c>
      <c r="K5141">
        <v>4519554.9152325103</v>
      </c>
      <c r="L5141">
        <v>4521090.2577977814</v>
      </c>
      <c r="M5141">
        <v>26712958</v>
      </c>
    </row>
    <row r="5142" spans="1:13" x14ac:dyDescent="0.25">
      <c r="A5142" t="s">
        <v>17</v>
      </c>
      <c r="B5142" t="s">
        <v>25</v>
      </c>
      <c r="C5142" t="s">
        <v>201</v>
      </c>
      <c r="D5142" t="s">
        <v>98</v>
      </c>
      <c r="E5142" t="s">
        <v>226</v>
      </c>
      <c r="F5142" t="s">
        <v>227</v>
      </c>
      <c r="G5142" t="s">
        <v>228</v>
      </c>
      <c r="H5142">
        <v>26.137899999999998</v>
      </c>
      <c r="I5142">
        <v>28.197790000000001</v>
      </c>
      <c r="J5142" t="s">
        <v>223</v>
      </c>
      <c r="K5142">
        <v>239773.9730810764</v>
      </c>
      <c r="L5142">
        <v>239779.5263920571</v>
      </c>
      <c r="M5142">
        <v>2159437</v>
      </c>
    </row>
    <row r="5143" spans="1:13" x14ac:dyDescent="0.25">
      <c r="A5143" t="s">
        <v>17</v>
      </c>
      <c r="B5143" t="s">
        <v>25</v>
      </c>
      <c r="C5143" t="s">
        <v>201</v>
      </c>
      <c r="D5143" t="s">
        <v>98</v>
      </c>
      <c r="E5143" t="s">
        <v>226</v>
      </c>
      <c r="F5143" t="s">
        <v>227</v>
      </c>
      <c r="G5143" t="s">
        <v>228</v>
      </c>
      <c r="H5143">
        <v>26.137899999999998</v>
      </c>
      <c r="I5143">
        <v>28.197790000000001</v>
      </c>
      <c r="J5143" t="s">
        <v>224</v>
      </c>
      <c r="K5143">
        <v>1496718.1359733171</v>
      </c>
      <c r="L5143">
        <v>1496904.39028664</v>
      </c>
      <c r="M5143">
        <v>14132216</v>
      </c>
    </row>
    <row r="5144" spans="1:13" x14ac:dyDescent="0.25">
      <c r="A5144" t="s">
        <v>17</v>
      </c>
      <c r="B5144" t="s">
        <v>25</v>
      </c>
      <c r="C5144" t="s">
        <v>201</v>
      </c>
      <c r="D5144" t="s">
        <v>98</v>
      </c>
      <c r="E5144" t="s">
        <v>226</v>
      </c>
      <c r="F5144" t="s">
        <v>227</v>
      </c>
      <c r="G5144" t="s">
        <v>228</v>
      </c>
      <c r="H5144">
        <v>26.137899999999998</v>
      </c>
      <c r="I5144">
        <v>28.197790000000001</v>
      </c>
      <c r="J5144" t="s">
        <v>225</v>
      </c>
      <c r="K5144">
        <v>1168442.232630926</v>
      </c>
      <c r="L5144">
        <v>1168749.1580579551</v>
      </c>
      <c r="M5144">
        <v>9651673</v>
      </c>
    </row>
    <row r="5145" spans="1:13" x14ac:dyDescent="0.25">
      <c r="A5145" t="s">
        <v>17</v>
      </c>
      <c r="B5145" t="s">
        <v>25</v>
      </c>
      <c r="C5145" t="s">
        <v>201</v>
      </c>
      <c r="D5145" t="s">
        <v>98</v>
      </c>
      <c r="E5145" t="s">
        <v>226</v>
      </c>
      <c r="F5145" t="s">
        <v>227</v>
      </c>
      <c r="G5145" t="s">
        <v>228</v>
      </c>
      <c r="H5145">
        <v>26.137899999999998</v>
      </c>
      <c r="I5145">
        <v>28.197790000000001</v>
      </c>
      <c r="J5145" t="s">
        <v>245</v>
      </c>
      <c r="K5145">
        <v>1060453.6394618221</v>
      </c>
      <c r="L5145">
        <v>1061223.772774247</v>
      </c>
      <c r="M5145">
        <v>8828452</v>
      </c>
    </row>
    <row r="5146" spans="1:13" x14ac:dyDescent="0.25">
      <c r="A5146" t="s">
        <v>17</v>
      </c>
      <c r="B5146" t="s">
        <v>25</v>
      </c>
      <c r="C5146" t="s">
        <v>201</v>
      </c>
      <c r="D5146" t="s">
        <v>104</v>
      </c>
      <c r="E5146" t="s">
        <v>140</v>
      </c>
      <c r="F5146" t="s">
        <v>141</v>
      </c>
      <c r="G5146" t="s">
        <v>107</v>
      </c>
      <c r="H5146">
        <v>34.052235000000003</v>
      </c>
      <c r="I5146">
        <v>-118.24368</v>
      </c>
      <c r="J5146" t="s">
        <v>223</v>
      </c>
      <c r="K5146">
        <v>19437594.774198789</v>
      </c>
      <c r="L5146">
        <v>19437627.741245739</v>
      </c>
      <c r="M5146">
        <v>88088912</v>
      </c>
    </row>
    <row r="5147" spans="1:13" x14ac:dyDescent="0.25">
      <c r="A5147" t="s">
        <v>17</v>
      </c>
      <c r="B5147" t="s">
        <v>25</v>
      </c>
      <c r="C5147" t="s">
        <v>201</v>
      </c>
      <c r="D5147" t="s">
        <v>104</v>
      </c>
      <c r="E5147" t="s">
        <v>140</v>
      </c>
      <c r="F5147" t="s">
        <v>141</v>
      </c>
      <c r="G5147" t="s">
        <v>107</v>
      </c>
      <c r="H5147">
        <v>34.052235000000003</v>
      </c>
      <c r="I5147">
        <v>-118.24368</v>
      </c>
      <c r="J5147" t="s">
        <v>224</v>
      </c>
      <c r="K5147">
        <v>23367834.670046091</v>
      </c>
      <c r="L5147">
        <v>23369704.294938192</v>
      </c>
      <c r="M5147">
        <v>95510138</v>
      </c>
    </row>
    <row r="5148" spans="1:13" x14ac:dyDescent="0.25">
      <c r="A5148" t="s">
        <v>17</v>
      </c>
      <c r="B5148" t="s">
        <v>25</v>
      </c>
      <c r="C5148" t="s">
        <v>201</v>
      </c>
      <c r="D5148" t="s">
        <v>104</v>
      </c>
      <c r="E5148" t="s">
        <v>140</v>
      </c>
      <c r="F5148" t="s">
        <v>141</v>
      </c>
      <c r="G5148" t="s">
        <v>107</v>
      </c>
      <c r="H5148">
        <v>34.052235000000003</v>
      </c>
      <c r="I5148">
        <v>-118.24368</v>
      </c>
      <c r="J5148" t="s">
        <v>225</v>
      </c>
      <c r="K5148">
        <v>20634675.88103313</v>
      </c>
      <c r="L5148">
        <v>20635597.181077171</v>
      </c>
      <c r="M5148">
        <v>77860779</v>
      </c>
    </row>
    <row r="5149" spans="1:13" x14ac:dyDescent="0.25">
      <c r="A5149" t="s">
        <v>17</v>
      </c>
      <c r="B5149" t="s">
        <v>25</v>
      </c>
      <c r="C5149" t="s">
        <v>201</v>
      </c>
      <c r="D5149" t="s">
        <v>104</v>
      </c>
      <c r="E5149" t="s">
        <v>140</v>
      </c>
      <c r="F5149" t="s">
        <v>141</v>
      </c>
      <c r="G5149" t="s">
        <v>107</v>
      </c>
      <c r="H5149">
        <v>34.052235000000003</v>
      </c>
      <c r="I5149">
        <v>-118.24368</v>
      </c>
      <c r="J5149" t="s">
        <v>245</v>
      </c>
      <c r="K5149">
        <v>16824800.857219972</v>
      </c>
      <c r="L5149">
        <v>16827965.615380991</v>
      </c>
      <c r="M5149">
        <v>75314253</v>
      </c>
    </row>
    <row r="5150" spans="1:13" x14ac:dyDescent="0.25">
      <c r="A5150" t="s">
        <v>17</v>
      </c>
      <c r="B5150" t="s">
        <v>25</v>
      </c>
      <c r="C5150" t="s">
        <v>201</v>
      </c>
      <c r="D5150" t="s">
        <v>108</v>
      </c>
      <c r="E5150" t="s">
        <v>142</v>
      </c>
      <c r="F5150" t="s">
        <v>143</v>
      </c>
      <c r="G5150" t="s">
        <v>144</v>
      </c>
      <c r="H5150">
        <v>-12.094823</v>
      </c>
      <c r="I5150">
        <v>-76.973529999999997</v>
      </c>
      <c r="J5150" t="s">
        <v>223</v>
      </c>
      <c r="K5150">
        <v>1967201.913640151</v>
      </c>
      <c r="L5150">
        <v>1967282.979178668</v>
      </c>
      <c r="M5150">
        <v>19935244</v>
      </c>
    </row>
    <row r="5151" spans="1:13" x14ac:dyDescent="0.25">
      <c r="A5151" t="s">
        <v>17</v>
      </c>
      <c r="B5151" t="s">
        <v>25</v>
      </c>
      <c r="C5151" t="s">
        <v>201</v>
      </c>
      <c r="D5151" t="s">
        <v>108</v>
      </c>
      <c r="E5151" t="s">
        <v>142</v>
      </c>
      <c r="F5151" t="s">
        <v>143</v>
      </c>
      <c r="G5151" t="s">
        <v>144</v>
      </c>
      <c r="H5151">
        <v>-12.094823</v>
      </c>
      <c r="I5151">
        <v>-76.973529999999997</v>
      </c>
      <c r="J5151" t="s">
        <v>224</v>
      </c>
      <c r="K5151">
        <v>2578809.4953660928</v>
      </c>
      <c r="L5151">
        <v>2578936.0709235719</v>
      </c>
      <c r="M5151">
        <v>26511462</v>
      </c>
    </row>
    <row r="5152" spans="1:13" x14ac:dyDescent="0.25">
      <c r="A5152" t="s">
        <v>17</v>
      </c>
      <c r="B5152" t="s">
        <v>25</v>
      </c>
      <c r="C5152" t="s">
        <v>201</v>
      </c>
      <c r="D5152" t="s">
        <v>108</v>
      </c>
      <c r="E5152" t="s">
        <v>142</v>
      </c>
      <c r="F5152" t="s">
        <v>143</v>
      </c>
      <c r="G5152" t="s">
        <v>144</v>
      </c>
      <c r="H5152">
        <v>-12.094823</v>
      </c>
      <c r="I5152">
        <v>-76.973529999999997</v>
      </c>
      <c r="J5152" t="s">
        <v>225</v>
      </c>
      <c r="K5152">
        <v>2514603.2829664191</v>
      </c>
      <c r="L5152">
        <v>2514607.8282461232</v>
      </c>
      <c r="M5152">
        <v>22535811</v>
      </c>
    </row>
    <row r="5153" spans="1:13" x14ac:dyDescent="0.25">
      <c r="A5153" t="s">
        <v>17</v>
      </c>
      <c r="B5153" t="s">
        <v>25</v>
      </c>
      <c r="C5153" t="s">
        <v>201</v>
      </c>
      <c r="D5153" t="s">
        <v>108</v>
      </c>
      <c r="E5153" t="s">
        <v>142</v>
      </c>
      <c r="F5153" t="s">
        <v>143</v>
      </c>
      <c r="G5153" t="s">
        <v>144</v>
      </c>
      <c r="H5153">
        <v>-12.094823</v>
      </c>
      <c r="I5153">
        <v>-76.973529999999997</v>
      </c>
      <c r="J5153" t="s">
        <v>245</v>
      </c>
      <c r="K5153">
        <v>2014864.97122522</v>
      </c>
      <c r="L5153">
        <v>2014978.4187068939</v>
      </c>
      <c r="M5153">
        <v>18972899</v>
      </c>
    </row>
    <row r="5154" spans="1:13" x14ac:dyDescent="0.25">
      <c r="A5154" t="s">
        <v>17</v>
      </c>
      <c r="B5154" t="s">
        <v>25</v>
      </c>
      <c r="C5154" t="s">
        <v>201</v>
      </c>
      <c r="D5154" t="s">
        <v>98</v>
      </c>
      <c r="E5154" t="s">
        <v>145</v>
      </c>
      <c r="F5154" t="s">
        <v>146</v>
      </c>
      <c r="G5154" t="s">
        <v>147</v>
      </c>
      <c r="H5154">
        <v>51.508513999999998</v>
      </c>
      <c r="I5154">
        <v>-1.0756999999999999E-2</v>
      </c>
      <c r="J5154" t="s">
        <v>223</v>
      </c>
      <c r="K5154">
        <v>25303466.823433898</v>
      </c>
      <c r="L5154">
        <v>25305830.53732783</v>
      </c>
      <c r="M5154">
        <v>97627127</v>
      </c>
    </row>
    <row r="5155" spans="1:13" x14ac:dyDescent="0.25">
      <c r="A5155" t="s">
        <v>17</v>
      </c>
      <c r="B5155" t="s">
        <v>25</v>
      </c>
      <c r="C5155" t="s">
        <v>201</v>
      </c>
      <c r="D5155" t="s">
        <v>98</v>
      </c>
      <c r="E5155" t="s">
        <v>145</v>
      </c>
      <c r="F5155" t="s">
        <v>146</v>
      </c>
      <c r="G5155" t="s">
        <v>147</v>
      </c>
      <c r="H5155">
        <v>51.508513999999998</v>
      </c>
      <c r="I5155">
        <v>-1.0756999999999999E-2</v>
      </c>
      <c r="J5155" t="s">
        <v>224</v>
      </c>
      <c r="K5155">
        <v>33875628.474742606</v>
      </c>
      <c r="L5155">
        <v>33883034.496021427</v>
      </c>
      <c r="M5155">
        <v>119089489</v>
      </c>
    </row>
    <row r="5156" spans="1:13" x14ac:dyDescent="0.25">
      <c r="A5156" t="s">
        <v>17</v>
      </c>
      <c r="B5156" t="s">
        <v>25</v>
      </c>
      <c r="C5156" t="s">
        <v>201</v>
      </c>
      <c r="D5156" t="s">
        <v>98</v>
      </c>
      <c r="E5156" t="s">
        <v>145</v>
      </c>
      <c r="F5156" t="s">
        <v>146</v>
      </c>
      <c r="G5156" t="s">
        <v>147</v>
      </c>
      <c r="H5156">
        <v>51.508513999999998</v>
      </c>
      <c r="I5156">
        <v>-1.0756999999999999E-2</v>
      </c>
      <c r="J5156" t="s">
        <v>225</v>
      </c>
      <c r="K5156">
        <v>35401718.476439908</v>
      </c>
      <c r="L5156">
        <v>35401926.25733199</v>
      </c>
      <c r="M5156">
        <v>162253227</v>
      </c>
    </row>
    <row r="5157" spans="1:13" x14ac:dyDescent="0.25">
      <c r="A5157" t="s">
        <v>17</v>
      </c>
      <c r="B5157" t="s">
        <v>25</v>
      </c>
      <c r="C5157" t="s">
        <v>201</v>
      </c>
      <c r="D5157" t="s">
        <v>98</v>
      </c>
      <c r="E5157" t="s">
        <v>145</v>
      </c>
      <c r="F5157" t="s">
        <v>146</v>
      </c>
      <c r="G5157" t="s">
        <v>147</v>
      </c>
      <c r="H5157">
        <v>51.508513999999998</v>
      </c>
      <c r="I5157">
        <v>-1.0756999999999999E-2</v>
      </c>
      <c r="J5157" t="s">
        <v>245</v>
      </c>
      <c r="K5157">
        <v>32341911.612828329</v>
      </c>
      <c r="L5157">
        <v>32349436.076648772</v>
      </c>
      <c r="M5157">
        <v>112180516</v>
      </c>
    </row>
    <row r="5158" spans="1:13" x14ac:dyDescent="0.25">
      <c r="A5158" t="s">
        <v>17</v>
      </c>
      <c r="B5158" t="s">
        <v>25</v>
      </c>
      <c r="C5158" t="s">
        <v>201</v>
      </c>
      <c r="D5158" t="s">
        <v>104</v>
      </c>
      <c r="E5158" t="s">
        <v>236</v>
      </c>
      <c r="F5158" t="s">
        <v>237</v>
      </c>
      <c r="G5158" t="s">
        <v>107</v>
      </c>
      <c r="H5158">
        <v>36.188110000000002</v>
      </c>
      <c r="I5158">
        <v>-115.176468</v>
      </c>
      <c r="J5158" t="s">
        <v>223</v>
      </c>
      <c r="K5158">
        <v>231695.39705665939</v>
      </c>
      <c r="L5158">
        <v>231695.40119215951</v>
      </c>
      <c r="M5158">
        <v>2523221</v>
      </c>
    </row>
    <row r="5159" spans="1:13" x14ac:dyDescent="0.25">
      <c r="A5159" t="s">
        <v>17</v>
      </c>
      <c r="B5159" t="s">
        <v>25</v>
      </c>
      <c r="C5159" t="s">
        <v>201</v>
      </c>
      <c r="D5159" t="s">
        <v>104</v>
      </c>
      <c r="E5159" t="s">
        <v>236</v>
      </c>
      <c r="F5159" t="s">
        <v>237</v>
      </c>
      <c r="G5159" t="s">
        <v>107</v>
      </c>
      <c r="H5159">
        <v>36.188110000000002</v>
      </c>
      <c r="I5159">
        <v>-115.176468</v>
      </c>
      <c r="J5159" t="s">
        <v>224</v>
      </c>
      <c r="K5159">
        <v>2698359.4676489942</v>
      </c>
      <c r="L5159">
        <v>2698532.8681423478</v>
      </c>
      <c r="M5159">
        <v>24320051</v>
      </c>
    </row>
    <row r="5160" spans="1:13" x14ac:dyDescent="0.25">
      <c r="A5160" t="s">
        <v>17</v>
      </c>
      <c r="B5160" t="s">
        <v>25</v>
      </c>
      <c r="C5160" t="s">
        <v>201</v>
      </c>
      <c r="D5160" t="s">
        <v>104</v>
      </c>
      <c r="E5160" t="s">
        <v>236</v>
      </c>
      <c r="F5160" t="s">
        <v>237</v>
      </c>
      <c r="G5160" t="s">
        <v>107</v>
      </c>
      <c r="H5160">
        <v>36.188110000000002</v>
      </c>
      <c r="I5160">
        <v>-115.176468</v>
      </c>
      <c r="J5160" t="s">
        <v>225</v>
      </c>
      <c r="K5160">
        <v>1084794.9250195851</v>
      </c>
      <c r="L5160">
        <v>1084822.00143438</v>
      </c>
      <c r="M5160">
        <v>9507316</v>
      </c>
    </row>
    <row r="5161" spans="1:13" x14ac:dyDescent="0.25">
      <c r="A5161" t="s">
        <v>17</v>
      </c>
      <c r="B5161" t="s">
        <v>25</v>
      </c>
      <c r="C5161" t="s">
        <v>201</v>
      </c>
      <c r="D5161" t="s">
        <v>104</v>
      </c>
      <c r="E5161" t="s">
        <v>236</v>
      </c>
      <c r="F5161" t="s">
        <v>237</v>
      </c>
      <c r="G5161" t="s">
        <v>107</v>
      </c>
      <c r="H5161">
        <v>36.188110000000002</v>
      </c>
      <c r="I5161">
        <v>-115.176468</v>
      </c>
      <c r="J5161" t="s">
        <v>245</v>
      </c>
      <c r="K5161">
        <v>967188.73923391232</v>
      </c>
      <c r="L5161">
        <v>968901.97504371556</v>
      </c>
      <c r="M5161">
        <v>9036730</v>
      </c>
    </row>
    <row r="5162" spans="1:13" x14ac:dyDescent="0.25">
      <c r="A5162" t="s">
        <v>17</v>
      </c>
      <c r="B5162" t="s">
        <v>25</v>
      </c>
      <c r="C5162" t="s">
        <v>201</v>
      </c>
      <c r="D5162" t="s">
        <v>98</v>
      </c>
      <c r="E5162" t="s">
        <v>148</v>
      </c>
      <c r="F5162" t="s">
        <v>149</v>
      </c>
      <c r="G5162" t="s">
        <v>150</v>
      </c>
      <c r="H5162">
        <v>40.416800000000002</v>
      </c>
      <c r="I5162">
        <v>-3.7038000000000002</v>
      </c>
      <c r="J5162" t="s">
        <v>223</v>
      </c>
      <c r="K5162">
        <v>5872058.5335099129</v>
      </c>
      <c r="L5162">
        <v>5872392.7946220888</v>
      </c>
      <c r="M5162">
        <v>43246539</v>
      </c>
    </row>
    <row r="5163" spans="1:13" x14ac:dyDescent="0.25">
      <c r="A5163" t="s">
        <v>17</v>
      </c>
      <c r="B5163" t="s">
        <v>25</v>
      </c>
      <c r="C5163" t="s">
        <v>201</v>
      </c>
      <c r="D5163" t="s">
        <v>98</v>
      </c>
      <c r="E5163" t="s">
        <v>148</v>
      </c>
      <c r="F5163" t="s">
        <v>149</v>
      </c>
      <c r="G5163" t="s">
        <v>150</v>
      </c>
      <c r="H5163">
        <v>40.416800000000002</v>
      </c>
      <c r="I5163">
        <v>-3.7038000000000002</v>
      </c>
      <c r="J5163" t="s">
        <v>224</v>
      </c>
      <c r="K5163">
        <v>6969409.2785352971</v>
      </c>
      <c r="L5163">
        <v>6970196.5244997172</v>
      </c>
      <c r="M5163">
        <v>50641322</v>
      </c>
    </row>
    <row r="5164" spans="1:13" x14ac:dyDescent="0.25">
      <c r="A5164" t="s">
        <v>17</v>
      </c>
      <c r="B5164" t="s">
        <v>25</v>
      </c>
      <c r="C5164" t="s">
        <v>201</v>
      </c>
      <c r="D5164" t="s">
        <v>98</v>
      </c>
      <c r="E5164" t="s">
        <v>148</v>
      </c>
      <c r="F5164" t="s">
        <v>149</v>
      </c>
      <c r="G5164" t="s">
        <v>150</v>
      </c>
      <c r="H5164">
        <v>40.416800000000002</v>
      </c>
      <c r="I5164">
        <v>-3.7038000000000002</v>
      </c>
      <c r="J5164" t="s">
        <v>225</v>
      </c>
      <c r="K5164">
        <v>7892059.9769372512</v>
      </c>
      <c r="L5164">
        <v>7892122.5595100326</v>
      </c>
      <c r="M5164">
        <v>57677284</v>
      </c>
    </row>
    <row r="5165" spans="1:13" x14ac:dyDescent="0.25">
      <c r="A5165" t="s">
        <v>17</v>
      </c>
      <c r="B5165" t="s">
        <v>25</v>
      </c>
      <c r="C5165" t="s">
        <v>201</v>
      </c>
      <c r="D5165" t="s">
        <v>98</v>
      </c>
      <c r="E5165" t="s">
        <v>148</v>
      </c>
      <c r="F5165" t="s">
        <v>149</v>
      </c>
      <c r="G5165" t="s">
        <v>150</v>
      </c>
      <c r="H5165">
        <v>40.416800000000002</v>
      </c>
      <c r="I5165">
        <v>-3.7038000000000002</v>
      </c>
      <c r="J5165" t="s">
        <v>245</v>
      </c>
      <c r="K5165">
        <v>6712275.8894636752</v>
      </c>
      <c r="L5165">
        <v>6712579.6211501127</v>
      </c>
      <c r="M5165">
        <v>51050261</v>
      </c>
    </row>
    <row r="5166" spans="1:13" x14ac:dyDescent="0.25">
      <c r="A5166" t="s">
        <v>17</v>
      </c>
      <c r="B5166" t="s">
        <v>25</v>
      </c>
      <c r="C5166" t="s">
        <v>201</v>
      </c>
      <c r="D5166" t="s">
        <v>98</v>
      </c>
      <c r="E5166" t="s">
        <v>214</v>
      </c>
      <c r="F5166" t="s">
        <v>215</v>
      </c>
      <c r="G5166" t="s">
        <v>147</v>
      </c>
      <c r="H5166">
        <v>53.480800000000002</v>
      </c>
      <c r="I5166">
        <v>2.2425999999999999</v>
      </c>
      <c r="J5166" t="s">
        <v>223</v>
      </c>
      <c r="K5166">
        <v>22.772313147641999</v>
      </c>
      <c r="L5166">
        <v>22.772313147641999</v>
      </c>
      <c r="M5166">
        <v>171</v>
      </c>
    </row>
    <row r="5167" spans="1:13" x14ac:dyDescent="0.25">
      <c r="A5167" t="s">
        <v>17</v>
      </c>
      <c r="B5167" t="s">
        <v>25</v>
      </c>
      <c r="C5167" t="s">
        <v>201</v>
      </c>
      <c r="D5167" t="s">
        <v>98</v>
      </c>
      <c r="E5167" t="s">
        <v>214</v>
      </c>
      <c r="F5167" t="s">
        <v>215</v>
      </c>
      <c r="G5167" t="s">
        <v>147</v>
      </c>
      <c r="H5167">
        <v>53.480800000000002</v>
      </c>
      <c r="I5167">
        <v>2.2425999999999999</v>
      </c>
      <c r="J5167" t="s">
        <v>224</v>
      </c>
      <c r="K5167">
        <v>92.24390020705799</v>
      </c>
      <c r="L5167">
        <v>92.243424230483996</v>
      </c>
      <c r="M5167">
        <v>893</v>
      </c>
    </row>
    <row r="5168" spans="1:13" x14ac:dyDescent="0.25">
      <c r="A5168" t="s">
        <v>17</v>
      </c>
      <c r="B5168" t="s">
        <v>25</v>
      </c>
      <c r="C5168" t="s">
        <v>201</v>
      </c>
      <c r="D5168" t="s">
        <v>98</v>
      </c>
      <c r="E5168" t="s">
        <v>214</v>
      </c>
      <c r="F5168" t="s">
        <v>215</v>
      </c>
      <c r="G5168" t="s">
        <v>147</v>
      </c>
      <c r="H5168">
        <v>53.480800000000002</v>
      </c>
      <c r="I5168">
        <v>2.2425999999999999</v>
      </c>
      <c r="J5168" t="s">
        <v>225</v>
      </c>
      <c r="K5168">
        <v>37.421667117630001</v>
      </c>
      <c r="L5168">
        <v>37.421667117630001</v>
      </c>
      <c r="M5168">
        <v>449</v>
      </c>
    </row>
    <row r="5169" spans="1:13" x14ac:dyDescent="0.25">
      <c r="A5169" t="s">
        <v>17</v>
      </c>
      <c r="B5169" t="s">
        <v>25</v>
      </c>
      <c r="C5169" t="s">
        <v>201</v>
      </c>
      <c r="D5169" t="s">
        <v>98</v>
      </c>
      <c r="E5169" t="s">
        <v>214</v>
      </c>
      <c r="F5169" t="s">
        <v>215</v>
      </c>
      <c r="G5169" t="s">
        <v>147</v>
      </c>
      <c r="H5169">
        <v>53.480800000000002</v>
      </c>
      <c r="I5169">
        <v>2.2425999999999999</v>
      </c>
      <c r="J5169" t="s">
        <v>245</v>
      </c>
      <c r="K5169">
        <v>43.85225581041</v>
      </c>
      <c r="L5169">
        <v>43.85225581041</v>
      </c>
      <c r="M5169">
        <v>365</v>
      </c>
    </row>
    <row r="5170" spans="1:13" x14ac:dyDescent="0.25">
      <c r="A5170" t="s">
        <v>17</v>
      </c>
      <c r="B5170" t="s">
        <v>25</v>
      </c>
      <c r="C5170" t="s">
        <v>201</v>
      </c>
      <c r="D5170" t="s">
        <v>136</v>
      </c>
      <c r="E5170" t="s">
        <v>151</v>
      </c>
      <c r="F5170" t="s">
        <v>152</v>
      </c>
      <c r="G5170" t="s">
        <v>153</v>
      </c>
      <c r="H5170">
        <v>-37.668999999999997</v>
      </c>
      <c r="I5170">
        <v>144.84100000000001</v>
      </c>
      <c r="J5170" t="s">
        <v>223</v>
      </c>
      <c r="K5170">
        <v>3949587.5383058088</v>
      </c>
      <c r="L5170">
        <v>3949598.0651737852</v>
      </c>
      <c r="M5170">
        <v>26180348</v>
      </c>
    </row>
    <row r="5171" spans="1:13" x14ac:dyDescent="0.25">
      <c r="A5171" t="s">
        <v>17</v>
      </c>
      <c r="B5171" t="s">
        <v>25</v>
      </c>
      <c r="C5171" t="s">
        <v>201</v>
      </c>
      <c r="D5171" t="s">
        <v>136</v>
      </c>
      <c r="E5171" t="s">
        <v>151</v>
      </c>
      <c r="F5171" t="s">
        <v>152</v>
      </c>
      <c r="G5171" t="s">
        <v>153</v>
      </c>
      <c r="H5171">
        <v>-37.668999999999997</v>
      </c>
      <c r="I5171">
        <v>144.84100000000001</v>
      </c>
      <c r="J5171" t="s">
        <v>224</v>
      </c>
      <c r="K5171">
        <v>7633467.1815493964</v>
      </c>
      <c r="L5171">
        <v>7634197.1960086357</v>
      </c>
      <c r="M5171">
        <v>53790926</v>
      </c>
    </row>
    <row r="5172" spans="1:13" x14ac:dyDescent="0.25">
      <c r="A5172" t="s">
        <v>17</v>
      </c>
      <c r="B5172" t="s">
        <v>25</v>
      </c>
      <c r="C5172" t="s">
        <v>201</v>
      </c>
      <c r="D5172" t="s">
        <v>136</v>
      </c>
      <c r="E5172" t="s">
        <v>151</v>
      </c>
      <c r="F5172" t="s">
        <v>152</v>
      </c>
      <c r="G5172" t="s">
        <v>153</v>
      </c>
      <c r="H5172">
        <v>-37.668999999999997</v>
      </c>
      <c r="I5172">
        <v>144.84100000000001</v>
      </c>
      <c r="J5172" t="s">
        <v>225</v>
      </c>
      <c r="K5172">
        <v>9121624.2037521023</v>
      </c>
      <c r="L5172">
        <v>9123629.3268274367</v>
      </c>
      <c r="M5172">
        <v>61401562</v>
      </c>
    </row>
    <row r="5173" spans="1:13" x14ac:dyDescent="0.25">
      <c r="A5173" t="s">
        <v>17</v>
      </c>
      <c r="B5173" t="s">
        <v>25</v>
      </c>
      <c r="C5173" t="s">
        <v>201</v>
      </c>
      <c r="D5173" t="s">
        <v>136</v>
      </c>
      <c r="E5173" t="s">
        <v>151</v>
      </c>
      <c r="F5173" t="s">
        <v>152</v>
      </c>
      <c r="G5173" t="s">
        <v>153</v>
      </c>
      <c r="H5173">
        <v>-37.668999999999997</v>
      </c>
      <c r="I5173">
        <v>144.84100000000001</v>
      </c>
      <c r="J5173" t="s">
        <v>245</v>
      </c>
      <c r="K5173">
        <v>8425586.2372855209</v>
      </c>
      <c r="L5173">
        <v>8429132.1515336651</v>
      </c>
      <c r="M5173">
        <v>56662289</v>
      </c>
    </row>
    <row r="5174" spans="1:13" x14ac:dyDescent="0.25">
      <c r="A5174" t="s">
        <v>17</v>
      </c>
      <c r="B5174" t="s">
        <v>25</v>
      </c>
      <c r="C5174" t="s">
        <v>201</v>
      </c>
      <c r="D5174" t="s">
        <v>104</v>
      </c>
      <c r="E5174" t="s">
        <v>229</v>
      </c>
      <c r="F5174" t="s">
        <v>230</v>
      </c>
      <c r="G5174" t="s">
        <v>107</v>
      </c>
      <c r="H5174">
        <v>26.103300000000001</v>
      </c>
      <c r="I5174">
        <v>98.141900000000007</v>
      </c>
      <c r="J5174" t="s">
        <v>223</v>
      </c>
      <c r="K5174">
        <v>361098.96945157897</v>
      </c>
      <c r="L5174">
        <v>361099.13439042418</v>
      </c>
      <c r="M5174">
        <v>3517177</v>
      </c>
    </row>
    <row r="5175" spans="1:13" x14ac:dyDescent="0.25">
      <c r="A5175" t="s">
        <v>17</v>
      </c>
      <c r="B5175" t="s">
        <v>25</v>
      </c>
      <c r="C5175" t="s">
        <v>201</v>
      </c>
      <c r="D5175" t="s">
        <v>104</v>
      </c>
      <c r="E5175" t="s">
        <v>229</v>
      </c>
      <c r="F5175" t="s">
        <v>230</v>
      </c>
      <c r="G5175" t="s">
        <v>107</v>
      </c>
      <c r="H5175">
        <v>26.103300000000001</v>
      </c>
      <c r="I5175">
        <v>98.141900000000007</v>
      </c>
      <c r="J5175" t="s">
        <v>224</v>
      </c>
      <c r="K5175">
        <v>2088948.2327249059</v>
      </c>
      <c r="L5175">
        <v>2089150.6231573969</v>
      </c>
      <c r="M5175">
        <v>20111756</v>
      </c>
    </row>
    <row r="5176" spans="1:13" x14ac:dyDescent="0.25">
      <c r="A5176" t="s">
        <v>17</v>
      </c>
      <c r="B5176" t="s">
        <v>25</v>
      </c>
      <c r="C5176" t="s">
        <v>201</v>
      </c>
      <c r="D5176" t="s">
        <v>104</v>
      </c>
      <c r="E5176" t="s">
        <v>229</v>
      </c>
      <c r="F5176" t="s">
        <v>230</v>
      </c>
      <c r="G5176" t="s">
        <v>107</v>
      </c>
      <c r="H5176">
        <v>26.103300000000001</v>
      </c>
      <c r="I5176">
        <v>98.141900000000007</v>
      </c>
      <c r="J5176" t="s">
        <v>225</v>
      </c>
      <c r="K5176">
        <v>2382811.0340467379</v>
      </c>
      <c r="L5176">
        <v>2382842.400328476</v>
      </c>
      <c r="M5176">
        <v>20366757</v>
      </c>
    </row>
    <row r="5177" spans="1:13" x14ac:dyDescent="0.25">
      <c r="A5177" t="s">
        <v>17</v>
      </c>
      <c r="B5177" t="s">
        <v>25</v>
      </c>
      <c r="C5177" t="s">
        <v>201</v>
      </c>
      <c r="D5177" t="s">
        <v>104</v>
      </c>
      <c r="E5177" t="s">
        <v>229</v>
      </c>
      <c r="F5177" t="s">
        <v>230</v>
      </c>
      <c r="G5177" t="s">
        <v>107</v>
      </c>
      <c r="H5177">
        <v>26.103300000000001</v>
      </c>
      <c r="I5177">
        <v>98.141900000000007</v>
      </c>
      <c r="J5177" t="s">
        <v>245</v>
      </c>
      <c r="K5177">
        <v>1979733.527051542</v>
      </c>
      <c r="L5177">
        <v>1979978.407246012</v>
      </c>
      <c r="M5177">
        <v>17728548</v>
      </c>
    </row>
    <row r="5178" spans="1:13" x14ac:dyDescent="0.25">
      <c r="A5178" t="s">
        <v>17</v>
      </c>
      <c r="B5178" t="s">
        <v>25</v>
      </c>
      <c r="C5178" t="s">
        <v>201</v>
      </c>
      <c r="D5178" t="s">
        <v>104</v>
      </c>
      <c r="E5178" t="s">
        <v>154</v>
      </c>
      <c r="F5178" t="s">
        <v>155</v>
      </c>
      <c r="G5178" t="s">
        <v>107</v>
      </c>
      <c r="H5178">
        <v>25.789097000000002</v>
      </c>
      <c r="I5178">
        <v>-80.204040000000006</v>
      </c>
      <c r="J5178" t="s">
        <v>223</v>
      </c>
      <c r="K5178">
        <v>40362650.110963069</v>
      </c>
      <c r="L5178">
        <v>40368488.874741137</v>
      </c>
      <c r="M5178">
        <v>124841046</v>
      </c>
    </row>
    <row r="5179" spans="1:13" x14ac:dyDescent="0.25">
      <c r="A5179" t="s">
        <v>17</v>
      </c>
      <c r="B5179" t="s">
        <v>25</v>
      </c>
      <c r="C5179" t="s">
        <v>201</v>
      </c>
      <c r="D5179" t="s">
        <v>104</v>
      </c>
      <c r="E5179" t="s">
        <v>154</v>
      </c>
      <c r="F5179" t="s">
        <v>155</v>
      </c>
      <c r="G5179" t="s">
        <v>107</v>
      </c>
      <c r="H5179">
        <v>25.789097000000002</v>
      </c>
      <c r="I5179">
        <v>-80.204040000000006</v>
      </c>
      <c r="J5179" t="s">
        <v>224</v>
      </c>
      <c r="K5179">
        <v>52693293.299974971</v>
      </c>
      <c r="L5179">
        <v>52715039.266200773</v>
      </c>
      <c r="M5179">
        <v>152230620</v>
      </c>
    </row>
    <row r="5180" spans="1:13" x14ac:dyDescent="0.25">
      <c r="A5180" t="s">
        <v>17</v>
      </c>
      <c r="B5180" t="s">
        <v>25</v>
      </c>
      <c r="C5180" t="s">
        <v>201</v>
      </c>
      <c r="D5180" t="s">
        <v>104</v>
      </c>
      <c r="E5180" t="s">
        <v>154</v>
      </c>
      <c r="F5180" t="s">
        <v>155</v>
      </c>
      <c r="G5180" t="s">
        <v>107</v>
      </c>
      <c r="H5180">
        <v>25.789097000000002</v>
      </c>
      <c r="I5180">
        <v>-80.204040000000006</v>
      </c>
      <c r="J5180" t="s">
        <v>225</v>
      </c>
      <c r="K5180">
        <v>53923401.574843489</v>
      </c>
      <c r="L5180">
        <v>53923415.989966176</v>
      </c>
      <c r="M5180">
        <v>143810703</v>
      </c>
    </row>
    <row r="5181" spans="1:13" x14ac:dyDescent="0.25">
      <c r="A5181" t="s">
        <v>17</v>
      </c>
      <c r="B5181" t="s">
        <v>25</v>
      </c>
      <c r="C5181" t="s">
        <v>201</v>
      </c>
      <c r="D5181" t="s">
        <v>104</v>
      </c>
      <c r="E5181" t="s">
        <v>154</v>
      </c>
      <c r="F5181" t="s">
        <v>155</v>
      </c>
      <c r="G5181" t="s">
        <v>107</v>
      </c>
      <c r="H5181">
        <v>25.789097000000002</v>
      </c>
      <c r="I5181">
        <v>-80.204040000000006</v>
      </c>
      <c r="J5181" t="s">
        <v>245</v>
      </c>
      <c r="K5181">
        <v>34802608.287598759</v>
      </c>
      <c r="L5181">
        <v>34811320.021548197</v>
      </c>
      <c r="M5181">
        <v>99676688</v>
      </c>
    </row>
    <row r="5182" spans="1:13" x14ac:dyDescent="0.25">
      <c r="A5182" t="s">
        <v>17</v>
      </c>
      <c r="B5182" t="s">
        <v>25</v>
      </c>
      <c r="C5182" t="s">
        <v>201</v>
      </c>
      <c r="D5182" t="s">
        <v>98</v>
      </c>
      <c r="E5182" t="s">
        <v>156</v>
      </c>
      <c r="F5182" t="s">
        <v>157</v>
      </c>
      <c r="G5182" t="s">
        <v>158</v>
      </c>
      <c r="H5182">
        <v>45.630099999999999</v>
      </c>
      <c r="I5182">
        <v>8.7255000000000003</v>
      </c>
      <c r="J5182" t="s">
        <v>223</v>
      </c>
      <c r="K5182">
        <v>6303733.3316694731</v>
      </c>
      <c r="L5182">
        <v>6304075.9704432534</v>
      </c>
      <c r="M5182">
        <v>48040981</v>
      </c>
    </row>
    <row r="5183" spans="1:13" x14ac:dyDescent="0.25">
      <c r="A5183" t="s">
        <v>17</v>
      </c>
      <c r="B5183" t="s">
        <v>25</v>
      </c>
      <c r="C5183" t="s">
        <v>201</v>
      </c>
      <c r="D5183" t="s">
        <v>98</v>
      </c>
      <c r="E5183" t="s">
        <v>156</v>
      </c>
      <c r="F5183" t="s">
        <v>157</v>
      </c>
      <c r="G5183" t="s">
        <v>158</v>
      </c>
      <c r="H5183">
        <v>45.630099999999999</v>
      </c>
      <c r="I5183">
        <v>8.7255000000000003</v>
      </c>
      <c r="J5183" t="s">
        <v>224</v>
      </c>
      <c r="K5183">
        <v>7320235.932114372</v>
      </c>
      <c r="L5183">
        <v>7320888.2659772402</v>
      </c>
      <c r="M5183">
        <v>56316936</v>
      </c>
    </row>
    <row r="5184" spans="1:13" x14ac:dyDescent="0.25">
      <c r="A5184" t="s">
        <v>17</v>
      </c>
      <c r="B5184" t="s">
        <v>25</v>
      </c>
      <c r="C5184" t="s">
        <v>201</v>
      </c>
      <c r="D5184" t="s">
        <v>98</v>
      </c>
      <c r="E5184" t="s">
        <v>156</v>
      </c>
      <c r="F5184" t="s">
        <v>157</v>
      </c>
      <c r="G5184" t="s">
        <v>158</v>
      </c>
      <c r="H5184">
        <v>45.630099999999999</v>
      </c>
      <c r="I5184">
        <v>8.7255000000000003</v>
      </c>
      <c r="J5184" t="s">
        <v>225</v>
      </c>
      <c r="K5184">
        <v>6844663.8897408051</v>
      </c>
      <c r="L5184">
        <v>6844679.1169313733</v>
      </c>
      <c r="M5184">
        <v>48701932</v>
      </c>
    </row>
    <row r="5185" spans="1:13" x14ac:dyDescent="0.25">
      <c r="A5185" t="s">
        <v>17</v>
      </c>
      <c r="B5185" t="s">
        <v>25</v>
      </c>
      <c r="C5185" t="s">
        <v>201</v>
      </c>
      <c r="D5185" t="s">
        <v>98</v>
      </c>
      <c r="E5185" t="s">
        <v>156</v>
      </c>
      <c r="F5185" t="s">
        <v>157</v>
      </c>
      <c r="G5185" t="s">
        <v>158</v>
      </c>
      <c r="H5185">
        <v>45.630099999999999</v>
      </c>
      <c r="I5185">
        <v>8.7255000000000003</v>
      </c>
      <c r="J5185" t="s">
        <v>245</v>
      </c>
      <c r="K5185">
        <v>5559561.1040456491</v>
      </c>
      <c r="L5185">
        <v>5561251.1614502901</v>
      </c>
      <c r="M5185">
        <v>39973034</v>
      </c>
    </row>
    <row r="5186" spans="1:13" x14ac:dyDescent="0.25">
      <c r="A5186" t="s">
        <v>17</v>
      </c>
      <c r="B5186" t="s">
        <v>25</v>
      </c>
      <c r="C5186" t="s">
        <v>201</v>
      </c>
      <c r="D5186" t="s">
        <v>104</v>
      </c>
      <c r="E5186" t="s">
        <v>159</v>
      </c>
      <c r="F5186" t="s">
        <v>160</v>
      </c>
      <c r="G5186" t="s">
        <v>107</v>
      </c>
      <c r="H5186">
        <v>44.986656000000004</v>
      </c>
      <c r="I5186">
        <v>-93.258133000000001</v>
      </c>
      <c r="J5186" t="s">
        <v>223</v>
      </c>
      <c r="K5186">
        <v>626179.50021505042</v>
      </c>
      <c r="L5186">
        <v>626179.531430403</v>
      </c>
      <c r="M5186">
        <v>4353288</v>
      </c>
    </row>
    <row r="5187" spans="1:13" x14ac:dyDescent="0.25">
      <c r="A5187" t="s">
        <v>17</v>
      </c>
      <c r="B5187" t="s">
        <v>25</v>
      </c>
      <c r="C5187" t="s">
        <v>201</v>
      </c>
      <c r="D5187" t="s">
        <v>104</v>
      </c>
      <c r="E5187" t="s">
        <v>159</v>
      </c>
      <c r="F5187" t="s">
        <v>160</v>
      </c>
      <c r="G5187" t="s">
        <v>107</v>
      </c>
      <c r="H5187">
        <v>44.986656000000004</v>
      </c>
      <c r="I5187">
        <v>-93.258133000000001</v>
      </c>
      <c r="J5187" t="s">
        <v>224</v>
      </c>
      <c r="K5187">
        <v>3984237.3124655508</v>
      </c>
      <c r="L5187">
        <v>3984867.1858265912</v>
      </c>
      <c r="M5187">
        <v>27630215</v>
      </c>
    </row>
    <row r="5188" spans="1:13" x14ac:dyDescent="0.25">
      <c r="A5188" t="s">
        <v>17</v>
      </c>
      <c r="B5188" t="s">
        <v>25</v>
      </c>
      <c r="C5188" t="s">
        <v>201</v>
      </c>
      <c r="D5188" t="s">
        <v>104</v>
      </c>
      <c r="E5188" t="s">
        <v>159</v>
      </c>
      <c r="F5188" t="s">
        <v>160</v>
      </c>
      <c r="G5188" t="s">
        <v>107</v>
      </c>
      <c r="H5188">
        <v>44.986656000000004</v>
      </c>
      <c r="I5188">
        <v>-93.258133000000001</v>
      </c>
      <c r="J5188" t="s">
        <v>225</v>
      </c>
      <c r="K5188">
        <v>3679218.561746377</v>
      </c>
      <c r="L5188">
        <v>3679222.0871358318</v>
      </c>
      <c r="M5188">
        <v>23298745</v>
      </c>
    </row>
    <row r="5189" spans="1:13" x14ac:dyDescent="0.25">
      <c r="A5189" t="s">
        <v>17</v>
      </c>
      <c r="B5189" t="s">
        <v>25</v>
      </c>
      <c r="C5189" t="s">
        <v>201</v>
      </c>
      <c r="D5189" t="s">
        <v>104</v>
      </c>
      <c r="E5189" t="s">
        <v>159</v>
      </c>
      <c r="F5189" t="s">
        <v>160</v>
      </c>
      <c r="G5189" t="s">
        <v>107</v>
      </c>
      <c r="H5189">
        <v>44.986656000000004</v>
      </c>
      <c r="I5189">
        <v>-93.258133000000001</v>
      </c>
      <c r="J5189" t="s">
        <v>245</v>
      </c>
      <c r="K5189">
        <v>3478642.379531967</v>
      </c>
      <c r="L5189">
        <v>3479541.1355532659</v>
      </c>
      <c r="M5189">
        <v>22555513</v>
      </c>
    </row>
    <row r="5190" spans="1:13" x14ac:dyDescent="0.25">
      <c r="A5190" t="s">
        <v>17</v>
      </c>
      <c r="B5190" t="s">
        <v>25</v>
      </c>
      <c r="C5190" t="s">
        <v>201</v>
      </c>
      <c r="D5190" t="s">
        <v>98</v>
      </c>
      <c r="E5190" t="s">
        <v>231</v>
      </c>
      <c r="F5190" t="s">
        <v>232</v>
      </c>
      <c r="G5190" t="s">
        <v>168</v>
      </c>
      <c r="H5190">
        <v>43.296950000000002</v>
      </c>
      <c r="I5190">
        <v>5.3810700000000002</v>
      </c>
      <c r="J5190" t="s">
        <v>223</v>
      </c>
      <c r="K5190">
        <v>5.8943321226000003E-2</v>
      </c>
      <c r="L5190">
        <v>5.8943321226000003E-2</v>
      </c>
      <c r="M5190">
        <v>1</v>
      </c>
    </row>
    <row r="5191" spans="1:13" x14ac:dyDescent="0.25">
      <c r="A5191" t="s">
        <v>17</v>
      </c>
      <c r="B5191" t="s">
        <v>25</v>
      </c>
      <c r="C5191" t="s">
        <v>201</v>
      </c>
      <c r="D5191" t="s">
        <v>98</v>
      </c>
      <c r="E5191" t="s">
        <v>231</v>
      </c>
      <c r="F5191" t="s">
        <v>232</v>
      </c>
      <c r="G5191" t="s">
        <v>168</v>
      </c>
      <c r="H5191">
        <v>43.296950000000002</v>
      </c>
      <c r="I5191">
        <v>5.3810700000000002</v>
      </c>
      <c r="J5191" t="s">
        <v>224</v>
      </c>
      <c r="K5191">
        <v>6.5712039943799994</v>
      </c>
      <c r="L5191">
        <v>6.5712039943799994</v>
      </c>
      <c r="M5191">
        <v>11</v>
      </c>
    </row>
    <row r="5192" spans="1:13" x14ac:dyDescent="0.25">
      <c r="A5192" t="s">
        <v>17</v>
      </c>
      <c r="B5192" t="s">
        <v>25</v>
      </c>
      <c r="C5192" t="s">
        <v>201</v>
      </c>
      <c r="D5192" t="s">
        <v>98</v>
      </c>
      <c r="E5192" t="s">
        <v>231</v>
      </c>
      <c r="F5192" t="s">
        <v>232</v>
      </c>
      <c r="G5192" t="s">
        <v>168</v>
      </c>
      <c r="H5192">
        <v>43.296950000000002</v>
      </c>
      <c r="I5192">
        <v>5.3810700000000002</v>
      </c>
      <c r="J5192" t="s">
        <v>225</v>
      </c>
      <c r="K5192">
        <v>67.100488497821999</v>
      </c>
      <c r="L5192">
        <v>67.100488497821999</v>
      </c>
      <c r="M5192">
        <v>681</v>
      </c>
    </row>
    <row r="5193" spans="1:13" x14ac:dyDescent="0.25">
      <c r="A5193" t="s">
        <v>17</v>
      </c>
      <c r="B5193" t="s">
        <v>25</v>
      </c>
      <c r="C5193" t="s">
        <v>201</v>
      </c>
      <c r="D5193" t="s">
        <v>98</v>
      </c>
      <c r="E5193" t="s">
        <v>231</v>
      </c>
      <c r="F5193" t="s">
        <v>232</v>
      </c>
      <c r="G5193" t="s">
        <v>168</v>
      </c>
      <c r="H5193">
        <v>43.296950000000002</v>
      </c>
      <c r="I5193">
        <v>5.3810700000000002</v>
      </c>
      <c r="J5193" t="s">
        <v>245</v>
      </c>
      <c r="K5193">
        <v>5.2219752878639998</v>
      </c>
      <c r="L5193">
        <v>5.212449534468</v>
      </c>
      <c r="M5193">
        <v>112</v>
      </c>
    </row>
    <row r="5194" spans="1:13" x14ac:dyDescent="0.25">
      <c r="A5194" t="s">
        <v>17</v>
      </c>
      <c r="B5194" t="s">
        <v>25</v>
      </c>
      <c r="C5194" t="s">
        <v>201</v>
      </c>
      <c r="D5194" t="s">
        <v>104</v>
      </c>
      <c r="E5194" t="s">
        <v>161</v>
      </c>
      <c r="F5194" t="s">
        <v>162</v>
      </c>
      <c r="G5194" t="s">
        <v>107</v>
      </c>
      <c r="H5194">
        <v>40.705629999999999</v>
      </c>
      <c r="I5194">
        <v>-73.978003999999999</v>
      </c>
      <c r="J5194" t="s">
        <v>223</v>
      </c>
      <c r="K5194">
        <v>41196493.069071263</v>
      </c>
      <c r="L5194">
        <v>41201096.520275801</v>
      </c>
      <c r="M5194">
        <v>143690308</v>
      </c>
    </row>
    <row r="5195" spans="1:13" x14ac:dyDescent="0.25">
      <c r="A5195" t="s">
        <v>17</v>
      </c>
      <c r="B5195" t="s">
        <v>25</v>
      </c>
      <c r="C5195" t="s">
        <v>201</v>
      </c>
      <c r="D5195" t="s">
        <v>104</v>
      </c>
      <c r="E5195" t="s">
        <v>161</v>
      </c>
      <c r="F5195" t="s">
        <v>162</v>
      </c>
      <c r="G5195" t="s">
        <v>107</v>
      </c>
      <c r="H5195">
        <v>40.705629999999999</v>
      </c>
      <c r="I5195">
        <v>-73.978003999999999</v>
      </c>
      <c r="J5195" t="s">
        <v>224</v>
      </c>
      <c r="K5195">
        <v>50398286.949277744</v>
      </c>
      <c r="L5195">
        <v>50411179.611460097</v>
      </c>
      <c r="M5195">
        <v>156414853</v>
      </c>
    </row>
    <row r="5196" spans="1:13" x14ac:dyDescent="0.25">
      <c r="A5196" t="s">
        <v>17</v>
      </c>
      <c r="B5196" t="s">
        <v>25</v>
      </c>
      <c r="C5196" t="s">
        <v>201</v>
      </c>
      <c r="D5196" t="s">
        <v>104</v>
      </c>
      <c r="E5196" t="s">
        <v>161</v>
      </c>
      <c r="F5196" t="s">
        <v>162</v>
      </c>
      <c r="G5196" t="s">
        <v>107</v>
      </c>
      <c r="H5196">
        <v>40.705629999999999</v>
      </c>
      <c r="I5196">
        <v>-73.978003999999999</v>
      </c>
      <c r="J5196" t="s">
        <v>225</v>
      </c>
      <c r="K5196">
        <v>48560563.332020022</v>
      </c>
      <c r="L5196">
        <v>48560563.495711379</v>
      </c>
      <c r="M5196">
        <v>147300314</v>
      </c>
    </row>
    <row r="5197" spans="1:13" x14ac:dyDescent="0.25">
      <c r="A5197" t="s">
        <v>17</v>
      </c>
      <c r="B5197" t="s">
        <v>25</v>
      </c>
      <c r="C5197" t="s">
        <v>201</v>
      </c>
      <c r="D5197" t="s">
        <v>104</v>
      </c>
      <c r="E5197" t="s">
        <v>161</v>
      </c>
      <c r="F5197" t="s">
        <v>162</v>
      </c>
      <c r="G5197" t="s">
        <v>107</v>
      </c>
      <c r="H5197">
        <v>40.705629999999999</v>
      </c>
      <c r="I5197">
        <v>-73.978003999999999</v>
      </c>
      <c r="J5197" t="s">
        <v>245</v>
      </c>
      <c r="K5197">
        <v>47415551.696050793</v>
      </c>
      <c r="L5197">
        <v>47428169.009015299</v>
      </c>
      <c r="M5197">
        <v>362883355</v>
      </c>
    </row>
    <row r="5198" spans="1:13" x14ac:dyDescent="0.25">
      <c r="A5198" t="s">
        <v>17</v>
      </c>
      <c r="B5198" t="s">
        <v>25</v>
      </c>
      <c r="C5198" t="s">
        <v>201</v>
      </c>
      <c r="D5198" t="s">
        <v>136</v>
      </c>
      <c r="E5198" t="s">
        <v>163</v>
      </c>
      <c r="F5198" t="s">
        <v>164</v>
      </c>
      <c r="G5198" t="s">
        <v>165</v>
      </c>
      <c r="H5198">
        <v>34.67606</v>
      </c>
      <c r="I5198">
        <v>135.49619999999999</v>
      </c>
      <c r="J5198" t="s">
        <v>223</v>
      </c>
      <c r="K5198">
        <v>691226.62000077229</v>
      </c>
      <c r="L5198">
        <v>691258.91918933485</v>
      </c>
      <c r="M5198">
        <v>6086939</v>
      </c>
    </row>
    <row r="5199" spans="1:13" x14ac:dyDescent="0.25">
      <c r="A5199" t="s">
        <v>17</v>
      </c>
      <c r="B5199" t="s">
        <v>25</v>
      </c>
      <c r="C5199" t="s">
        <v>201</v>
      </c>
      <c r="D5199" t="s">
        <v>136</v>
      </c>
      <c r="E5199" t="s">
        <v>163</v>
      </c>
      <c r="F5199" t="s">
        <v>164</v>
      </c>
      <c r="G5199" t="s">
        <v>165</v>
      </c>
      <c r="H5199">
        <v>34.67606</v>
      </c>
      <c r="I5199">
        <v>135.49619999999999</v>
      </c>
      <c r="J5199" t="s">
        <v>224</v>
      </c>
      <c r="K5199">
        <v>917644.14820135396</v>
      </c>
      <c r="L5199">
        <v>917799.23569408781</v>
      </c>
      <c r="M5199">
        <v>8834596</v>
      </c>
    </row>
    <row r="5200" spans="1:13" x14ac:dyDescent="0.25">
      <c r="A5200" t="s">
        <v>17</v>
      </c>
      <c r="B5200" t="s">
        <v>25</v>
      </c>
      <c r="C5200" t="s">
        <v>201</v>
      </c>
      <c r="D5200" t="s">
        <v>136</v>
      </c>
      <c r="E5200" t="s">
        <v>163</v>
      </c>
      <c r="F5200" t="s">
        <v>164</v>
      </c>
      <c r="G5200" t="s">
        <v>165</v>
      </c>
      <c r="H5200">
        <v>34.67606</v>
      </c>
      <c r="I5200">
        <v>135.49619999999999</v>
      </c>
      <c r="J5200" t="s">
        <v>225</v>
      </c>
      <c r="K5200">
        <v>700472.47259849403</v>
      </c>
      <c r="L5200">
        <v>700539.73772718513</v>
      </c>
      <c r="M5200">
        <v>5963544</v>
      </c>
    </row>
    <row r="5201" spans="1:13" x14ac:dyDescent="0.25">
      <c r="A5201" t="s">
        <v>17</v>
      </c>
      <c r="B5201" t="s">
        <v>25</v>
      </c>
      <c r="C5201" t="s">
        <v>201</v>
      </c>
      <c r="D5201" t="s">
        <v>136</v>
      </c>
      <c r="E5201" t="s">
        <v>163</v>
      </c>
      <c r="F5201" t="s">
        <v>164</v>
      </c>
      <c r="G5201" t="s">
        <v>165</v>
      </c>
      <c r="H5201">
        <v>34.67606</v>
      </c>
      <c r="I5201">
        <v>135.49619999999999</v>
      </c>
      <c r="J5201" t="s">
        <v>245</v>
      </c>
      <c r="K5201">
        <v>639760.95960714575</v>
      </c>
      <c r="L5201">
        <v>639803.01129853691</v>
      </c>
      <c r="M5201">
        <v>6010122</v>
      </c>
    </row>
    <row r="5202" spans="1:13" x14ac:dyDescent="0.25">
      <c r="A5202" t="s">
        <v>17</v>
      </c>
      <c r="B5202" t="s">
        <v>25</v>
      </c>
      <c r="C5202" t="s">
        <v>201</v>
      </c>
      <c r="D5202" t="s">
        <v>98</v>
      </c>
      <c r="E5202" t="s">
        <v>166</v>
      </c>
      <c r="F5202" t="s">
        <v>167</v>
      </c>
      <c r="G5202" t="s">
        <v>168</v>
      </c>
      <c r="H5202">
        <v>48.928049999999999</v>
      </c>
      <c r="I5202">
        <v>2.35189</v>
      </c>
      <c r="J5202" t="s">
        <v>223</v>
      </c>
      <c r="K5202">
        <v>30290800.56362671</v>
      </c>
      <c r="L5202">
        <v>30296559.349258091</v>
      </c>
      <c r="M5202">
        <v>90941537</v>
      </c>
    </row>
    <row r="5203" spans="1:13" x14ac:dyDescent="0.25">
      <c r="A5203" t="s">
        <v>17</v>
      </c>
      <c r="B5203" t="s">
        <v>25</v>
      </c>
      <c r="C5203" t="s">
        <v>201</v>
      </c>
      <c r="D5203" t="s">
        <v>98</v>
      </c>
      <c r="E5203" t="s">
        <v>166</v>
      </c>
      <c r="F5203" t="s">
        <v>167</v>
      </c>
      <c r="G5203" t="s">
        <v>168</v>
      </c>
      <c r="H5203">
        <v>48.928049999999999</v>
      </c>
      <c r="I5203">
        <v>2.35189</v>
      </c>
      <c r="J5203" t="s">
        <v>224</v>
      </c>
      <c r="K5203">
        <v>33720735.877632238</v>
      </c>
      <c r="L5203">
        <v>33730535.163086779</v>
      </c>
      <c r="M5203">
        <v>95407962</v>
      </c>
    </row>
    <row r="5204" spans="1:13" x14ac:dyDescent="0.25">
      <c r="A5204" t="s">
        <v>17</v>
      </c>
      <c r="B5204" t="s">
        <v>25</v>
      </c>
      <c r="C5204" t="s">
        <v>201</v>
      </c>
      <c r="D5204" t="s">
        <v>98</v>
      </c>
      <c r="E5204" t="s">
        <v>166</v>
      </c>
      <c r="F5204" t="s">
        <v>167</v>
      </c>
      <c r="G5204" t="s">
        <v>168</v>
      </c>
      <c r="H5204">
        <v>48.928049999999999</v>
      </c>
      <c r="I5204">
        <v>2.35189</v>
      </c>
      <c r="J5204" t="s">
        <v>225</v>
      </c>
      <c r="K5204">
        <v>32152004.723624218</v>
      </c>
      <c r="L5204">
        <v>32152278.933640361</v>
      </c>
      <c r="M5204">
        <v>84005746</v>
      </c>
    </row>
    <row r="5205" spans="1:13" x14ac:dyDescent="0.25">
      <c r="A5205" t="s">
        <v>17</v>
      </c>
      <c r="B5205" t="s">
        <v>25</v>
      </c>
      <c r="C5205" t="s">
        <v>201</v>
      </c>
      <c r="D5205" t="s">
        <v>98</v>
      </c>
      <c r="E5205" t="s">
        <v>166</v>
      </c>
      <c r="F5205" t="s">
        <v>167</v>
      </c>
      <c r="G5205" t="s">
        <v>168</v>
      </c>
      <c r="H5205">
        <v>48.928049999999999</v>
      </c>
      <c r="I5205">
        <v>2.35189</v>
      </c>
      <c r="J5205" t="s">
        <v>245</v>
      </c>
      <c r="K5205">
        <v>17044016.706656799</v>
      </c>
      <c r="L5205">
        <v>17048292.736086641</v>
      </c>
      <c r="M5205">
        <v>52954430</v>
      </c>
    </row>
    <row r="5206" spans="1:13" x14ac:dyDescent="0.25">
      <c r="A5206" t="s">
        <v>17</v>
      </c>
      <c r="B5206" t="s">
        <v>25</v>
      </c>
      <c r="C5206" t="s">
        <v>201</v>
      </c>
      <c r="D5206" t="s">
        <v>104</v>
      </c>
      <c r="E5206" t="s">
        <v>238</v>
      </c>
      <c r="F5206" t="s">
        <v>239</v>
      </c>
      <c r="G5206" t="s">
        <v>107</v>
      </c>
      <c r="H5206">
        <v>33.448399999999999</v>
      </c>
      <c r="I5206">
        <v>-112.074</v>
      </c>
      <c r="J5206" t="s">
        <v>223</v>
      </c>
      <c r="K5206">
        <v>2726026.6725891391</v>
      </c>
      <c r="L5206">
        <v>2726029.1799414391</v>
      </c>
      <c r="M5206">
        <v>24347701</v>
      </c>
    </row>
    <row r="5207" spans="1:13" x14ac:dyDescent="0.25">
      <c r="A5207" t="s">
        <v>17</v>
      </c>
      <c r="B5207" t="s">
        <v>25</v>
      </c>
      <c r="C5207" t="s">
        <v>201</v>
      </c>
      <c r="D5207" t="s">
        <v>104</v>
      </c>
      <c r="E5207" t="s">
        <v>238</v>
      </c>
      <c r="F5207" t="s">
        <v>239</v>
      </c>
      <c r="G5207" t="s">
        <v>107</v>
      </c>
      <c r="H5207">
        <v>33.448399999999999</v>
      </c>
      <c r="I5207">
        <v>-112.074</v>
      </c>
      <c r="J5207" t="s">
        <v>224</v>
      </c>
      <c r="K5207">
        <v>1635844.9518032409</v>
      </c>
      <c r="L5207">
        <v>1635900.312035037</v>
      </c>
      <c r="M5207">
        <v>13986809</v>
      </c>
    </row>
    <row r="5208" spans="1:13" x14ac:dyDescent="0.25">
      <c r="A5208" t="s">
        <v>17</v>
      </c>
      <c r="B5208" t="s">
        <v>25</v>
      </c>
      <c r="C5208" t="s">
        <v>201</v>
      </c>
      <c r="D5208" t="s">
        <v>104</v>
      </c>
      <c r="E5208" t="s">
        <v>238</v>
      </c>
      <c r="F5208" t="s">
        <v>239</v>
      </c>
      <c r="G5208" t="s">
        <v>107</v>
      </c>
      <c r="H5208">
        <v>33.448399999999999</v>
      </c>
      <c r="I5208">
        <v>-112.074</v>
      </c>
      <c r="J5208" t="s">
        <v>225</v>
      </c>
      <c r="K5208">
        <v>1620168.7781971949</v>
      </c>
      <c r="L5208">
        <v>1620251.7744698729</v>
      </c>
      <c r="M5208">
        <v>12724147</v>
      </c>
    </row>
    <row r="5209" spans="1:13" x14ac:dyDescent="0.25">
      <c r="A5209" t="s">
        <v>17</v>
      </c>
      <c r="B5209" t="s">
        <v>25</v>
      </c>
      <c r="C5209" t="s">
        <v>201</v>
      </c>
      <c r="D5209" t="s">
        <v>104</v>
      </c>
      <c r="E5209" t="s">
        <v>238</v>
      </c>
      <c r="F5209" t="s">
        <v>239</v>
      </c>
      <c r="G5209" t="s">
        <v>107</v>
      </c>
      <c r="H5209">
        <v>33.448399999999999</v>
      </c>
      <c r="I5209">
        <v>-112.074</v>
      </c>
      <c r="J5209" t="s">
        <v>245</v>
      </c>
      <c r="K5209">
        <v>2962062.9649287788</v>
      </c>
      <c r="L5209">
        <v>2969402.734287865</v>
      </c>
      <c r="M5209">
        <v>21000772</v>
      </c>
    </row>
    <row r="5210" spans="1:13" x14ac:dyDescent="0.25">
      <c r="A5210" t="s">
        <v>17</v>
      </c>
      <c r="B5210" t="s">
        <v>25</v>
      </c>
      <c r="C5210" t="s">
        <v>201</v>
      </c>
      <c r="D5210" t="s">
        <v>108</v>
      </c>
      <c r="E5210" t="s">
        <v>169</v>
      </c>
      <c r="F5210" t="s">
        <v>170</v>
      </c>
      <c r="G5210" t="s">
        <v>171</v>
      </c>
      <c r="H5210">
        <v>-33.357990000000001</v>
      </c>
      <c r="I5210">
        <v>-70.676259999999999</v>
      </c>
      <c r="J5210" t="s">
        <v>223</v>
      </c>
      <c r="K5210">
        <v>5394108.027314283</v>
      </c>
      <c r="L5210">
        <v>5394466.1928275917</v>
      </c>
      <c r="M5210">
        <v>38941304</v>
      </c>
    </row>
    <row r="5211" spans="1:13" x14ac:dyDescent="0.25">
      <c r="A5211" t="s">
        <v>17</v>
      </c>
      <c r="B5211" t="s">
        <v>25</v>
      </c>
      <c r="C5211" t="s">
        <v>201</v>
      </c>
      <c r="D5211" t="s">
        <v>108</v>
      </c>
      <c r="E5211" t="s">
        <v>169</v>
      </c>
      <c r="F5211" t="s">
        <v>170</v>
      </c>
      <c r="G5211" t="s">
        <v>171</v>
      </c>
      <c r="H5211">
        <v>-33.357990000000001</v>
      </c>
      <c r="I5211">
        <v>-70.676259999999999</v>
      </c>
      <c r="J5211" t="s">
        <v>224</v>
      </c>
      <c r="K5211">
        <v>6227340.4984804876</v>
      </c>
      <c r="L5211">
        <v>6228128.6312058559</v>
      </c>
      <c r="M5211">
        <v>45596028</v>
      </c>
    </row>
    <row r="5212" spans="1:13" x14ac:dyDescent="0.25">
      <c r="A5212" t="s">
        <v>17</v>
      </c>
      <c r="B5212" t="s">
        <v>25</v>
      </c>
      <c r="C5212" t="s">
        <v>201</v>
      </c>
      <c r="D5212" t="s">
        <v>108</v>
      </c>
      <c r="E5212" t="s">
        <v>169</v>
      </c>
      <c r="F5212" t="s">
        <v>170</v>
      </c>
      <c r="G5212" t="s">
        <v>171</v>
      </c>
      <c r="H5212">
        <v>-33.357990000000001</v>
      </c>
      <c r="I5212">
        <v>-70.676259999999999</v>
      </c>
      <c r="J5212" t="s">
        <v>225</v>
      </c>
      <c r="K5212">
        <v>5956318.6730981991</v>
      </c>
      <c r="L5212">
        <v>5956446.666524563</v>
      </c>
      <c r="M5212">
        <v>40680459</v>
      </c>
    </row>
    <row r="5213" spans="1:13" x14ac:dyDescent="0.25">
      <c r="A5213" t="s">
        <v>17</v>
      </c>
      <c r="B5213" t="s">
        <v>25</v>
      </c>
      <c r="C5213" t="s">
        <v>201</v>
      </c>
      <c r="D5213" t="s">
        <v>108</v>
      </c>
      <c r="E5213" t="s">
        <v>169</v>
      </c>
      <c r="F5213" t="s">
        <v>170</v>
      </c>
      <c r="G5213" t="s">
        <v>171</v>
      </c>
      <c r="H5213">
        <v>-33.357990000000001</v>
      </c>
      <c r="I5213">
        <v>-70.676259999999999</v>
      </c>
      <c r="J5213" t="s">
        <v>245</v>
      </c>
      <c r="K5213">
        <v>3955279.4814715488</v>
      </c>
      <c r="L5213">
        <v>3955596.1102762702</v>
      </c>
      <c r="M5213">
        <v>30048458</v>
      </c>
    </row>
    <row r="5214" spans="1:13" x14ac:dyDescent="0.25">
      <c r="A5214" t="s">
        <v>17</v>
      </c>
      <c r="B5214" t="s">
        <v>25</v>
      </c>
      <c r="C5214" t="s">
        <v>201</v>
      </c>
      <c r="D5214" t="s">
        <v>104</v>
      </c>
      <c r="E5214" t="s">
        <v>240</v>
      </c>
      <c r="F5214" t="s">
        <v>241</v>
      </c>
      <c r="G5214" t="s">
        <v>107</v>
      </c>
      <c r="H5214">
        <v>32.715736</v>
      </c>
      <c r="I5214">
        <v>-117.16108699999999</v>
      </c>
      <c r="J5214" t="s">
        <v>223</v>
      </c>
      <c r="K5214">
        <v>156390.59083708681</v>
      </c>
      <c r="L5214">
        <v>156390.59083708681</v>
      </c>
      <c r="M5214">
        <v>1770664</v>
      </c>
    </row>
    <row r="5215" spans="1:13" x14ac:dyDescent="0.25">
      <c r="A5215" t="s">
        <v>17</v>
      </c>
      <c r="B5215" t="s">
        <v>25</v>
      </c>
      <c r="C5215" t="s">
        <v>201</v>
      </c>
      <c r="D5215" t="s">
        <v>104</v>
      </c>
      <c r="E5215" t="s">
        <v>240</v>
      </c>
      <c r="F5215" t="s">
        <v>241</v>
      </c>
      <c r="G5215" t="s">
        <v>107</v>
      </c>
      <c r="H5215">
        <v>32.715736</v>
      </c>
      <c r="I5215">
        <v>-117.16108699999999</v>
      </c>
      <c r="J5215" t="s">
        <v>224</v>
      </c>
      <c r="K5215">
        <v>2111250.7313991222</v>
      </c>
      <c r="L5215">
        <v>2111346.938757298</v>
      </c>
      <c r="M5215">
        <v>19001883</v>
      </c>
    </row>
    <row r="5216" spans="1:13" x14ac:dyDescent="0.25">
      <c r="A5216" t="s">
        <v>17</v>
      </c>
      <c r="B5216" t="s">
        <v>25</v>
      </c>
      <c r="C5216" t="s">
        <v>201</v>
      </c>
      <c r="D5216" t="s">
        <v>104</v>
      </c>
      <c r="E5216" t="s">
        <v>240</v>
      </c>
      <c r="F5216" t="s">
        <v>241</v>
      </c>
      <c r="G5216" t="s">
        <v>107</v>
      </c>
      <c r="H5216">
        <v>32.715736</v>
      </c>
      <c r="I5216">
        <v>-117.16108699999999</v>
      </c>
      <c r="J5216" t="s">
        <v>225</v>
      </c>
      <c r="K5216">
        <v>966861.73109217652</v>
      </c>
      <c r="L5216">
        <v>966861.7301402234</v>
      </c>
      <c r="M5216">
        <v>8375153</v>
      </c>
    </row>
    <row r="5217" spans="1:13" x14ac:dyDescent="0.25">
      <c r="A5217" t="s">
        <v>17</v>
      </c>
      <c r="B5217" t="s">
        <v>25</v>
      </c>
      <c r="C5217" t="s">
        <v>201</v>
      </c>
      <c r="D5217" t="s">
        <v>104</v>
      </c>
      <c r="E5217" t="s">
        <v>240</v>
      </c>
      <c r="F5217" t="s">
        <v>241</v>
      </c>
      <c r="G5217" t="s">
        <v>107</v>
      </c>
      <c r="H5217">
        <v>32.715736</v>
      </c>
      <c r="I5217">
        <v>-117.16108699999999</v>
      </c>
      <c r="J5217" t="s">
        <v>245</v>
      </c>
      <c r="K5217">
        <v>729668.3304989289</v>
      </c>
      <c r="L5217">
        <v>729683.46296704758</v>
      </c>
      <c r="M5217">
        <v>6682925</v>
      </c>
    </row>
    <row r="5218" spans="1:13" x14ac:dyDescent="0.25">
      <c r="A5218" t="s">
        <v>17</v>
      </c>
      <c r="B5218" t="s">
        <v>25</v>
      </c>
      <c r="C5218" t="s">
        <v>201</v>
      </c>
      <c r="D5218" t="s">
        <v>104</v>
      </c>
      <c r="E5218" t="s">
        <v>172</v>
      </c>
      <c r="F5218" t="s">
        <v>173</v>
      </c>
      <c r="G5218" t="s">
        <v>107</v>
      </c>
      <c r="H5218">
        <v>47.606209999999997</v>
      </c>
      <c r="I5218">
        <v>-122.33207</v>
      </c>
      <c r="J5218" t="s">
        <v>223</v>
      </c>
      <c r="K5218">
        <v>12310389.020544291</v>
      </c>
      <c r="L5218">
        <v>12312056.16924412</v>
      </c>
      <c r="M5218">
        <v>63800303</v>
      </c>
    </row>
    <row r="5219" spans="1:13" x14ac:dyDescent="0.25">
      <c r="A5219" t="s">
        <v>17</v>
      </c>
      <c r="B5219" t="s">
        <v>25</v>
      </c>
      <c r="C5219" t="s">
        <v>201</v>
      </c>
      <c r="D5219" t="s">
        <v>104</v>
      </c>
      <c r="E5219" t="s">
        <v>172</v>
      </c>
      <c r="F5219" t="s">
        <v>173</v>
      </c>
      <c r="G5219" t="s">
        <v>107</v>
      </c>
      <c r="H5219">
        <v>47.606209999999997</v>
      </c>
      <c r="I5219">
        <v>-122.33207</v>
      </c>
      <c r="J5219" t="s">
        <v>224</v>
      </c>
      <c r="K5219">
        <v>17356234.729185302</v>
      </c>
      <c r="L5219">
        <v>17359429.497817598</v>
      </c>
      <c r="M5219">
        <v>84535809</v>
      </c>
    </row>
    <row r="5220" spans="1:13" x14ac:dyDescent="0.25">
      <c r="A5220" t="s">
        <v>17</v>
      </c>
      <c r="B5220" t="s">
        <v>25</v>
      </c>
      <c r="C5220" t="s">
        <v>201</v>
      </c>
      <c r="D5220" t="s">
        <v>104</v>
      </c>
      <c r="E5220" t="s">
        <v>172</v>
      </c>
      <c r="F5220" t="s">
        <v>173</v>
      </c>
      <c r="G5220" t="s">
        <v>107</v>
      </c>
      <c r="H5220">
        <v>47.606209999999997</v>
      </c>
      <c r="I5220">
        <v>-122.33207</v>
      </c>
      <c r="J5220" t="s">
        <v>225</v>
      </c>
      <c r="K5220">
        <v>14060952.622508351</v>
      </c>
      <c r="L5220">
        <v>14062271.391924631</v>
      </c>
      <c r="M5220">
        <v>75950506</v>
      </c>
    </row>
    <row r="5221" spans="1:13" x14ac:dyDescent="0.25">
      <c r="A5221" t="s">
        <v>17</v>
      </c>
      <c r="B5221" t="s">
        <v>25</v>
      </c>
      <c r="C5221" t="s">
        <v>201</v>
      </c>
      <c r="D5221" t="s">
        <v>104</v>
      </c>
      <c r="E5221" t="s">
        <v>172</v>
      </c>
      <c r="F5221" t="s">
        <v>173</v>
      </c>
      <c r="G5221" t="s">
        <v>107</v>
      </c>
      <c r="H5221">
        <v>47.606209999999997</v>
      </c>
      <c r="I5221">
        <v>-122.33207</v>
      </c>
      <c r="J5221" t="s">
        <v>245</v>
      </c>
      <c r="K5221">
        <v>20586868.499228101</v>
      </c>
      <c r="L5221">
        <v>20594065.569423851</v>
      </c>
      <c r="M5221">
        <v>84396077</v>
      </c>
    </row>
    <row r="5222" spans="1:13" x14ac:dyDescent="0.25">
      <c r="A5222" t="s">
        <v>17</v>
      </c>
      <c r="B5222" t="s">
        <v>25</v>
      </c>
      <c r="C5222" t="s">
        <v>201</v>
      </c>
      <c r="D5222" t="s">
        <v>136</v>
      </c>
      <c r="E5222" t="s">
        <v>174</v>
      </c>
      <c r="F5222" t="s">
        <v>175</v>
      </c>
      <c r="G5222" t="s">
        <v>176</v>
      </c>
      <c r="H5222">
        <v>1.3520829999999999</v>
      </c>
      <c r="I5222">
        <v>103.81984</v>
      </c>
      <c r="J5222" t="s">
        <v>223</v>
      </c>
      <c r="K5222">
        <v>13466770.66925923</v>
      </c>
      <c r="L5222">
        <v>13473358.93925678</v>
      </c>
      <c r="M5222">
        <v>71752282</v>
      </c>
    </row>
    <row r="5223" spans="1:13" x14ac:dyDescent="0.25">
      <c r="A5223" t="s">
        <v>17</v>
      </c>
      <c r="B5223" t="s">
        <v>25</v>
      </c>
      <c r="C5223" t="s">
        <v>201</v>
      </c>
      <c r="D5223" t="s">
        <v>136</v>
      </c>
      <c r="E5223" t="s">
        <v>174</v>
      </c>
      <c r="F5223" t="s">
        <v>175</v>
      </c>
      <c r="G5223" t="s">
        <v>176</v>
      </c>
      <c r="H5223">
        <v>1.3520829999999999</v>
      </c>
      <c r="I5223">
        <v>103.81984</v>
      </c>
      <c r="J5223" t="s">
        <v>224</v>
      </c>
      <c r="K5223">
        <v>19772176.599696148</v>
      </c>
      <c r="L5223">
        <v>19787909.623640358</v>
      </c>
      <c r="M5223">
        <v>99258176</v>
      </c>
    </row>
    <row r="5224" spans="1:13" x14ac:dyDescent="0.25">
      <c r="A5224" t="s">
        <v>17</v>
      </c>
      <c r="B5224" t="s">
        <v>25</v>
      </c>
      <c r="C5224" t="s">
        <v>201</v>
      </c>
      <c r="D5224" t="s">
        <v>136</v>
      </c>
      <c r="E5224" t="s">
        <v>174</v>
      </c>
      <c r="F5224" t="s">
        <v>175</v>
      </c>
      <c r="G5224" t="s">
        <v>176</v>
      </c>
      <c r="H5224">
        <v>1.3520829999999999</v>
      </c>
      <c r="I5224">
        <v>103.81984</v>
      </c>
      <c r="J5224" t="s">
        <v>225</v>
      </c>
      <c r="K5224">
        <v>17787126.90155334</v>
      </c>
      <c r="L5224">
        <v>17794495.647139501</v>
      </c>
      <c r="M5224">
        <v>81375620</v>
      </c>
    </row>
    <row r="5225" spans="1:13" x14ac:dyDescent="0.25">
      <c r="A5225" t="s">
        <v>17</v>
      </c>
      <c r="B5225" t="s">
        <v>25</v>
      </c>
      <c r="C5225" t="s">
        <v>201</v>
      </c>
      <c r="D5225" t="s">
        <v>136</v>
      </c>
      <c r="E5225" t="s">
        <v>174</v>
      </c>
      <c r="F5225" t="s">
        <v>175</v>
      </c>
      <c r="G5225" t="s">
        <v>176</v>
      </c>
      <c r="H5225">
        <v>1.3520829999999999</v>
      </c>
      <c r="I5225">
        <v>103.81984</v>
      </c>
      <c r="J5225" t="s">
        <v>245</v>
      </c>
      <c r="K5225">
        <v>17549458.90403064</v>
      </c>
      <c r="L5225">
        <v>17551610.681189772</v>
      </c>
      <c r="M5225">
        <v>74426201</v>
      </c>
    </row>
    <row r="5226" spans="1:13" x14ac:dyDescent="0.25">
      <c r="A5226" t="s">
        <v>17</v>
      </c>
      <c r="B5226" t="s">
        <v>25</v>
      </c>
      <c r="C5226" t="s">
        <v>201</v>
      </c>
      <c r="D5226" t="s">
        <v>104</v>
      </c>
      <c r="E5226" t="s">
        <v>177</v>
      </c>
      <c r="F5226" t="s">
        <v>178</v>
      </c>
      <c r="G5226" t="s">
        <v>107</v>
      </c>
      <c r="H5226">
        <v>37.339385999999998</v>
      </c>
      <c r="I5226">
        <v>-121.89496</v>
      </c>
      <c r="J5226" t="s">
        <v>223</v>
      </c>
      <c r="K5226">
        <v>8034892.7821939848</v>
      </c>
      <c r="L5226">
        <v>8035644.3562962785</v>
      </c>
      <c r="M5226">
        <v>52138201</v>
      </c>
    </row>
    <row r="5227" spans="1:13" x14ac:dyDescent="0.25">
      <c r="A5227" t="s">
        <v>17</v>
      </c>
      <c r="B5227" t="s">
        <v>25</v>
      </c>
      <c r="C5227" t="s">
        <v>201</v>
      </c>
      <c r="D5227" t="s">
        <v>104</v>
      </c>
      <c r="E5227" t="s">
        <v>177</v>
      </c>
      <c r="F5227" t="s">
        <v>178</v>
      </c>
      <c r="G5227" t="s">
        <v>107</v>
      </c>
      <c r="H5227">
        <v>37.339385999999998</v>
      </c>
      <c r="I5227">
        <v>-121.89496</v>
      </c>
      <c r="J5227" t="s">
        <v>224</v>
      </c>
      <c r="K5227">
        <v>7539071.8615482859</v>
      </c>
      <c r="L5227">
        <v>7540017.8565179706</v>
      </c>
      <c r="M5227">
        <v>56838316</v>
      </c>
    </row>
    <row r="5228" spans="1:13" x14ac:dyDescent="0.25">
      <c r="A5228" t="s">
        <v>17</v>
      </c>
      <c r="B5228" t="s">
        <v>25</v>
      </c>
      <c r="C5228" t="s">
        <v>201</v>
      </c>
      <c r="D5228" t="s">
        <v>104</v>
      </c>
      <c r="E5228" t="s">
        <v>177</v>
      </c>
      <c r="F5228" t="s">
        <v>178</v>
      </c>
      <c r="G5228" t="s">
        <v>107</v>
      </c>
      <c r="H5228">
        <v>37.339385999999998</v>
      </c>
      <c r="I5228">
        <v>-121.89496</v>
      </c>
      <c r="J5228" t="s">
        <v>225</v>
      </c>
      <c r="K5228">
        <v>7736773.728673392</v>
      </c>
      <c r="L5228">
        <v>7736778.6535967812</v>
      </c>
      <c r="M5228">
        <v>56893973</v>
      </c>
    </row>
    <row r="5229" spans="1:13" x14ac:dyDescent="0.25">
      <c r="A5229" t="s">
        <v>17</v>
      </c>
      <c r="B5229" t="s">
        <v>25</v>
      </c>
      <c r="C5229" t="s">
        <v>201</v>
      </c>
      <c r="D5229" t="s">
        <v>104</v>
      </c>
      <c r="E5229" t="s">
        <v>177</v>
      </c>
      <c r="F5229" t="s">
        <v>178</v>
      </c>
      <c r="G5229" t="s">
        <v>107</v>
      </c>
      <c r="H5229">
        <v>37.339385999999998</v>
      </c>
      <c r="I5229">
        <v>-121.89496</v>
      </c>
      <c r="J5229" t="s">
        <v>245</v>
      </c>
      <c r="K5229">
        <v>6953762.9675408453</v>
      </c>
      <c r="L5229">
        <v>6954229.4914254081</v>
      </c>
      <c r="M5229">
        <v>53441899</v>
      </c>
    </row>
    <row r="5230" spans="1:13" x14ac:dyDescent="0.25">
      <c r="A5230" t="s">
        <v>17</v>
      </c>
      <c r="B5230" t="s">
        <v>25</v>
      </c>
      <c r="C5230" t="s">
        <v>201</v>
      </c>
      <c r="D5230" t="s">
        <v>98</v>
      </c>
      <c r="E5230" t="s">
        <v>181</v>
      </c>
      <c r="F5230" t="s">
        <v>182</v>
      </c>
      <c r="G5230" t="s">
        <v>183</v>
      </c>
      <c r="H5230">
        <v>59.651943000000003</v>
      </c>
      <c r="I5230">
        <v>17.933056000000001</v>
      </c>
      <c r="J5230" t="s">
        <v>223</v>
      </c>
      <c r="K5230">
        <v>6400693.912667104</v>
      </c>
      <c r="L5230">
        <v>6400700.7731559724</v>
      </c>
      <c r="M5230">
        <v>54744606</v>
      </c>
    </row>
    <row r="5231" spans="1:13" x14ac:dyDescent="0.25">
      <c r="A5231" t="s">
        <v>17</v>
      </c>
      <c r="B5231" t="s">
        <v>25</v>
      </c>
      <c r="C5231" t="s">
        <v>201</v>
      </c>
      <c r="D5231" t="s">
        <v>98</v>
      </c>
      <c r="E5231" t="s">
        <v>181</v>
      </c>
      <c r="F5231" t="s">
        <v>182</v>
      </c>
      <c r="G5231" t="s">
        <v>183</v>
      </c>
      <c r="H5231">
        <v>59.651943000000003</v>
      </c>
      <c r="I5231">
        <v>17.933056000000001</v>
      </c>
      <c r="J5231" t="s">
        <v>224</v>
      </c>
      <c r="K5231">
        <v>8538410.0130868535</v>
      </c>
      <c r="L5231">
        <v>8538833.6318301782</v>
      </c>
      <c r="M5231">
        <v>79026905</v>
      </c>
    </row>
    <row r="5232" spans="1:13" x14ac:dyDescent="0.25">
      <c r="A5232" t="s">
        <v>17</v>
      </c>
      <c r="B5232" t="s">
        <v>25</v>
      </c>
      <c r="C5232" t="s">
        <v>201</v>
      </c>
      <c r="D5232" t="s">
        <v>98</v>
      </c>
      <c r="E5232" t="s">
        <v>181</v>
      </c>
      <c r="F5232" t="s">
        <v>182</v>
      </c>
      <c r="G5232" t="s">
        <v>183</v>
      </c>
      <c r="H5232">
        <v>59.651943000000003</v>
      </c>
      <c r="I5232">
        <v>17.933056000000001</v>
      </c>
      <c r="J5232" t="s">
        <v>225</v>
      </c>
      <c r="K5232">
        <v>7099632.3484368036</v>
      </c>
      <c r="L5232">
        <v>7100064.7061276548</v>
      </c>
      <c r="M5232">
        <v>61854256</v>
      </c>
    </row>
    <row r="5233" spans="1:13" x14ac:dyDescent="0.25">
      <c r="A5233" t="s">
        <v>17</v>
      </c>
      <c r="B5233" t="s">
        <v>25</v>
      </c>
      <c r="C5233" t="s">
        <v>201</v>
      </c>
      <c r="D5233" t="s">
        <v>98</v>
      </c>
      <c r="E5233" t="s">
        <v>181</v>
      </c>
      <c r="F5233" t="s">
        <v>182</v>
      </c>
      <c r="G5233" t="s">
        <v>183</v>
      </c>
      <c r="H5233">
        <v>59.651943000000003</v>
      </c>
      <c r="I5233">
        <v>17.933056000000001</v>
      </c>
      <c r="J5233" t="s">
        <v>245</v>
      </c>
      <c r="K5233">
        <v>7075826.8573578894</v>
      </c>
      <c r="L5233">
        <v>7076563.9926506653</v>
      </c>
      <c r="M5233">
        <v>59693356</v>
      </c>
    </row>
    <row r="5234" spans="1:13" x14ac:dyDescent="0.25">
      <c r="A5234" t="s">
        <v>17</v>
      </c>
      <c r="B5234" t="s">
        <v>25</v>
      </c>
      <c r="C5234" t="s">
        <v>201</v>
      </c>
      <c r="D5234" t="s">
        <v>136</v>
      </c>
      <c r="E5234" t="s">
        <v>184</v>
      </c>
      <c r="F5234" t="s">
        <v>185</v>
      </c>
      <c r="G5234" t="s">
        <v>186</v>
      </c>
      <c r="H5234">
        <v>37.566499999999998</v>
      </c>
      <c r="I5234">
        <v>126.97799999999999</v>
      </c>
      <c r="J5234" t="s">
        <v>223</v>
      </c>
      <c r="K5234">
        <v>1484182.28205137</v>
      </c>
      <c r="L5234">
        <v>1484299.3963165761</v>
      </c>
      <c r="M5234">
        <v>16203916</v>
      </c>
    </row>
    <row r="5235" spans="1:13" x14ac:dyDescent="0.25">
      <c r="A5235" t="s">
        <v>17</v>
      </c>
      <c r="B5235" t="s">
        <v>25</v>
      </c>
      <c r="C5235" t="s">
        <v>201</v>
      </c>
      <c r="D5235" t="s">
        <v>136</v>
      </c>
      <c r="E5235" t="s">
        <v>184</v>
      </c>
      <c r="F5235" t="s">
        <v>185</v>
      </c>
      <c r="G5235" t="s">
        <v>186</v>
      </c>
      <c r="H5235">
        <v>37.566499999999998</v>
      </c>
      <c r="I5235">
        <v>126.97799999999999</v>
      </c>
      <c r="J5235" t="s">
        <v>224</v>
      </c>
      <c r="K5235">
        <v>1559091.3480552321</v>
      </c>
      <c r="L5235">
        <v>1561455.428401351</v>
      </c>
      <c r="M5235">
        <v>19788865</v>
      </c>
    </row>
    <row r="5236" spans="1:13" x14ac:dyDescent="0.25">
      <c r="A5236" t="s">
        <v>17</v>
      </c>
      <c r="B5236" t="s">
        <v>25</v>
      </c>
      <c r="C5236" t="s">
        <v>201</v>
      </c>
      <c r="D5236" t="s">
        <v>136</v>
      </c>
      <c r="E5236" t="s">
        <v>184</v>
      </c>
      <c r="F5236" t="s">
        <v>185</v>
      </c>
      <c r="G5236" t="s">
        <v>186</v>
      </c>
      <c r="H5236">
        <v>37.566499999999998</v>
      </c>
      <c r="I5236">
        <v>126.97799999999999</v>
      </c>
      <c r="J5236" t="s">
        <v>225</v>
      </c>
      <c r="K5236">
        <v>2167890.94927599</v>
      </c>
      <c r="L5236">
        <v>2168107.6982376538</v>
      </c>
      <c r="M5236">
        <v>22431019</v>
      </c>
    </row>
    <row r="5237" spans="1:13" x14ac:dyDescent="0.25">
      <c r="A5237" t="s">
        <v>17</v>
      </c>
      <c r="B5237" t="s">
        <v>25</v>
      </c>
      <c r="C5237" t="s">
        <v>201</v>
      </c>
      <c r="D5237" t="s">
        <v>136</v>
      </c>
      <c r="E5237" t="s">
        <v>184</v>
      </c>
      <c r="F5237" t="s">
        <v>185</v>
      </c>
      <c r="G5237" t="s">
        <v>186</v>
      </c>
      <c r="H5237">
        <v>37.566499999999998</v>
      </c>
      <c r="I5237">
        <v>126.97799999999999</v>
      </c>
      <c r="J5237" t="s">
        <v>245</v>
      </c>
      <c r="K5237">
        <v>925543.83915183134</v>
      </c>
      <c r="L5237">
        <v>925612.40477814584</v>
      </c>
      <c r="M5237">
        <v>9705699</v>
      </c>
    </row>
    <row r="5238" spans="1:13" x14ac:dyDescent="0.25">
      <c r="A5238" t="s">
        <v>17</v>
      </c>
      <c r="B5238" t="s">
        <v>25</v>
      </c>
      <c r="C5238" t="s">
        <v>201</v>
      </c>
      <c r="D5238" t="s">
        <v>108</v>
      </c>
      <c r="E5238" t="s">
        <v>187</v>
      </c>
      <c r="F5238" t="s">
        <v>188</v>
      </c>
      <c r="G5238" t="s">
        <v>135</v>
      </c>
      <c r="H5238">
        <v>-23.566147000000001</v>
      </c>
      <c r="I5238">
        <v>-46.64188</v>
      </c>
      <c r="J5238" t="s">
        <v>223</v>
      </c>
      <c r="K5238">
        <v>4677420.2700904189</v>
      </c>
      <c r="L5238">
        <v>4677442.2863370739</v>
      </c>
      <c r="M5238">
        <v>49056702</v>
      </c>
    </row>
    <row r="5239" spans="1:13" x14ac:dyDescent="0.25">
      <c r="A5239" t="s">
        <v>17</v>
      </c>
      <c r="B5239" t="s">
        <v>25</v>
      </c>
      <c r="C5239" t="s">
        <v>201</v>
      </c>
      <c r="D5239" t="s">
        <v>108</v>
      </c>
      <c r="E5239" t="s">
        <v>187</v>
      </c>
      <c r="F5239" t="s">
        <v>188</v>
      </c>
      <c r="G5239" t="s">
        <v>135</v>
      </c>
      <c r="H5239">
        <v>-23.566147000000001</v>
      </c>
      <c r="I5239">
        <v>-46.64188</v>
      </c>
      <c r="J5239" t="s">
        <v>224</v>
      </c>
      <c r="K5239">
        <v>6131469.4719813848</v>
      </c>
      <c r="L5239">
        <v>6131600.2496187184</v>
      </c>
      <c r="M5239">
        <v>65382410</v>
      </c>
    </row>
    <row r="5240" spans="1:13" x14ac:dyDescent="0.25">
      <c r="A5240" t="s">
        <v>17</v>
      </c>
      <c r="B5240" t="s">
        <v>25</v>
      </c>
      <c r="C5240" t="s">
        <v>201</v>
      </c>
      <c r="D5240" t="s">
        <v>108</v>
      </c>
      <c r="E5240" t="s">
        <v>187</v>
      </c>
      <c r="F5240" t="s">
        <v>188</v>
      </c>
      <c r="G5240" t="s">
        <v>135</v>
      </c>
      <c r="H5240">
        <v>-23.566147000000001</v>
      </c>
      <c r="I5240">
        <v>-46.64188</v>
      </c>
      <c r="J5240" t="s">
        <v>225</v>
      </c>
      <c r="K5240">
        <v>6100604.0741442833</v>
      </c>
      <c r="L5240">
        <v>6100808.0672801156</v>
      </c>
      <c r="M5240">
        <v>62154221</v>
      </c>
    </row>
    <row r="5241" spans="1:13" x14ac:dyDescent="0.25">
      <c r="A5241" t="s">
        <v>17</v>
      </c>
      <c r="B5241" t="s">
        <v>25</v>
      </c>
      <c r="C5241" t="s">
        <v>201</v>
      </c>
      <c r="D5241" t="s">
        <v>108</v>
      </c>
      <c r="E5241" t="s">
        <v>187</v>
      </c>
      <c r="F5241" t="s">
        <v>188</v>
      </c>
      <c r="G5241" t="s">
        <v>135</v>
      </c>
      <c r="H5241">
        <v>-23.566147000000001</v>
      </c>
      <c r="I5241">
        <v>-46.64188</v>
      </c>
      <c r="J5241" t="s">
        <v>245</v>
      </c>
      <c r="K5241">
        <v>4927868.8096693633</v>
      </c>
      <c r="L5241">
        <v>4928156.4605536154</v>
      </c>
      <c r="M5241">
        <v>52249558</v>
      </c>
    </row>
    <row r="5242" spans="1:13" x14ac:dyDescent="0.25">
      <c r="A5242" t="s">
        <v>17</v>
      </c>
      <c r="B5242" t="s">
        <v>25</v>
      </c>
      <c r="C5242" t="s">
        <v>201</v>
      </c>
      <c r="D5242" t="s">
        <v>104</v>
      </c>
      <c r="E5242" t="s">
        <v>179</v>
      </c>
      <c r="F5242" t="s">
        <v>180</v>
      </c>
      <c r="G5242" t="s">
        <v>107</v>
      </c>
      <c r="H5242">
        <v>38.627003000000002</v>
      </c>
      <c r="I5242">
        <v>-90.199404000000001</v>
      </c>
      <c r="J5242" t="s">
        <v>223</v>
      </c>
      <c r="K5242">
        <v>1923556.476359406</v>
      </c>
      <c r="L5242">
        <v>1923700.094089088</v>
      </c>
      <c r="M5242">
        <v>13718938</v>
      </c>
    </row>
    <row r="5243" spans="1:13" x14ac:dyDescent="0.25">
      <c r="A5243" t="s">
        <v>17</v>
      </c>
      <c r="B5243" t="s">
        <v>25</v>
      </c>
      <c r="C5243" t="s">
        <v>201</v>
      </c>
      <c r="D5243" t="s">
        <v>104</v>
      </c>
      <c r="E5243" t="s">
        <v>179</v>
      </c>
      <c r="F5243" t="s">
        <v>180</v>
      </c>
      <c r="G5243" t="s">
        <v>107</v>
      </c>
      <c r="H5243">
        <v>38.627003000000002</v>
      </c>
      <c r="I5243">
        <v>-90.199404000000001</v>
      </c>
      <c r="J5243" t="s">
        <v>224</v>
      </c>
      <c r="K5243">
        <v>2530216.836916029</v>
      </c>
      <c r="L5243">
        <v>2530577.7916396181</v>
      </c>
      <c r="M5243">
        <v>18566052</v>
      </c>
    </row>
    <row r="5244" spans="1:13" x14ac:dyDescent="0.25">
      <c r="A5244" t="s">
        <v>17</v>
      </c>
      <c r="B5244" t="s">
        <v>25</v>
      </c>
      <c r="C5244" t="s">
        <v>201</v>
      </c>
      <c r="D5244" t="s">
        <v>104</v>
      </c>
      <c r="E5244" t="s">
        <v>179</v>
      </c>
      <c r="F5244" t="s">
        <v>180</v>
      </c>
      <c r="G5244" t="s">
        <v>107</v>
      </c>
      <c r="H5244">
        <v>38.627003000000002</v>
      </c>
      <c r="I5244">
        <v>-90.199404000000001</v>
      </c>
      <c r="J5244" t="s">
        <v>225</v>
      </c>
      <c r="K5244">
        <v>2330775.972305913</v>
      </c>
      <c r="L5244">
        <v>2330789.726311652</v>
      </c>
      <c r="M5244">
        <v>14933785</v>
      </c>
    </row>
    <row r="5245" spans="1:13" x14ac:dyDescent="0.25">
      <c r="A5245" t="s">
        <v>17</v>
      </c>
      <c r="B5245" t="s">
        <v>25</v>
      </c>
      <c r="C5245" t="s">
        <v>201</v>
      </c>
      <c r="D5245" t="s">
        <v>104</v>
      </c>
      <c r="E5245" t="s">
        <v>179</v>
      </c>
      <c r="F5245" t="s">
        <v>180</v>
      </c>
      <c r="G5245" t="s">
        <v>107</v>
      </c>
      <c r="H5245">
        <v>38.627003000000002</v>
      </c>
      <c r="I5245">
        <v>-90.199404000000001</v>
      </c>
      <c r="J5245" t="s">
        <v>245</v>
      </c>
      <c r="K5245">
        <v>2133793.4672946902</v>
      </c>
      <c r="L5245">
        <v>2134066.389050676</v>
      </c>
      <c r="M5245">
        <v>14511867</v>
      </c>
    </row>
    <row r="5246" spans="1:13" x14ac:dyDescent="0.25">
      <c r="A5246" t="s">
        <v>17</v>
      </c>
      <c r="B5246" t="s">
        <v>25</v>
      </c>
      <c r="C5246" t="s">
        <v>201</v>
      </c>
      <c r="D5246" t="s">
        <v>136</v>
      </c>
      <c r="E5246" t="s">
        <v>189</v>
      </c>
      <c r="F5246" t="s">
        <v>190</v>
      </c>
      <c r="G5246" t="s">
        <v>153</v>
      </c>
      <c r="H5246">
        <v>-33.918503000000001</v>
      </c>
      <c r="I5246">
        <v>151.18892</v>
      </c>
      <c r="J5246" t="s">
        <v>223</v>
      </c>
      <c r="K5246">
        <v>6094338.7341367304</v>
      </c>
      <c r="L5246">
        <v>6094656.421033226</v>
      </c>
      <c r="M5246">
        <v>42089724</v>
      </c>
    </row>
    <row r="5247" spans="1:13" x14ac:dyDescent="0.25">
      <c r="A5247" t="s">
        <v>17</v>
      </c>
      <c r="B5247" t="s">
        <v>25</v>
      </c>
      <c r="C5247" t="s">
        <v>201</v>
      </c>
      <c r="D5247" t="s">
        <v>136</v>
      </c>
      <c r="E5247" t="s">
        <v>189</v>
      </c>
      <c r="F5247" t="s">
        <v>190</v>
      </c>
      <c r="G5247" t="s">
        <v>153</v>
      </c>
      <c r="H5247">
        <v>-33.918503000000001</v>
      </c>
      <c r="I5247">
        <v>151.18892</v>
      </c>
      <c r="J5247" t="s">
        <v>224</v>
      </c>
      <c r="K5247">
        <v>7712458.6823394811</v>
      </c>
      <c r="L5247">
        <v>7713641.2818804169</v>
      </c>
      <c r="M5247">
        <v>55365350</v>
      </c>
    </row>
    <row r="5248" spans="1:13" x14ac:dyDescent="0.25">
      <c r="A5248" t="s">
        <v>17</v>
      </c>
      <c r="B5248" t="s">
        <v>25</v>
      </c>
      <c r="C5248" t="s">
        <v>201</v>
      </c>
      <c r="D5248" t="s">
        <v>136</v>
      </c>
      <c r="E5248" t="s">
        <v>189</v>
      </c>
      <c r="F5248" t="s">
        <v>190</v>
      </c>
      <c r="G5248" t="s">
        <v>153</v>
      </c>
      <c r="H5248">
        <v>-33.918503000000001</v>
      </c>
      <c r="I5248">
        <v>151.18892</v>
      </c>
      <c r="J5248" t="s">
        <v>225</v>
      </c>
      <c r="K5248">
        <v>8299701.2741877902</v>
      </c>
      <c r="L5248">
        <v>8299901.4627692411</v>
      </c>
      <c r="M5248">
        <v>57870021</v>
      </c>
    </row>
    <row r="5249" spans="1:13" x14ac:dyDescent="0.25">
      <c r="A5249" t="s">
        <v>17</v>
      </c>
      <c r="B5249" t="s">
        <v>25</v>
      </c>
      <c r="C5249" t="s">
        <v>201</v>
      </c>
      <c r="D5249" t="s">
        <v>136</v>
      </c>
      <c r="E5249" t="s">
        <v>189</v>
      </c>
      <c r="F5249" t="s">
        <v>190</v>
      </c>
      <c r="G5249" t="s">
        <v>153</v>
      </c>
      <c r="H5249">
        <v>-33.918503000000001</v>
      </c>
      <c r="I5249">
        <v>151.18892</v>
      </c>
      <c r="J5249" t="s">
        <v>245</v>
      </c>
      <c r="K5249">
        <v>9108427.1620076448</v>
      </c>
      <c r="L5249">
        <v>9114557.2171731777</v>
      </c>
      <c r="M5249">
        <v>69611695</v>
      </c>
    </row>
    <row r="5250" spans="1:13" x14ac:dyDescent="0.25">
      <c r="A5250" t="s">
        <v>17</v>
      </c>
      <c r="B5250" t="s">
        <v>25</v>
      </c>
      <c r="C5250" t="s">
        <v>201</v>
      </c>
      <c r="D5250" t="s">
        <v>136</v>
      </c>
      <c r="E5250" t="s">
        <v>191</v>
      </c>
      <c r="F5250" t="s">
        <v>192</v>
      </c>
      <c r="G5250" t="s">
        <v>165</v>
      </c>
      <c r="H5250">
        <v>35.689487</v>
      </c>
      <c r="I5250">
        <v>139.69171</v>
      </c>
      <c r="J5250" t="s">
        <v>223</v>
      </c>
      <c r="K5250">
        <v>5048641.5544324648</v>
      </c>
      <c r="L5250">
        <v>5049624.8518687636</v>
      </c>
      <c r="M5250">
        <v>11537666</v>
      </c>
    </row>
    <row r="5251" spans="1:13" x14ac:dyDescent="0.25">
      <c r="A5251" t="s">
        <v>17</v>
      </c>
      <c r="B5251" t="s">
        <v>25</v>
      </c>
      <c r="C5251" t="s">
        <v>201</v>
      </c>
      <c r="D5251" t="s">
        <v>136</v>
      </c>
      <c r="E5251" t="s">
        <v>191</v>
      </c>
      <c r="F5251" t="s">
        <v>192</v>
      </c>
      <c r="G5251" t="s">
        <v>165</v>
      </c>
      <c r="H5251">
        <v>35.689487</v>
      </c>
      <c r="I5251">
        <v>139.69171</v>
      </c>
      <c r="J5251" t="s">
        <v>224</v>
      </c>
      <c r="K5251">
        <v>5849918.340672872</v>
      </c>
      <c r="L5251">
        <v>5856753.1685018865</v>
      </c>
      <c r="M5251">
        <v>14919197</v>
      </c>
    </row>
    <row r="5252" spans="1:13" x14ac:dyDescent="0.25">
      <c r="A5252" t="s">
        <v>17</v>
      </c>
      <c r="B5252" t="s">
        <v>25</v>
      </c>
      <c r="C5252" t="s">
        <v>201</v>
      </c>
      <c r="D5252" t="s">
        <v>136</v>
      </c>
      <c r="E5252" t="s">
        <v>191</v>
      </c>
      <c r="F5252" t="s">
        <v>192</v>
      </c>
      <c r="G5252" t="s">
        <v>165</v>
      </c>
      <c r="H5252">
        <v>35.689487</v>
      </c>
      <c r="I5252">
        <v>139.69171</v>
      </c>
      <c r="J5252" t="s">
        <v>225</v>
      </c>
      <c r="K5252">
        <v>6662393.023711293</v>
      </c>
      <c r="L5252">
        <v>6664868.2318532523</v>
      </c>
      <c r="M5252">
        <v>10584149</v>
      </c>
    </row>
    <row r="5253" spans="1:13" x14ac:dyDescent="0.25">
      <c r="A5253" t="s">
        <v>17</v>
      </c>
      <c r="B5253" t="s">
        <v>25</v>
      </c>
      <c r="C5253" t="s">
        <v>201</v>
      </c>
      <c r="D5253" t="s">
        <v>136</v>
      </c>
      <c r="E5253" t="s">
        <v>191</v>
      </c>
      <c r="F5253" t="s">
        <v>192</v>
      </c>
      <c r="G5253" t="s">
        <v>165</v>
      </c>
      <c r="H5253">
        <v>35.689487</v>
      </c>
      <c r="I5253">
        <v>139.69171</v>
      </c>
      <c r="J5253" t="s">
        <v>245</v>
      </c>
      <c r="K5253">
        <v>8371610.865925679</v>
      </c>
      <c r="L5253">
        <v>8373859.567848566</v>
      </c>
      <c r="M5253">
        <v>19537908</v>
      </c>
    </row>
    <row r="5254" spans="1:13" x14ac:dyDescent="0.25">
      <c r="A5254" t="s">
        <v>17</v>
      </c>
      <c r="B5254" t="s">
        <v>25</v>
      </c>
      <c r="C5254" t="s">
        <v>201</v>
      </c>
      <c r="D5254" t="s">
        <v>104</v>
      </c>
      <c r="E5254" t="s">
        <v>193</v>
      </c>
      <c r="F5254" t="s">
        <v>194</v>
      </c>
      <c r="G5254" t="s">
        <v>195</v>
      </c>
      <c r="H5254">
        <v>43.677753000000003</v>
      </c>
      <c r="I5254">
        <v>-79.630840000000006</v>
      </c>
      <c r="J5254" t="s">
        <v>223</v>
      </c>
      <c r="K5254">
        <v>5554430.8706012201</v>
      </c>
      <c r="L5254">
        <v>5554889.5482877996</v>
      </c>
      <c r="M5254">
        <v>35443166</v>
      </c>
    </row>
    <row r="5255" spans="1:13" x14ac:dyDescent="0.25">
      <c r="A5255" t="s">
        <v>17</v>
      </c>
      <c r="B5255" t="s">
        <v>25</v>
      </c>
      <c r="C5255" t="s">
        <v>201</v>
      </c>
      <c r="D5255" t="s">
        <v>104</v>
      </c>
      <c r="E5255" t="s">
        <v>193</v>
      </c>
      <c r="F5255" t="s">
        <v>194</v>
      </c>
      <c r="G5255" t="s">
        <v>195</v>
      </c>
      <c r="H5255">
        <v>43.677753000000003</v>
      </c>
      <c r="I5255">
        <v>-79.630840000000006</v>
      </c>
      <c r="J5255" t="s">
        <v>224</v>
      </c>
      <c r="K5255">
        <v>9073061.010688886</v>
      </c>
      <c r="L5255">
        <v>9073746.8515531681</v>
      </c>
      <c r="M5255">
        <v>71140889</v>
      </c>
    </row>
    <row r="5256" spans="1:13" x14ac:dyDescent="0.25">
      <c r="A5256" t="s">
        <v>17</v>
      </c>
      <c r="B5256" t="s">
        <v>25</v>
      </c>
      <c r="C5256" t="s">
        <v>201</v>
      </c>
      <c r="D5256" t="s">
        <v>104</v>
      </c>
      <c r="E5256" t="s">
        <v>193</v>
      </c>
      <c r="F5256" t="s">
        <v>194</v>
      </c>
      <c r="G5256" t="s">
        <v>195</v>
      </c>
      <c r="H5256">
        <v>43.677753000000003</v>
      </c>
      <c r="I5256">
        <v>-79.630840000000006</v>
      </c>
      <c r="J5256" t="s">
        <v>225</v>
      </c>
      <c r="K5256">
        <v>10857847.447328061</v>
      </c>
      <c r="L5256">
        <v>10857899.093134079</v>
      </c>
      <c r="M5256">
        <v>246433172</v>
      </c>
    </row>
    <row r="5257" spans="1:13" x14ac:dyDescent="0.25">
      <c r="A5257" t="s">
        <v>17</v>
      </c>
      <c r="B5257" t="s">
        <v>25</v>
      </c>
      <c r="C5257" t="s">
        <v>201</v>
      </c>
      <c r="D5257" t="s">
        <v>104</v>
      </c>
      <c r="E5257" t="s">
        <v>193</v>
      </c>
      <c r="F5257" t="s">
        <v>194</v>
      </c>
      <c r="G5257" t="s">
        <v>195</v>
      </c>
      <c r="H5257">
        <v>43.677753000000003</v>
      </c>
      <c r="I5257">
        <v>-79.630840000000006</v>
      </c>
      <c r="J5257" t="s">
        <v>245</v>
      </c>
      <c r="K5257">
        <v>9296092.1039045751</v>
      </c>
      <c r="L5257">
        <v>9296463.2248987779</v>
      </c>
      <c r="M5257">
        <v>91701879</v>
      </c>
    </row>
    <row r="5258" spans="1:13" x14ac:dyDescent="0.25">
      <c r="A5258" t="s">
        <v>17</v>
      </c>
      <c r="B5258" t="s">
        <v>25</v>
      </c>
      <c r="C5258" t="s">
        <v>201</v>
      </c>
      <c r="D5258" t="s">
        <v>98</v>
      </c>
      <c r="E5258" t="s">
        <v>233</v>
      </c>
      <c r="F5258" t="s">
        <v>234</v>
      </c>
      <c r="G5258" t="s">
        <v>235</v>
      </c>
      <c r="H5258">
        <v>48.268999999999998</v>
      </c>
      <c r="I5258">
        <v>-16.41047</v>
      </c>
      <c r="J5258" t="s">
        <v>223</v>
      </c>
      <c r="K5258">
        <v>275615.48841790837</v>
      </c>
      <c r="L5258">
        <v>275615.46365364571</v>
      </c>
      <c r="M5258">
        <v>2632667</v>
      </c>
    </row>
    <row r="5259" spans="1:13" x14ac:dyDescent="0.25">
      <c r="A5259" t="s">
        <v>17</v>
      </c>
      <c r="B5259" t="s">
        <v>25</v>
      </c>
      <c r="C5259" t="s">
        <v>201</v>
      </c>
      <c r="D5259" t="s">
        <v>98</v>
      </c>
      <c r="E5259" t="s">
        <v>233</v>
      </c>
      <c r="F5259" t="s">
        <v>234</v>
      </c>
      <c r="G5259" t="s">
        <v>235</v>
      </c>
      <c r="H5259">
        <v>48.268999999999998</v>
      </c>
      <c r="I5259">
        <v>-16.41047</v>
      </c>
      <c r="J5259" t="s">
        <v>224</v>
      </c>
      <c r="K5259">
        <v>1729102.35910215</v>
      </c>
      <c r="L5259">
        <v>1729369.824227435</v>
      </c>
      <c r="M5259">
        <v>17066449</v>
      </c>
    </row>
    <row r="5260" spans="1:13" x14ac:dyDescent="0.25">
      <c r="A5260" t="s">
        <v>17</v>
      </c>
      <c r="B5260" t="s">
        <v>25</v>
      </c>
      <c r="C5260" t="s">
        <v>201</v>
      </c>
      <c r="D5260" t="s">
        <v>98</v>
      </c>
      <c r="E5260" t="s">
        <v>233</v>
      </c>
      <c r="F5260" t="s">
        <v>234</v>
      </c>
      <c r="G5260" t="s">
        <v>235</v>
      </c>
      <c r="H5260">
        <v>48.268999999999998</v>
      </c>
      <c r="I5260">
        <v>-16.41047</v>
      </c>
      <c r="J5260" t="s">
        <v>225</v>
      </c>
      <c r="K5260">
        <v>2017036.035385479</v>
      </c>
      <c r="L5260">
        <v>2017035.93466614</v>
      </c>
      <c r="M5260">
        <v>16137920</v>
      </c>
    </row>
    <row r="5261" spans="1:13" x14ac:dyDescent="0.25">
      <c r="A5261" t="s">
        <v>17</v>
      </c>
      <c r="B5261" t="s">
        <v>25</v>
      </c>
      <c r="C5261" t="s">
        <v>201</v>
      </c>
      <c r="D5261" t="s">
        <v>98</v>
      </c>
      <c r="E5261" t="s">
        <v>233</v>
      </c>
      <c r="F5261" t="s">
        <v>234</v>
      </c>
      <c r="G5261" t="s">
        <v>235</v>
      </c>
      <c r="H5261">
        <v>48.268999999999998</v>
      </c>
      <c r="I5261">
        <v>-16.41047</v>
      </c>
      <c r="J5261" t="s">
        <v>245</v>
      </c>
      <c r="K5261">
        <v>2794789.5354721439</v>
      </c>
      <c r="L5261">
        <v>2795479.544790972</v>
      </c>
      <c r="M5261">
        <v>24072467</v>
      </c>
    </row>
    <row r="5262" spans="1:13" x14ac:dyDescent="0.25">
      <c r="A5262" t="s">
        <v>17</v>
      </c>
      <c r="B5262" t="s">
        <v>25</v>
      </c>
      <c r="C5262" t="s">
        <v>201</v>
      </c>
      <c r="D5262" t="s">
        <v>98</v>
      </c>
      <c r="E5262" t="s">
        <v>196</v>
      </c>
      <c r="F5262" t="s">
        <v>197</v>
      </c>
      <c r="G5262" t="s">
        <v>198</v>
      </c>
      <c r="H5262">
        <v>52.167236000000003</v>
      </c>
      <c r="I5262">
        <v>20.967891999999999</v>
      </c>
      <c r="J5262" t="s">
        <v>223</v>
      </c>
      <c r="K5262">
        <v>11967288.529686401</v>
      </c>
      <c r="L5262">
        <v>11968317.42486757</v>
      </c>
      <c r="M5262">
        <v>60856705</v>
      </c>
    </row>
    <row r="5263" spans="1:13" x14ac:dyDescent="0.25">
      <c r="A5263" t="s">
        <v>17</v>
      </c>
      <c r="B5263" t="s">
        <v>25</v>
      </c>
      <c r="C5263" t="s">
        <v>201</v>
      </c>
      <c r="D5263" t="s">
        <v>98</v>
      </c>
      <c r="E5263" t="s">
        <v>196</v>
      </c>
      <c r="F5263" t="s">
        <v>197</v>
      </c>
      <c r="G5263" t="s">
        <v>198</v>
      </c>
      <c r="H5263">
        <v>52.167236000000003</v>
      </c>
      <c r="I5263">
        <v>20.967891999999999</v>
      </c>
      <c r="J5263" t="s">
        <v>224</v>
      </c>
      <c r="K5263">
        <v>14830295.236725939</v>
      </c>
      <c r="L5263">
        <v>14833413.395510061</v>
      </c>
      <c r="M5263">
        <v>70348702</v>
      </c>
    </row>
    <row r="5264" spans="1:13" x14ac:dyDescent="0.25">
      <c r="A5264" t="s">
        <v>17</v>
      </c>
      <c r="B5264" t="s">
        <v>25</v>
      </c>
      <c r="C5264" t="s">
        <v>201</v>
      </c>
      <c r="D5264" t="s">
        <v>98</v>
      </c>
      <c r="E5264" t="s">
        <v>196</v>
      </c>
      <c r="F5264" t="s">
        <v>197</v>
      </c>
      <c r="G5264" t="s">
        <v>198</v>
      </c>
      <c r="H5264">
        <v>52.167236000000003</v>
      </c>
      <c r="I5264">
        <v>20.967891999999999</v>
      </c>
      <c r="J5264" t="s">
        <v>225</v>
      </c>
      <c r="K5264">
        <v>14299565.927196961</v>
      </c>
      <c r="L5264">
        <v>14299622.06512885</v>
      </c>
      <c r="M5264">
        <v>68508855</v>
      </c>
    </row>
    <row r="5265" spans="1:13" x14ac:dyDescent="0.25">
      <c r="A5265" t="s">
        <v>17</v>
      </c>
      <c r="B5265" t="s">
        <v>25</v>
      </c>
      <c r="C5265" t="s">
        <v>201</v>
      </c>
      <c r="D5265" t="s">
        <v>98</v>
      </c>
      <c r="E5265" t="s">
        <v>196</v>
      </c>
      <c r="F5265" t="s">
        <v>197</v>
      </c>
      <c r="G5265" t="s">
        <v>198</v>
      </c>
      <c r="H5265">
        <v>52.167236000000003</v>
      </c>
      <c r="I5265">
        <v>20.967891999999999</v>
      </c>
      <c r="J5265" t="s">
        <v>245</v>
      </c>
      <c r="K5265">
        <v>13320950.07620579</v>
      </c>
      <c r="L5265">
        <v>13323280.27475783</v>
      </c>
      <c r="M5265">
        <v>58630458</v>
      </c>
    </row>
    <row r="5266" spans="1:13" x14ac:dyDescent="0.25">
      <c r="A5266" t="s">
        <v>17</v>
      </c>
      <c r="B5266" t="s">
        <v>25</v>
      </c>
      <c r="C5266" t="s">
        <v>202</v>
      </c>
      <c r="D5266" t="s">
        <v>98</v>
      </c>
      <c r="E5266" t="s">
        <v>99</v>
      </c>
      <c r="F5266" t="s">
        <v>100</v>
      </c>
      <c r="G5266" t="s">
        <v>101</v>
      </c>
      <c r="H5266">
        <v>52.370215999999999</v>
      </c>
      <c r="I5266">
        <v>4.895168</v>
      </c>
      <c r="J5266" t="s">
        <v>223</v>
      </c>
      <c r="K5266">
        <v>3796198649.6501932</v>
      </c>
      <c r="L5266">
        <v>3823143514.287499</v>
      </c>
      <c r="M5266">
        <v>51806806127</v>
      </c>
    </row>
    <row r="5267" spans="1:13" x14ac:dyDescent="0.25">
      <c r="A5267" t="s">
        <v>17</v>
      </c>
      <c r="B5267" t="s">
        <v>25</v>
      </c>
      <c r="C5267" t="s">
        <v>202</v>
      </c>
      <c r="D5267" t="s">
        <v>98</v>
      </c>
      <c r="E5267" t="s">
        <v>99</v>
      </c>
      <c r="F5267" t="s">
        <v>100</v>
      </c>
      <c r="G5267" t="s">
        <v>101</v>
      </c>
      <c r="H5267">
        <v>52.370215999999999</v>
      </c>
      <c r="I5267">
        <v>4.895168</v>
      </c>
      <c r="J5267" t="s">
        <v>224</v>
      </c>
      <c r="K5267">
        <v>4580972340.4230785</v>
      </c>
      <c r="L5267">
        <v>4610507659.3864689</v>
      </c>
      <c r="M5267">
        <v>61200013838</v>
      </c>
    </row>
    <row r="5268" spans="1:13" x14ac:dyDescent="0.25">
      <c r="A5268" t="s">
        <v>17</v>
      </c>
      <c r="B5268" t="s">
        <v>25</v>
      </c>
      <c r="C5268" t="s">
        <v>202</v>
      </c>
      <c r="D5268" t="s">
        <v>98</v>
      </c>
      <c r="E5268" t="s">
        <v>99</v>
      </c>
      <c r="F5268" t="s">
        <v>100</v>
      </c>
      <c r="G5268" t="s">
        <v>101</v>
      </c>
      <c r="H5268">
        <v>52.370215999999999</v>
      </c>
      <c r="I5268">
        <v>4.895168</v>
      </c>
      <c r="J5268" t="s">
        <v>225</v>
      </c>
      <c r="K5268">
        <v>4870554893.0319538</v>
      </c>
      <c r="L5268">
        <v>4894974010.6876049</v>
      </c>
      <c r="M5268">
        <v>63024262096</v>
      </c>
    </row>
    <row r="5269" spans="1:13" x14ac:dyDescent="0.25">
      <c r="A5269" t="s">
        <v>17</v>
      </c>
      <c r="B5269" t="s">
        <v>25</v>
      </c>
      <c r="C5269" t="s">
        <v>202</v>
      </c>
      <c r="D5269" t="s">
        <v>98</v>
      </c>
      <c r="E5269" t="s">
        <v>99</v>
      </c>
      <c r="F5269" t="s">
        <v>100</v>
      </c>
      <c r="G5269" t="s">
        <v>101</v>
      </c>
      <c r="H5269">
        <v>52.370215999999999</v>
      </c>
      <c r="I5269">
        <v>4.895168</v>
      </c>
      <c r="J5269" t="s">
        <v>245</v>
      </c>
      <c r="K5269">
        <v>3928774539.0909252</v>
      </c>
      <c r="L5269">
        <v>3947550826.0710502</v>
      </c>
      <c r="M5269">
        <v>50883574661</v>
      </c>
    </row>
    <row r="5270" spans="1:13" x14ac:dyDescent="0.25">
      <c r="A5270" t="s">
        <v>17</v>
      </c>
      <c r="B5270" t="s">
        <v>25</v>
      </c>
      <c r="C5270" t="s">
        <v>202</v>
      </c>
      <c r="D5270" t="s">
        <v>104</v>
      </c>
      <c r="E5270" t="s">
        <v>105</v>
      </c>
      <c r="F5270" t="s">
        <v>106</v>
      </c>
      <c r="G5270" t="s">
        <v>107</v>
      </c>
      <c r="H5270">
        <v>33.748997000000003</v>
      </c>
      <c r="I5270">
        <v>-84.387985</v>
      </c>
      <c r="J5270" t="s">
        <v>223</v>
      </c>
      <c r="K5270">
        <v>7659901706.1013746</v>
      </c>
      <c r="L5270">
        <v>7696944287.84723</v>
      </c>
      <c r="M5270">
        <v>101762998464</v>
      </c>
    </row>
    <row r="5271" spans="1:13" x14ac:dyDescent="0.25">
      <c r="A5271" t="s">
        <v>17</v>
      </c>
      <c r="B5271" t="s">
        <v>25</v>
      </c>
      <c r="C5271" t="s">
        <v>202</v>
      </c>
      <c r="D5271" t="s">
        <v>104</v>
      </c>
      <c r="E5271" t="s">
        <v>105</v>
      </c>
      <c r="F5271" t="s">
        <v>106</v>
      </c>
      <c r="G5271" t="s">
        <v>107</v>
      </c>
      <c r="H5271">
        <v>33.748997000000003</v>
      </c>
      <c r="I5271">
        <v>-84.387985</v>
      </c>
      <c r="J5271" t="s">
        <v>224</v>
      </c>
      <c r="K5271">
        <v>8918744178.3032551</v>
      </c>
      <c r="L5271">
        <v>8960796589.2075367</v>
      </c>
      <c r="M5271">
        <v>112464982664</v>
      </c>
    </row>
    <row r="5272" spans="1:13" x14ac:dyDescent="0.25">
      <c r="A5272" t="s">
        <v>17</v>
      </c>
      <c r="B5272" t="s">
        <v>25</v>
      </c>
      <c r="C5272" t="s">
        <v>202</v>
      </c>
      <c r="D5272" t="s">
        <v>104</v>
      </c>
      <c r="E5272" t="s">
        <v>105</v>
      </c>
      <c r="F5272" t="s">
        <v>106</v>
      </c>
      <c r="G5272" t="s">
        <v>107</v>
      </c>
      <c r="H5272">
        <v>33.748997000000003</v>
      </c>
      <c r="I5272">
        <v>-84.387985</v>
      </c>
      <c r="J5272" t="s">
        <v>225</v>
      </c>
      <c r="K5272">
        <v>8574726531.211339</v>
      </c>
      <c r="L5272">
        <v>8614271540.4693279</v>
      </c>
      <c r="M5272">
        <v>111258820847</v>
      </c>
    </row>
    <row r="5273" spans="1:13" x14ac:dyDescent="0.25">
      <c r="A5273" t="s">
        <v>17</v>
      </c>
      <c r="B5273" t="s">
        <v>25</v>
      </c>
      <c r="C5273" t="s">
        <v>202</v>
      </c>
      <c r="D5273" t="s">
        <v>104</v>
      </c>
      <c r="E5273" t="s">
        <v>105</v>
      </c>
      <c r="F5273" t="s">
        <v>106</v>
      </c>
      <c r="G5273" t="s">
        <v>107</v>
      </c>
      <c r="H5273">
        <v>33.748997000000003</v>
      </c>
      <c r="I5273">
        <v>-84.387985</v>
      </c>
      <c r="J5273" t="s">
        <v>245</v>
      </c>
      <c r="K5273">
        <v>8265985370.9393606</v>
      </c>
      <c r="L5273">
        <v>8298770425.5439596</v>
      </c>
      <c r="M5273">
        <v>106409940259</v>
      </c>
    </row>
    <row r="5274" spans="1:13" x14ac:dyDescent="0.25">
      <c r="A5274" t="s">
        <v>17</v>
      </c>
      <c r="B5274" t="s">
        <v>25</v>
      </c>
      <c r="C5274" t="s">
        <v>202</v>
      </c>
      <c r="D5274" t="s">
        <v>108</v>
      </c>
      <c r="E5274" t="s">
        <v>109</v>
      </c>
      <c r="F5274" t="s">
        <v>110</v>
      </c>
      <c r="G5274" t="s">
        <v>111</v>
      </c>
      <c r="H5274">
        <v>4.6713839999999998</v>
      </c>
      <c r="I5274">
        <v>-74.156030000000001</v>
      </c>
      <c r="J5274" t="s">
        <v>223</v>
      </c>
      <c r="K5274">
        <v>459244109.91349852</v>
      </c>
      <c r="L5274">
        <v>465555081.55976051</v>
      </c>
      <c r="M5274">
        <v>6112910880</v>
      </c>
    </row>
    <row r="5275" spans="1:13" x14ac:dyDescent="0.25">
      <c r="A5275" t="s">
        <v>17</v>
      </c>
      <c r="B5275" t="s">
        <v>25</v>
      </c>
      <c r="C5275" t="s">
        <v>202</v>
      </c>
      <c r="D5275" t="s">
        <v>108</v>
      </c>
      <c r="E5275" t="s">
        <v>109</v>
      </c>
      <c r="F5275" t="s">
        <v>110</v>
      </c>
      <c r="G5275" t="s">
        <v>111</v>
      </c>
      <c r="H5275">
        <v>4.6713839999999998</v>
      </c>
      <c r="I5275">
        <v>-74.156030000000001</v>
      </c>
      <c r="J5275" t="s">
        <v>224</v>
      </c>
      <c r="K5275">
        <v>597389428.1647346</v>
      </c>
      <c r="L5275">
        <v>604914130.4585253</v>
      </c>
      <c r="M5275">
        <v>7750612994</v>
      </c>
    </row>
    <row r="5276" spans="1:13" x14ac:dyDescent="0.25">
      <c r="A5276" t="s">
        <v>17</v>
      </c>
      <c r="B5276" t="s">
        <v>25</v>
      </c>
      <c r="C5276" t="s">
        <v>202</v>
      </c>
      <c r="D5276" t="s">
        <v>108</v>
      </c>
      <c r="E5276" t="s">
        <v>109</v>
      </c>
      <c r="F5276" t="s">
        <v>110</v>
      </c>
      <c r="G5276" t="s">
        <v>111</v>
      </c>
      <c r="H5276">
        <v>4.6713839999999998</v>
      </c>
      <c r="I5276">
        <v>-74.156030000000001</v>
      </c>
      <c r="J5276" t="s">
        <v>225</v>
      </c>
      <c r="K5276">
        <v>611176387.34189224</v>
      </c>
      <c r="L5276">
        <v>617800796.79899716</v>
      </c>
      <c r="M5276">
        <v>7743549867</v>
      </c>
    </row>
    <row r="5277" spans="1:13" x14ac:dyDescent="0.25">
      <c r="A5277" t="s">
        <v>17</v>
      </c>
      <c r="B5277" t="s">
        <v>25</v>
      </c>
      <c r="C5277" t="s">
        <v>202</v>
      </c>
      <c r="D5277" t="s">
        <v>108</v>
      </c>
      <c r="E5277" t="s">
        <v>109</v>
      </c>
      <c r="F5277" t="s">
        <v>110</v>
      </c>
      <c r="G5277" t="s">
        <v>111</v>
      </c>
      <c r="H5277">
        <v>4.6713839999999998</v>
      </c>
      <c r="I5277">
        <v>-74.156030000000001</v>
      </c>
      <c r="J5277" t="s">
        <v>245</v>
      </c>
      <c r="K5277">
        <v>485221940.80568951</v>
      </c>
      <c r="L5277">
        <v>490550461.74623841</v>
      </c>
      <c r="M5277">
        <v>6194193343</v>
      </c>
    </row>
    <row r="5278" spans="1:13" x14ac:dyDescent="0.25">
      <c r="A5278" t="s">
        <v>17</v>
      </c>
      <c r="B5278" t="s">
        <v>25</v>
      </c>
      <c r="C5278" t="s">
        <v>202</v>
      </c>
      <c r="D5278" t="s">
        <v>104</v>
      </c>
      <c r="E5278" t="s">
        <v>112</v>
      </c>
      <c r="F5278" t="s">
        <v>113</v>
      </c>
      <c r="G5278" t="s">
        <v>107</v>
      </c>
      <c r="H5278">
        <v>42.360100000000003</v>
      </c>
      <c r="I5278">
        <v>-71.058899999999994</v>
      </c>
      <c r="J5278" t="s">
        <v>223</v>
      </c>
      <c r="K5278">
        <v>1253535236.8257101</v>
      </c>
      <c r="L5278">
        <v>1259848362.4162531</v>
      </c>
      <c r="M5278">
        <v>16505048193</v>
      </c>
    </row>
    <row r="5279" spans="1:13" x14ac:dyDescent="0.25">
      <c r="A5279" t="s">
        <v>17</v>
      </c>
      <c r="B5279" t="s">
        <v>25</v>
      </c>
      <c r="C5279" t="s">
        <v>202</v>
      </c>
      <c r="D5279" t="s">
        <v>104</v>
      </c>
      <c r="E5279" t="s">
        <v>112</v>
      </c>
      <c r="F5279" t="s">
        <v>113</v>
      </c>
      <c r="G5279" t="s">
        <v>107</v>
      </c>
      <c r="H5279">
        <v>42.360100000000003</v>
      </c>
      <c r="I5279">
        <v>-71.058899999999994</v>
      </c>
      <c r="J5279" t="s">
        <v>224</v>
      </c>
      <c r="K5279">
        <v>1452627030.3367629</v>
      </c>
      <c r="L5279">
        <v>1459669383.2685549</v>
      </c>
      <c r="M5279">
        <v>18323728947</v>
      </c>
    </row>
    <row r="5280" spans="1:13" x14ac:dyDescent="0.25">
      <c r="A5280" t="s">
        <v>17</v>
      </c>
      <c r="B5280" t="s">
        <v>25</v>
      </c>
      <c r="C5280" t="s">
        <v>202</v>
      </c>
      <c r="D5280" t="s">
        <v>104</v>
      </c>
      <c r="E5280" t="s">
        <v>112</v>
      </c>
      <c r="F5280" t="s">
        <v>113</v>
      </c>
      <c r="G5280" t="s">
        <v>107</v>
      </c>
      <c r="H5280">
        <v>42.360100000000003</v>
      </c>
      <c r="I5280">
        <v>-71.058899999999994</v>
      </c>
      <c r="J5280" t="s">
        <v>225</v>
      </c>
      <c r="K5280">
        <v>1586290592.7418311</v>
      </c>
      <c r="L5280">
        <v>1594444560.4916511</v>
      </c>
      <c r="M5280">
        <v>20435559528</v>
      </c>
    </row>
    <row r="5281" spans="1:13" x14ac:dyDescent="0.25">
      <c r="A5281" t="s">
        <v>17</v>
      </c>
      <c r="B5281" t="s">
        <v>25</v>
      </c>
      <c r="C5281" t="s">
        <v>202</v>
      </c>
      <c r="D5281" t="s">
        <v>104</v>
      </c>
      <c r="E5281" t="s">
        <v>112</v>
      </c>
      <c r="F5281" t="s">
        <v>113</v>
      </c>
      <c r="G5281" t="s">
        <v>107</v>
      </c>
      <c r="H5281">
        <v>42.360100000000003</v>
      </c>
      <c r="I5281">
        <v>-71.058899999999994</v>
      </c>
      <c r="J5281" t="s">
        <v>245</v>
      </c>
      <c r="K5281">
        <v>1398198487.471055</v>
      </c>
      <c r="L5281">
        <v>1404665787.770714</v>
      </c>
      <c r="M5281">
        <v>17835386361</v>
      </c>
    </row>
    <row r="5282" spans="1:13" x14ac:dyDescent="0.25">
      <c r="A5282" t="s">
        <v>17</v>
      </c>
      <c r="B5282" t="s">
        <v>25</v>
      </c>
      <c r="C5282" t="s">
        <v>202</v>
      </c>
      <c r="D5282" t="s">
        <v>104</v>
      </c>
      <c r="E5282" t="s">
        <v>114</v>
      </c>
      <c r="F5282" t="s">
        <v>115</v>
      </c>
      <c r="G5282" t="s">
        <v>107</v>
      </c>
      <c r="H5282">
        <v>41.878112999999999</v>
      </c>
      <c r="I5282">
        <v>-87.629800000000003</v>
      </c>
      <c r="J5282" t="s">
        <v>223</v>
      </c>
      <c r="K5282">
        <v>11552655636.29904</v>
      </c>
      <c r="L5282">
        <v>11597549277.47571</v>
      </c>
      <c r="M5282">
        <v>136340102610</v>
      </c>
    </row>
    <row r="5283" spans="1:13" x14ac:dyDescent="0.25">
      <c r="A5283" t="s">
        <v>17</v>
      </c>
      <c r="B5283" t="s">
        <v>25</v>
      </c>
      <c r="C5283" t="s">
        <v>202</v>
      </c>
      <c r="D5283" t="s">
        <v>104</v>
      </c>
      <c r="E5283" t="s">
        <v>114</v>
      </c>
      <c r="F5283" t="s">
        <v>115</v>
      </c>
      <c r="G5283" t="s">
        <v>107</v>
      </c>
      <c r="H5283">
        <v>41.878112999999999</v>
      </c>
      <c r="I5283">
        <v>-87.629800000000003</v>
      </c>
      <c r="J5283" t="s">
        <v>224</v>
      </c>
      <c r="K5283">
        <v>14052873043.0735</v>
      </c>
      <c r="L5283">
        <v>14115600989.153601</v>
      </c>
      <c r="M5283">
        <v>159976633904</v>
      </c>
    </row>
    <row r="5284" spans="1:13" x14ac:dyDescent="0.25">
      <c r="A5284" t="s">
        <v>17</v>
      </c>
      <c r="B5284" t="s">
        <v>25</v>
      </c>
      <c r="C5284" t="s">
        <v>202</v>
      </c>
      <c r="D5284" t="s">
        <v>104</v>
      </c>
      <c r="E5284" t="s">
        <v>114</v>
      </c>
      <c r="F5284" t="s">
        <v>115</v>
      </c>
      <c r="G5284" t="s">
        <v>107</v>
      </c>
      <c r="H5284">
        <v>41.878112999999999</v>
      </c>
      <c r="I5284">
        <v>-87.629800000000003</v>
      </c>
      <c r="J5284" t="s">
        <v>225</v>
      </c>
      <c r="K5284">
        <v>12394840497.036381</v>
      </c>
      <c r="L5284">
        <v>12443529949.64924</v>
      </c>
      <c r="M5284">
        <v>141409516249</v>
      </c>
    </row>
    <row r="5285" spans="1:13" x14ac:dyDescent="0.25">
      <c r="A5285" t="s">
        <v>17</v>
      </c>
      <c r="B5285" t="s">
        <v>25</v>
      </c>
      <c r="C5285" t="s">
        <v>202</v>
      </c>
      <c r="D5285" t="s">
        <v>104</v>
      </c>
      <c r="E5285" t="s">
        <v>114</v>
      </c>
      <c r="F5285" t="s">
        <v>115</v>
      </c>
      <c r="G5285" t="s">
        <v>107</v>
      </c>
      <c r="H5285">
        <v>41.878112999999999</v>
      </c>
      <c r="I5285">
        <v>-87.629800000000003</v>
      </c>
      <c r="J5285" t="s">
        <v>245</v>
      </c>
      <c r="K5285">
        <v>11978154566.56798</v>
      </c>
      <c r="L5285">
        <v>12017895822.39476</v>
      </c>
      <c r="M5285">
        <v>130474081674</v>
      </c>
    </row>
    <row r="5286" spans="1:13" x14ac:dyDescent="0.25">
      <c r="A5286" t="s">
        <v>17</v>
      </c>
      <c r="B5286" t="s">
        <v>25</v>
      </c>
      <c r="C5286" t="s">
        <v>202</v>
      </c>
      <c r="D5286" t="s">
        <v>104</v>
      </c>
      <c r="E5286" t="s">
        <v>116</v>
      </c>
      <c r="F5286" t="s">
        <v>117</v>
      </c>
      <c r="G5286" t="s">
        <v>107</v>
      </c>
      <c r="H5286">
        <v>32.780140000000003</v>
      </c>
      <c r="I5286">
        <v>-96.800449999999998</v>
      </c>
      <c r="J5286" t="s">
        <v>223</v>
      </c>
      <c r="K5286">
        <v>12361407999.86105</v>
      </c>
      <c r="L5286">
        <v>12442220025.19047</v>
      </c>
      <c r="M5286">
        <v>162339152656</v>
      </c>
    </row>
    <row r="5287" spans="1:13" x14ac:dyDescent="0.25">
      <c r="A5287" t="s">
        <v>17</v>
      </c>
      <c r="B5287" t="s">
        <v>25</v>
      </c>
      <c r="C5287" t="s">
        <v>202</v>
      </c>
      <c r="D5287" t="s">
        <v>104</v>
      </c>
      <c r="E5287" t="s">
        <v>116</v>
      </c>
      <c r="F5287" t="s">
        <v>117</v>
      </c>
      <c r="G5287" t="s">
        <v>107</v>
      </c>
      <c r="H5287">
        <v>32.780140000000003</v>
      </c>
      <c r="I5287">
        <v>-96.800449999999998</v>
      </c>
      <c r="J5287" t="s">
        <v>224</v>
      </c>
      <c r="K5287">
        <v>14761933444.677111</v>
      </c>
      <c r="L5287">
        <v>14846487769.7889</v>
      </c>
      <c r="M5287">
        <v>179498533818</v>
      </c>
    </row>
    <row r="5288" spans="1:13" x14ac:dyDescent="0.25">
      <c r="A5288" t="s">
        <v>17</v>
      </c>
      <c r="B5288" t="s">
        <v>25</v>
      </c>
      <c r="C5288" t="s">
        <v>202</v>
      </c>
      <c r="D5288" t="s">
        <v>104</v>
      </c>
      <c r="E5288" t="s">
        <v>116</v>
      </c>
      <c r="F5288" t="s">
        <v>117</v>
      </c>
      <c r="G5288" t="s">
        <v>107</v>
      </c>
      <c r="H5288">
        <v>32.780140000000003</v>
      </c>
      <c r="I5288">
        <v>-96.800449999999998</v>
      </c>
      <c r="J5288" t="s">
        <v>225</v>
      </c>
      <c r="K5288">
        <v>13313582469.55798</v>
      </c>
      <c r="L5288">
        <v>13382103718.776489</v>
      </c>
      <c r="M5288">
        <v>155073466396</v>
      </c>
    </row>
    <row r="5289" spans="1:13" x14ac:dyDescent="0.25">
      <c r="A5289" t="s">
        <v>17</v>
      </c>
      <c r="B5289" t="s">
        <v>25</v>
      </c>
      <c r="C5289" t="s">
        <v>202</v>
      </c>
      <c r="D5289" t="s">
        <v>104</v>
      </c>
      <c r="E5289" t="s">
        <v>116</v>
      </c>
      <c r="F5289" t="s">
        <v>117</v>
      </c>
      <c r="G5289" t="s">
        <v>107</v>
      </c>
      <c r="H5289">
        <v>32.780140000000003</v>
      </c>
      <c r="I5289">
        <v>-96.800449999999998</v>
      </c>
      <c r="J5289" t="s">
        <v>245</v>
      </c>
      <c r="K5289">
        <v>13350575281.735399</v>
      </c>
      <c r="L5289">
        <v>13403220510.43849</v>
      </c>
      <c r="M5289">
        <v>150545033435</v>
      </c>
    </row>
    <row r="5290" spans="1:13" x14ac:dyDescent="0.25">
      <c r="A5290" t="s">
        <v>17</v>
      </c>
      <c r="B5290" t="s">
        <v>25</v>
      </c>
      <c r="C5290" t="s">
        <v>202</v>
      </c>
      <c r="D5290" t="s">
        <v>104</v>
      </c>
      <c r="E5290" t="s">
        <v>120</v>
      </c>
      <c r="F5290" t="s">
        <v>121</v>
      </c>
      <c r="G5290" t="s">
        <v>107</v>
      </c>
      <c r="H5290">
        <v>37.431572000000003</v>
      </c>
      <c r="I5290">
        <v>-78.656890000000004</v>
      </c>
      <c r="J5290" t="s">
        <v>223</v>
      </c>
      <c r="K5290">
        <v>7790227241.8236179</v>
      </c>
      <c r="L5290">
        <v>7826445994.5219622</v>
      </c>
      <c r="M5290">
        <v>103191225810</v>
      </c>
    </row>
    <row r="5291" spans="1:13" x14ac:dyDescent="0.25">
      <c r="A5291" t="s">
        <v>17</v>
      </c>
      <c r="B5291" t="s">
        <v>25</v>
      </c>
      <c r="C5291" t="s">
        <v>202</v>
      </c>
      <c r="D5291" t="s">
        <v>104</v>
      </c>
      <c r="E5291" t="s">
        <v>120</v>
      </c>
      <c r="F5291" t="s">
        <v>121</v>
      </c>
      <c r="G5291" t="s">
        <v>107</v>
      </c>
      <c r="H5291">
        <v>37.431572000000003</v>
      </c>
      <c r="I5291">
        <v>-78.656890000000004</v>
      </c>
      <c r="J5291" t="s">
        <v>224</v>
      </c>
      <c r="K5291">
        <v>9848925146.7733326</v>
      </c>
      <c r="L5291">
        <v>9889442295.1706448</v>
      </c>
      <c r="M5291">
        <v>124737762049</v>
      </c>
    </row>
    <row r="5292" spans="1:13" x14ac:dyDescent="0.25">
      <c r="A5292" t="s">
        <v>17</v>
      </c>
      <c r="B5292" t="s">
        <v>25</v>
      </c>
      <c r="C5292" t="s">
        <v>202</v>
      </c>
      <c r="D5292" t="s">
        <v>104</v>
      </c>
      <c r="E5292" t="s">
        <v>120</v>
      </c>
      <c r="F5292" t="s">
        <v>121</v>
      </c>
      <c r="G5292" t="s">
        <v>107</v>
      </c>
      <c r="H5292">
        <v>37.431572000000003</v>
      </c>
      <c r="I5292">
        <v>-78.656890000000004</v>
      </c>
      <c r="J5292" t="s">
        <v>225</v>
      </c>
      <c r="K5292">
        <v>8467605731.0929527</v>
      </c>
      <c r="L5292">
        <v>8513142421.8817101</v>
      </c>
      <c r="M5292">
        <v>109566457701</v>
      </c>
    </row>
    <row r="5293" spans="1:13" x14ac:dyDescent="0.25">
      <c r="A5293" t="s">
        <v>17</v>
      </c>
      <c r="B5293" t="s">
        <v>25</v>
      </c>
      <c r="C5293" t="s">
        <v>202</v>
      </c>
      <c r="D5293" t="s">
        <v>104</v>
      </c>
      <c r="E5293" t="s">
        <v>120</v>
      </c>
      <c r="F5293" t="s">
        <v>121</v>
      </c>
      <c r="G5293" t="s">
        <v>107</v>
      </c>
      <c r="H5293">
        <v>37.431572000000003</v>
      </c>
      <c r="I5293">
        <v>-78.656890000000004</v>
      </c>
      <c r="J5293" t="s">
        <v>245</v>
      </c>
      <c r="K5293">
        <v>7806645994.1163893</v>
      </c>
      <c r="L5293">
        <v>7837346514.0786114</v>
      </c>
      <c r="M5293">
        <v>100127049215</v>
      </c>
    </row>
    <row r="5294" spans="1:13" x14ac:dyDescent="0.25">
      <c r="A5294" t="s">
        <v>17</v>
      </c>
      <c r="B5294" t="s">
        <v>25</v>
      </c>
      <c r="C5294" t="s">
        <v>202</v>
      </c>
      <c r="D5294" t="s">
        <v>104</v>
      </c>
      <c r="E5294" t="s">
        <v>122</v>
      </c>
      <c r="F5294" t="s">
        <v>123</v>
      </c>
      <c r="G5294" t="s">
        <v>107</v>
      </c>
      <c r="H5294">
        <v>39.856102</v>
      </c>
      <c r="I5294">
        <v>-104.675934</v>
      </c>
      <c r="J5294" t="s">
        <v>223</v>
      </c>
      <c r="K5294">
        <v>1394521877.730422</v>
      </c>
      <c r="L5294">
        <v>1402259494.2258689</v>
      </c>
      <c r="M5294">
        <v>18418817156</v>
      </c>
    </row>
    <row r="5295" spans="1:13" x14ac:dyDescent="0.25">
      <c r="A5295" t="s">
        <v>17</v>
      </c>
      <c r="B5295" t="s">
        <v>25</v>
      </c>
      <c r="C5295" t="s">
        <v>202</v>
      </c>
      <c r="D5295" t="s">
        <v>104</v>
      </c>
      <c r="E5295" t="s">
        <v>122</v>
      </c>
      <c r="F5295" t="s">
        <v>123</v>
      </c>
      <c r="G5295" t="s">
        <v>107</v>
      </c>
      <c r="H5295">
        <v>39.856102</v>
      </c>
      <c r="I5295">
        <v>-104.675934</v>
      </c>
      <c r="J5295" t="s">
        <v>224</v>
      </c>
      <c r="K5295">
        <v>1815305559.954289</v>
      </c>
      <c r="L5295">
        <v>1824010987.0458801</v>
      </c>
      <c r="M5295">
        <v>23045670855</v>
      </c>
    </row>
    <row r="5296" spans="1:13" x14ac:dyDescent="0.25">
      <c r="A5296" t="s">
        <v>17</v>
      </c>
      <c r="B5296" t="s">
        <v>25</v>
      </c>
      <c r="C5296" t="s">
        <v>202</v>
      </c>
      <c r="D5296" t="s">
        <v>104</v>
      </c>
      <c r="E5296" t="s">
        <v>122</v>
      </c>
      <c r="F5296" t="s">
        <v>123</v>
      </c>
      <c r="G5296" t="s">
        <v>107</v>
      </c>
      <c r="H5296">
        <v>39.856102</v>
      </c>
      <c r="I5296">
        <v>-104.675934</v>
      </c>
      <c r="J5296" t="s">
        <v>225</v>
      </c>
      <c r="K5296">
        <v>1778049518.7250171</v>
      </c>
      <c r="L5296">
        <v>1786980051.9357891</v>
      </c>
      <c r="M5296">
        <v>22979311060</v>
      </c>
    </row>
    <row r="5297" spans="1:13" x14ac:dyDescent="0.25">
      <c r="A5297" t="s">
        <v>17</v>
      </c>
      <c r="B5297" t="s">
        <v>25</v>
      </c>
      <c r="C5297" t="s">
        <v>202</v>
      </c>
      <c r="D5297" t="s">
        <v>104</v>
      </c>
      <c r="E5297" t="s">
        <v>122</v>
      </c>
      <c r="F5297" t="s">
        <v>123</v>
      </c>
      <c r="G5297" t="s">
        <v>107</v>
      </c>
      <c r="H5297">
        <v>39.856102</v>
      </c>
      <c r="I5297">
        <v>-104.675934</v>
      </c>
      <c r="J5297" t="s">
        <v>245</v>
      </c>
      <c r="K5297">
        <v>1789343649.535275</v>
      </c>
      <c r="L5297">
        <v>1797386285.3552151</v>
      </c>
      <c r="M5297">
        <v>22938475878</v>
      </c>
    </row>
    <row r="5298" spans="1:13" x14ac:dyDescent="0.25">
      <c r="A5298" t="s">
        <v>17</v>
      </c>
      <c r="B5298" t="s">
        <v>25</v>
      </c>
      <c r="C5298" t="s">
        <v>202</v>
      </c>
      <c r="D5298" t="s">
        <v>104</v>
      </c>
      <c r="E5298" t="s">
        <v>118</v>
      </c>
      <c r="F5298" t="s">
        <v>119</v>
      </c>
      <c r="G5298" t="s">
        <v>107</v>
      </c>
      <c r="H5298">
        <v>42.331400000000002</v>
      </c>
      <c r="I5298">
        <v>-83.0458</v>
      </c>
      <c r="J5298" t="s">
        <v>223</v>
      </c>
      <c r="K5298">
        <v>636007860.04044795</v>
      </c>
      <c r="L5298">
        <v>639614308.67084765</v>
      </c>
      <c r="M5298">
        <v>8485956713</v>
      </c>
    </row>
    <row r="5299" spans="1:13" x14ac:dyDescent="0.25">
      <c r="A5299" t="s">
        <v>17</v>
      </c>
      <c r="B5299" t="s">
        <v>25</v>
      </c>
      <c r="C5299" t="s">
        <v>202</v>
      </c>
      <c r="D5299" t="s">
        <v>104</v>
      </c>
      <c r="E5299" t="s">
        <v>118</v>
      </c>
      <c r="F5299" t="s">
        <v>119</v>
      </c>
      <c r="G5299" t="s">
        <v>107</v>
      </c>
      <c r="H5299">
        <v>42.331400000000002</v>
      </c>
      <c r="I5299">
        <v>-83.0458</v>
      </c>
      <c r="J5299" t="s">
        <v>224</v>
      </c>
      <c r="K5299">
        <v>895816301.94526434</v>
      </c>
      <c r="L5299">
        <v>900592647.73754132</v>
      </c>
      <c r="M5299">
        <v>11558656583</v>
      </c>
    </row>
    <row r="5300" spans="1:13" x14ac:dyDescent="0.25">
      <c r="A5300" t="s">
        <v>17</v>
      </c>
      <c r="B5300" t="s">
        <v>25</v>
      </c>
      <c r="C5300" t="s">
        <v>202</v>
      </c>
      <c r="D5300" t="s">
        <v>104</v>
      </c>
      <c r="E5300" t="s">
        <v>118</v>
      </c>
      <c r="F5300" t="s">
        <v>119</v>
      </c>
      <c r="G5300" t="s">
        <v>107</v>
      </c>
      <c r="H5300">
        <v>42.331400000000002</v>
      </c>
      <c r="I5300">
        <v>-83.0458</v>
      </c>
      <c r="J5300" t="s">
        <v>225</v>
      </c>
      <c r="K5300">
        <v>897133770.49978364</v>
      </c>
      <c r="L5300">
        <v>901178603.81913745</v>
      </c>
      <c r="M5300">
        <v>11817605307</v>
      </c>
    </row>
    <row r="5301" spans="1:13" x14ac:dyDescent="0.25">
      <c r="A5301" t="s">
        <v>17</v>
      </c>
      <c r="B5301" t="s">
        <v>25</v>
      </c>
      <c r="C5301" t="s">
        <v>202</v>
      </c>
      <c r="D5301" t="s">
        <v>104</v>
      </c>
      <c r="E5301" t="s">
        <v>118</v>
      </c>
      <c r="F5301" t="s">
        <v>119</v>
      </c>
      <c r="G5301" t="s">
        <v>107</v>
      </c>
      <c r="H5301">
        <v>42.331400000000002</v>
      </c>
      <c r="I5301">
        <v>-83.0458</v>
      </c>
      <c r="J5301" t="s">
        <v>245</v>
      </c>
      <c r="K5301">
        <v>828898532.61601293</v>
      </c>
      <c r="L5301">
        <v>832858698.48354661</v>
      </c>
      <c r="M5301">
        <v>10705086012</v>
      </c>
    </row>
    <row r="5302" spans="1:13" x14ac:dyDescent="0.25">
      <c r="A5302" t="s">
        <v>17</v>
      </c>
      <c r="B5302" t="s">
        <v>25</v>
      </c>
      <c r="C5302" t="s">
        <v>202</v>
      </c>
      <c r="D5302" t="s">
        <v>98</v>
      </c>
      <c r="E5302" t="s">
        <v>124</v>
      </c>
      <c r="F5302" t="s">
        <v>125</v>
      </c>
      <c r="G5302" t="s">
        <v>126</v>
      </c>
      <c r="H5302">
        <v>53.349800000000002</v>
      </c>
      <c r="I5302">
        <v>6.2603</v>
      </c>
      <c r="J5302" t="s">
        <v>223</v>
      </c>
      <c r="K5302">
        <v>528884735.01602668</v>
      </c>
      <c r="L5302">
        <v>532731718.14085871</v>
      </c>
      <c r="M5302">
        <v>7289136381</v>
      </c>
    </row>
    <row r="5303" spans="1:13" x14ac:dyDescent="0.25">
      <c r="A5303" t="s">
        <v>17</v>
      </c>
      <c r="B5303" t="s">
        <v>25</v>
      </c>
      <c r="C5303" t="s">
        <v>202</v>
      </c>
      <c r="D5303" t="s">
        <v>98</v>
      </c>
      <c r="E5303" t="s">
        <v>124</v>
      </c>
      <c r="F5303" t="s">
        <v>125</v>
      </c>
      <c r="G5303" t="s">
        <v>126</v>
      </c>
      <c r="H5303">
        <v>53.349800000000002</v>
      </c>
      <c r="I5303">
        <v>6.2603</v>
      </c>
      <c r="J5303" t="s">
        <v>224</v>
      </c>
      <c r="K5303">
        <v>693590654.51489806</v>
      </c>
      <c r="L5303">
        <v>697725707.04067659</v>
      </c>
      <c r="M5303">
        <v>9289500365</v>
      </c>
    </row>
    <row r="5304" spans="1:13" x14ac:dyDescent="0.25">
      <c r="A5304" t="s">
        <v>17</v>
      </c>
      <c r="B5304" t="s">
        <v>25</v>
      </c>
      <c r="C5304" t="s">
        <v>202</v>
      </c>
      <c r="D5304" t="s">
        <v>98</v>
      </c>
      <c r="E5304" t="s">
        <v>124</v>
      </c>
      <c r="F5304" t="s">
        <v>125</v>
      </c>
      <c r="G5304" t="s">
        <v>126</v>
      </c>
      <c r="H5304">
        <v>53.349800000000002</v>
      </c>
      <c r="I5304">
        <v>6.2603</v>
      </c>
      <c r="J5304" t="s">
        <v>225</v>
      </c>
      <c r="K5304">
        <v>847396342.96654725</v>
      </c>
      <c r="L5304">
        <v>852199617.44507432</v>
      </c>
      <c r="M5304">
        <v>11462454497</v>
      </c>
    </row>
    <row r="5305" spans="1:13" x14ac:dyDescent="0.25">
      <c r="A5305" t="s">
        <v>17</v>
      </c>
      <c r="B5305" t="s">
        <v>25</v>
      </c>
      <c r="C5305" t="s">
        <v>202</v>
      </c>
      <c r="D5305" t="s">
        <v>98</v>
      </c>
      <c r="E5305" t="s">
        <v>124</v>
      </c>
      <c r="F5305" t="s">
        <v>125</v>
      </c>
      <c r="G5305" t="s">
        <v>126</v>
      </c>
      <c r="H5305">
        <v>53.349800000000002</v>
      </c>
      <c r="I5305">
        <v>6.2603</v>
      </c>
      <c r="J5305" t="s">
        <v>245</v>
      </c>
      <c r="K5305">
        <v>604404321.23656631</v>
      </c>
      <c r="L5305">
        <v>607778840.52118361</v>
      </c>
      <c r="M5305">
        <v>8114948550</v>
      </c>
    </row>
    <row r="5306" spans="1:13" x14ac:dyDescent="0.25">
      <c r="A5306" t="s">
        <v>17</v>
      </c>
      <c r="B5306" t="s">
        <v>25</v>
      </c>
      <c r="C5306" t="s">
        <v>202</v>
      </c>
      <c r="D5306" t="s">
        <v>108</v>
      </c>
      <c r="E5306" t="s">
        <v>127</v>
      </c>
      <c r="F5306" t="s">
        <v>128</v>
      </c>
      <c r="G5306" t="s">
        <v>129</v>
      </c>
      <c r="H5306">
        <v>-34.590249999999997</v>
      </c>
      <c r="I5306">
        <v>-58.467162999999999</v>
      </c>
      <c r="J5306" t="s">
        <v>223</v>
      </c>
      <c r="K5306">
        <v>3653665283.945683</v>
      </c>
      <c r="L5306">
        <v>3699917871.7574968</v>
      </c>
      <c r="M5306">
        <v>50416995657</v>
      </c>
    </row>
    <row r="5307" spans="1:13" x14ac:dyDescent="0.25">
      <c r="A5307" t="s">
        <v>17</v>
      </c>
      <c r="B5307" t="s">
        <v>25</v>
      </c>
      <c r="C5307" t="s">
        <v>202</v>
      </c>
      <c r="D5307" t="s">
        <v>108</v>
      </c>
      <c r="E5307" t="s">
        <v>127</v>
      </c>
      <c r="F5307" t="s">
        <v>128</v>
      </c>
      <c r="G5307" t="s">
        <v>129</v>
      </c>
      <c r="H5307">
        <v>-34.590249999999997</v>
      </c>
      <c r="I5307">
        <v>-58.467162999999999</v>
      </c>
      <c r="J5307" t="s">
        <v>224</v>
      </c>
      <c r="K5307">
        <v>4193247209.5066381</v>
      </c>
      <c r="L5307">
        <v>4238770480.1537638</v>
      </c>
      <c r="M5307">
        <v>56057293371</v>
      </c>
    </row>
    <row r="5308" spans="1:13" x14ac:dyDescent="0.25">
      <c r="A5308" t="s">
        <v>17</v>
      </c>
      <c r="B5308" t="s">
        <v>25</v>
      </c>
      <c r="C5308" t="s">
        <v>202</v>
      </c>
      <c r="D5308" t="s">
        <v>108</v>
      </c>
      <c r="E5308" t="s">
        <v>127</v>
      </c>
      <c r="F5308" t="s">
        <v>128</v>
      </c>
      <c r="G5308" t="s">
        <v>129</v>
      </c>
      <c r="H5308">
        <v>-34.590249999999997</v>
      </c>
      <c r="I5308">
        <v>-58.467162999999999</v>
      </c>
      <c r="J5308" t="s">
        <v>225</v>
      </c>
      <c r="K5308">
        <v>4348875822.4564676</v>
      </c>
      <c r="L5308">
        <v>4393022523.034893</v>
      </c>
      <c r="M5308">
        <v>56148826314</v>
      </c>
    </row>
    <row r="5309" spans="1:13" x14ac:dyDescent="0.25">
      <c r="A5309" t="s">
        <v>17</v>
      </c>
      <c r="B5309" t="s">
        <v>25</v>
      </c>
      <c r="C5309" t="s">
        <v>202</v>
      </c>
      <c r="D5309" t="s">
        <v>108</v>
      </c>
      <c r="E5309" t="s">
        <v>127</v>
      </c>
      <c r="F5309" t="s">
        <v>128</v>
      </c>
      <c r="G5309" t="s">
        <v>129</v>
      </c>
      <c r="H5309">
        <v>-34.590249999999997</v>
      </c>
      <c r="I5309">
        <v>-58.467162999999999</v>
      </c>
      <c r="J5309" t="s">
        <v>245</v>
      </c>
      <c r="K5309">
        <v>4361252355.8222733</v>
      </c>
      <c r="L5309">
        <v>4402438909.8016577</v>
      </c>
      <c r="M5309">
        <v>56853144205</v>
      </c>
    </row>
    <row r="5310" spans="1:13" x14ac:dyDescent="0.25">
      <c r="A5310" t="s">
        <v>17</v>
      </c>
      <c r="B5310" t="s">
        <v>25</v>
      </c>
      <c r="C5310" t="s">
        <v>202</v>
      </c>
      <c r="D5310" t="s">
        <v>98</v>
      </c>
      <c r="E5310" t="s">
        <v>130</v>
      </c>
      <c r="F5310" t="s">
        <v>131</v>
      </c>
      <c r="G5310" t="s">
        <v>132</v>
      </c>
      <c r="H5310">
        <v>50.110923999999997</v>
      </c>
      <c r="I5310">
        <v>8.6821269999999995</v>
      </c>
      <c r="J5310" t="s">
        <v>223</v>
      </c>
      <c r="K5310">
        <v>26277188515.79158</v>
      </c>
      <c r="L5310">
        <v>26512482737.136631</v>
      </c>
      <c r="M5310">
        <v>315285031470</v>
      </c>
    </row>
    <row r="5311" spans="1:13" x14ac:dyDescent="0.25">
      <c r="A5311" t="s">
        <v>17</v>
      </c>
      <c r="B5311" t="s">
        <v>25</v>
      </c>
      <c r="C5311" t="s">
        <v>202</v>
      </c>
      <c r="D5311" t="s">
        <v>98</v>
      </c>
      <c r="E5311" t="s">
        <v>130</v>
      </c>
      <c r="F5311" t="s">
        <v>131</v>
      </c>
      <c r="G5311" t="s">
        <v>132</v>
      </c>
      <c r="H5311">
        <v>50.110923999999997</v>
      </c>
      <c r="I5311">
        <v>8.6821269999999995</v>
      </c>
      <c r="J5311" t="s">
        <v>224</v>
      </c>
      <c r="K5311">
        <v>32890018372.747379</v>
      </c>
      <c r="L5311">
        <v>33148090094.752701</v>
      </c>
      <c r="M5311">
        <v>393625931288</v>
      </c>
    </row>
    <row r="5312" spans="1:13" x14ac:dyDescent="0.25">
      <c r="A5312" t="s">
        <v>17</v>
      </c>
      <c r="B5312" t="s">
        <v>25</v>
      </c>
      <c r="C5312" t="s">
        <v>202</v>
      </c>
      <c r="D5312" t="s">
        <v>98</v>
      </c>
      <c r="E5312" t="s">
        <v>130</v>
      </c>
      <c r="F5312" t="s">
        <v>131</v>
      </c>
      <c r="G5312" t="s">
        <v>132</v>
      </c>
      <c r="H5312">
        <v>50.110923999999997</v>
      </c>
      <c r="I5312">
        <v>8.6821269999999995</v>
      </c>
      <c r="J5312" t="s">
        <v>225</v>
      </c>
      <c r="K5312">
        <v>25144206325.74435</v>
      </c>
      <c r="L5312">
        <v>25288561230.595791</v>
      </c>
      <c r="M5312">
        <v>279034995506</v>
      </c>
    </row>
    <row r="5313" spans="1:13" x14ac:dyDescent="0.25">
      <c r="A5313" t="s">
        <v>17</v>
      </c>
      <c r="B5313" t="s">
        <v>25</v>
      </c>
      <c r="C5313" t="s">
        <v>202</v>
      </c>
      <c r="D5313" t="s">
        <v>98</v>
      </c>
      <c r="E5313" t="s">
        <v>130</v>
      </c>
      <c r="F5313" t="s">
        <v>131</v>
      </c>
      <c r="G5313" t="s">
        <v>132</v>
      </c>
      <c r="H5313">
        <v>50.110923999999997</v>
      </c>
      <c r="I5313">
        <v>8.6821269999999995</v>
      </c>
      <c r="J5313" t="s">
        <v>245</v>
      </c>
      <c r="K5313">
        <v>16719360172.08042</v>
      </c>
      <c r="L5313">
        <v>16798603026.39456</v>
      </c>
      <c r="M5313">
        <v>170152225782</v>
      </c>
    </row>
    <row r="5314" spans="1:13" x14ac:dyDescent="0.25">
      <c r="A5314" t="s">
        <v>17</v>
      </c>
      <c r="B5314" t="s">
        <v>25</v>
      </c>
      <c r="C5314" t="s">
        <v>202</v>
      </c>
      <c r="D5314" t="s">
        <v>108</v>
      </c>
      <c r="E5314" t="s">
        <v>133</v>
      </c>
      <c r="F5314" t="s">
        <v>134</v>
      </c>
      <c r="G5314" t="s">
        <v>135</v>
      </c>
      <c r="H5314">
        <v>-22.874300000000002</v>
      </c>
      <c r="I5314">
        <v>-43.266449999999999</v>
      </c>
      <c r="J5314" t="s">
        <v>223</v>
      </c>
      <c r="K5314">
        <v>1960094949.282481</v>
      </c>
      <c r="L5314">
        <v>1975121806.421031</v>
      </c>
      <c r="M5314">
        <v>27008318452</v>
      </c>
    </row>
    <row r="5315" spans="1:13" x14ac:dyDescent="0.25">
      <c r="A5315" t="s">
        <v>17</v>
      </c>
      <c r="B5315" t="s">
        <v>25</v>
      </c>
      <c r="C5315" t="s">
        <v>202</v>
      </c>
      <c r="D5315" t="s">
        <v>108</v>
      </c>
      <c r="E5315" t="s">
        <v>133</v>
      </c>
      <c r="F5315" t="s">
        <v>134</v>
      </c>
      <c r="G5315" t="s">
        <v>135</v>
      </c>
      <c r="H5315">
        <v>-22.874300000000002</v>
      </c>
      <c r="I5315">
        <v>-43.266449999999999</v>
      </c>
      <c r="J5315" t="s">
        <v>224</v>
      </c>
      <c r="K5315">
        <v>2466012217.2002268</v>
      </c>
      <c r="L5315">
        <v>2482286826.034997</v>
      </c>
      <c r="M5315">
        <v>33270697768</v>
      </c>
    </row>
    <row r="5316" spans="1:13" x14ac:dyDescent="0.25">
      <c r="A5316" t="s">
        <v>17</v>
      </c>
      <c r="B5316" t="s">
        <v>25</v>
      </c>
      <c r="C5316" t="s">
        <v>202</v>
      </c>
      <c r="D5316" t="s">
        <v>108</v>
      </c>
      <c r="E5316" t="s">
        <v>133</v>
      </c>
      <c r="F5316" t="s">
        <v>134</v>
      </c>
      <c r="G5316" t="s">
        <v>135</v>
      </c>
      <c r="H5316">
        <v>-22.874300000000002</v>
      </c>
      <c r="I5316">
        <v>-43.266449999999999</v>
      </c>
      <c r="J5316" t="s">
        <v>225</v>
      </c>
      <c r="K5316">
        <v>2579189117.559042</v>
      </c>
      <c r="L5316">
        <v>2595358510.2964549</v>
      </c>
      <c r="M5316">
        <v>34166412092</v>
      </c>
    </row>
    <row r="5317" spans="1:13" x14ac:dyDescent="0.25">
      <c r="A5317" t="s">
        <v>17</v>
      </c>
      <c r="B5317" t="s">
        <v>25</v>
      </c>
      <c r="C5317" t="s">
        <v>202</v>
      </c>
      <c r="D5317" t="s">
        <v>108</v>
      </c>
      <c r="E5317" t="s">
        <v>133</v>
      </c>
      <c r="F5317" t="s">
        <v>134</v>
      </c>
      <c r="G5317" t="s">
        <v>135</v>
      </c>
      <c r="H5317">
        <v>-22.874300000000002</v>
      </c>
      <c r="I5317">
        <v>-43.266449999999999</v>
      </c>
      <c r="J5317" t="s">
        <v>245</v>
      </c>
      <c r="K5317">
        <v>2593335480.6468492</v>
      </c>
      <c r="L5317">
        <v>2608260830.27003</v>
      </c>
      <c r="M5317">
        <v>34481467324</v>
      </c>
    </row>
    <row r="5318" spans="1:13" x14ac:dyDescent="0.25">
      <c r="A5318" t="s">
        <v>17</v>
      </c>
      <c r="B5318" t="s">
        <v>25</v>
      </c>
      <c r="C5318" t="s">
        <v>202</v>
      </c>
      <c r="D5318" t="s">
        <v>136</v>
      </c>
      <c r="E5318" t="s">
        <v>137</v>
      </c>
      <c r="F5318" t="s">
        <v>138</v>
      </c>
      <c r="G5318" t="s">
        <v>139</v>
      </c>
      <c r="H5318">
        <v>22.266999999999999</v>
      </c>
      <c r="I5318">
        <v>114.188</v>
      </c>
      <c r="J5318" t="s">
        <v>223</v>
      </c>
      <c r="K5318">
        <v>4006326870.3742509</v>
      </c>
      <c r="L5318">
        <v>4035131265.0489202</v>
      </c>
      <c r="M5318">
        <v>46263554616</v>
      </c>
    </row>
    <row r="5319" spans="1:13" x14ac:dyDescent="0.25">
      <c r="A5319" t="s">
        <v>17</v>
      </c>
      <c r="B5319" t="s">
        <v>25</v>
      </c>
      <c r="C5319" t="s">
        <v>202</v>
      </c>
      <c r="D5319" t="s">
        <v>136</v>
      </c>
      <c r="E5319" t="s">
        <v>137</v>
      </c>
      <c r="F5319" t="s">
        <v>138</v>
      </c>
      <c r="G5319" t="s">
        <v>139</v>
      </c>
      <c r="H5319">
        <v>22.266999999999999</v>
      </c>
      <c r="I5319">
        <v>114.188</v>
      </c>
      <c r="J5319" t="s">
        <v>224</v>
      </c>
      <c r="K5319">
        <v>5026115364.7508297</v>
      </c>
      <c r="L5319">
        <v>5055567360.3663721</v>
      </c>
      <c r="M5319">
        <v>59625011291</v>
      </c>
    </row>
    <row r="5320" spans="1:13" x14ac:dyDescent="0.25">
      <c r="A5320" t="s">
        <v>17</v>
      </c>
      <c r="B5320" t="s">
        <v>25</v>
      </c>
      <c r="C5320" t="s">
        <v>202</v>
      </c>
      <c r="D5320" t="s">
        <v>136</v>
      </c>
      <c r="E5320" t="s">
        <v>137</v>
      </c>
      <c r="F5320" t="s">
        <v>138</v>
      </c>
      <c r="G5320" t="s">
        <v>139</v>
      </c>
      <c r="H5320">
        <v>22.266999999999999</v>
      </c>
      <c r="I5320">
        <v>114.188</v>
      </c>
      <c r="J5320" t="s">
        <v>225</v>
      </c>
      <c r="K5320">
        <v>5907725708.479228</v>
      </c>
      <c r="L5320">
        <v>5945001957.6183462</v>
      </c>
      <c r="M5320">
        <v>69383205905</v>
      </c>
    </row>
    <row r="5321" spans="1:13" x14ac:dyDescent="0.25">
      <c r="A5321" t="s">
        <v>17</v>
      </c>
      <c r="B5321" t="s">
        <v>25</v>
      </c>
      <c r="C5321" t="s">
        <v>202</v>
      </c>
      <c r="D5321" t="s">
        <v>136</v>
      </c>
      <c r="E5321" t="s">
        <v>137</v>
      </c>
      <c r="F5321" t="s">
        <v>138</v>
      </c>
      <c r="G5321" t="s">
        <v>139</v>
      </c>
      <c r="H5321">
        <v>22.266999999999999</v>
      </c>
      <c r="I5321">
        <v>114.188</v>
      </c>
      <c r="J5321" t="s">
        <v>245</v>
      </c>
      <c r="K5321">
        <v>7407849385.9654226</v>
      </c>
      <c r="L5321">
        <v>7446279293.810008</v>
      </c>
      <c r="M5321">
        <v>86933779765</v>
      </c>
    </row>
    <row r="5322" spans="1:13" x14ac:dyDescent="0.25">
      <c r="A5322" t="s">
        <v>17</v>
      </c>
      <c r="B5322" t="s">
        <v>25</v>
      </c>
      <c r="C5322" t="s">
        <v>202</v>
      </c>
      <c r="D5322" t="s">
        <v>98</v>
      </c>
      <c r="E5322" t="s">
        <v>226</v>
      </c>
      <c r="F5322" t="s">
        <v>227</v>
      </c>
      <c r="G5322" t="s">
        <v>228</v>
      </c>
      <c r="H5322">
        <v>26.137899999999998</v>
      </c>
      <c r="I5322">
        <v>28.197790000000001</v>
      </c>
      <c r="J5322" t="s">
        <v>223</v>
      </c>
      <c r="K5322">
        <v>450490220.24257219</v>
      </c>
      <c r="L5322">
        <v>455745389.79216951</v>
      </c>
      <c r="M5322">
        <v>6166865654</v>
      </c>
    </row>
    <row r="5323" spans="1:13" x14ac:dyDescent="0.25">
      <c r="A5323" t="s">
        <v>17</v>
      </c>
      <c r="B5323" t="s">
        <v>25</v>
      </c>
      <c r="C5323" t="s">
        <v>202</v>
      </c>
      <c r="D5323" t="s">
        <v>98</v>
      </c>
      <c r="E5323" t="s">
        <v>226</v>
      </c>
      <c r="F5323" t="s">
        <v>227</v>
      </c>
      <c r="G5323" t="s">
        <v>228</v>
      </c>
      <c r="H5323">
        <v>26.137899999999998</v>
      </c>
      <c r="I5323">
        <v>28.197790000000001</v>
      </c>
      <c r="J5323" t="s">
        <v>224</v>
      </c>
      <c r="K5323">
        <v>771414197.2219131</v>
      </c>
      <c r="L5323">
        <v>779585117.88926053</v>
      </c>
      <c r="M5323">
        <v>10321221741</v>
      </c>
    </row>
    <row r="5324" spans="1:13" x14ac:dyDescent="0.25">
      <c r="A5324" t="s">
        <v>17</v>
      </c>
      <c r="B5324" t="s">
        <v>25</v>
      </c>
      <c r="C5324" t="s">
        <v>202</v>
      </c>
      <c r="D5324" t="s">
        <v>98</v>
      </c>
      <c r="E5324" t="s">
        <v>226</v>
      </c>
      <c r="F5324" t="s">
        <v>227</v>
      </c>
      <c r="G5324" t="s">
        <v>228</v>
      </c>
      <c r="H5324">
        <v>26.137899999999998</v>
      </c>
      <c r="I5324">
        <v>28.197790000000001</v>
      </c>
      <c r="J5324" t="s">
        <v>225</v>
      </c>
      <c r="K5324">
        <v>828645223.91489279</v>
      </c>
      <c r="L5324">
        <v>836774074.71648502</v>
      </c>
      <c r="M5324">
        <v>11133235352</v>
      </c>
    </row>
    <row r="5325" spans="1:13" x14ac:dyDescent="0.25">
      <c r="A5325" t="s">
        <v>17</v>
      </c>
      <c r="B5325" t="s">
        <v>25</v>
      </c>
      <c r="C5325" t="s">
        <v>202</v>
      </c>
      <c r="D5325" t="s">
        <v>98</v>
      </c>
      <c r="E5325" t="s">
        <v>226</v>
      </c>
      <c r="F5325" t="s">
        <v>227</v>
      </c>
      <c r="G5325" t="s">
        <v>228</v>
      </c>
      <c r="H5325">
        <v>26.137899999999998</v>
      </c>
      <c r="I5325">
        <v>28.197790000000001</v>
      </c>
      <c r="J5325" t="s">
        <v>245</v>
      </c>
      <c r="K5325">
        <v>689407687.69085693</v>
      </c>
      <c r="L5325">
        <v>695905166.91587424</v>
      </c>
      <c r="M5325">
        <v>9344933660</v>
      </c>
    </row>
    <row r="5326" spans="1:13" x14ac:dyDescent="0.25">
      <c r="A5326" t="s">
        <v>17</v>
      </c>
      <c r="B5326" t="s">
        <v>25</v>
      </c>
      <c r="C5326" t="s">
        <v>202</v>
      </c>
      <c r="D5326" t="s">
        <v>104</v>
      </c>
      <c r="E5326" t="s">
        <v>140</v>
      </c>
      <c r="F5326" t="s">
        <v>141</v>
      </c>
      <c r="G5326" t="s">
        <v>107</v>
      </c>
      <c r="H5326">
        <v>34.052235000000003</v>
      </c>
      <c r="I5326">
        <v>-118.24368</v>
      </c>
      <c r="J5326" t="s">
        <v>223</v>
      </c>
      <c r="K5326">
        <v>13453414719.96751</v>
      </c>
      <c r="L5326">
        <v>13505388366.43915</v>
      </c>
      <c r="M5326">
        <v>149581733595</v>
      </c>
    </row>
    <row r="5327" spans="1:13" x14ac:dyDescent="0.25">
      <c r="A5327" t="s">
        <v>17</v>
      </c>
      <c r="B5327" t="s">
        <v>25</v>
      </c>
      <c r="C5327" t="s">
        <v>202</v>
      </c>
      <c r="D5327" t="s">
        <v>104</v>
      </c>
      <c r="E5327" t="s">
        <v>140</v>
      </c>
      <c r="F5327" t="s">
        <v>141</v>
      </c>
      <c r="G5327" t="s">
        <v>107</v>
      </c>
      <c r="H5327">
        <v>34.052235000000003</v>
      </c>
      <c r="I5327">
        <v>-118.24368</v>
      </c>
      <c r="J5327" t="s">
        <v>224</v>
      </c>
      <c r="K5327">
        <v>15318836555.43512</v>
      </c>
      <c r="L5327">
        <v>15377340428.16411</v>
      </c>
      <c r="M5327">
        <v>167244610649</v>
      </c>
    </row>
    <row r="5328" spans="1:13" x14ac:dyDescent="0.25">
      <c r="A5328" t="s">
        <v>17</v>
      </c>
      <c r="B5328" t="s">
        <v>25</v>
      </c>
      <c r="C5328" t="s">
        <v>202</v>
      </c>
      <c r="D5328" t="s">
        <v>104</v>
      </c>
      <c r="E5328" t="s">
        <v>140</v>
      </c>
      <c r="F5328" t="s">
        <v>141</v>
      </c>
      <c r="G5328" t="s">
        <v>107</v>
      </c>
      <c r="H5328">
        <v>34.052235000000003</v>
      </c>
      <c r="I5328">
        <v>-118.24368</v>
      </c>
      <c r="J5328" t="s">
        <v>225</v>
      </c>
      <c r="K5328">
        <v>11605967552.41268</v>
      </c>
      <c r="L5328">
        <v>11652333535.38772</v>
      </c>
      <c r="M5328">
        <v>128882932779</v>
      </c>
    </row>
    <row r="5329" spans="1:13" x14ac:dyDescent="0.25">
      <c r="A5329" t="s">
        <v>17</v>
      </c>
      <c r="B5329" t="s">
        <v>25</v>
      </c>
      <c r="C5329" t="s">
        <v>202</v>
      </c>
      <c r="D5329" t="s">
        <v>104</v>
      </c>
      <c r="E5329" t="s">
        <v>140</v>
      </c>
      <c r="F5329" t="s">
        <v>141</v>
      </c>
      <c r="G5329" t="s">
        <v>107</v>
      </c>
      <c r="H5329">
        <v>34.052235000000003</v>
      </c>
      <c r="I5329">
        <v>-118.24368</v>
      </c>
      <c r="J5329" t="s">
        <v>245</v>
      </c>
      <c r="K5329">
        <v>9452161841.769516</v>
      </c>
      <c r="L5329">
        <v>9486096434.5363655</v>
      </c>
      <c r="M5329">
        <v>108659352493</v>
      </c>
    </row>
    <row r="5330" spans="1:13" x14ac:dyDescent="0.25">
      <c r="A5330" t="s">
        <v>17</v>
      </c>
      <c r="B5330" t="s">
        <v>25</v>
      </c>
      <c r="C5330" t="s">
        <v>202</v>
      </c>
      <c r="D5330" t="s">
        <v>108</v>
      </c>
      <c r="E5330" t="s">
        <v>142</v>
      </c>
      <c r="F5330" t="s">
        <v>143</v>
      </c>
      <c r="G5330" t="s">
        <v>144</v>
      </c>
      <c r="H5330">
        <v>-12.094823</v>
      </c>
      <c r="I5330">
        <v>-76.973529999999997</v>
      </c>
      <c r="J5330" t="s">
        <v>223</v>
      </c>
      <c r="K5330">
        <v>2835319518.7937412</v>
      </c>
      <c r="L5330">
        <v>2868615515.2911162</v>
      </c>
      <c r="M5330">
        <v>35745410973</v>
      </c>
    </row>
    <row r="5331" spans="1:13" x14ac:dyDescent="0.25">
      <c r="A5331" t="s">
        <v>17</v>
      </c>
      <c r="B5331" t="s">
        <v>25</v>
      </c>
      <c r="C5331" t="s">
        <v>202</v>
      </c>
      <c r="D5331" t="s">
        <v>108</v>
      </c>
      <c r="E5331" t="s">
        <v>142</v>
      </c>
      <c r="F5331" t="s">
        <v>143</v>
      </c>
      <c r="G5331" t="s">
        <v>144</v>
      </c>
      <c r="H5331">
        <v>-12.094823</v>
      </c>
      <c r="I5331">
        <v>-76.973529999999997</v>
      </c>
      <c r="J5331" t="s">
        <v>224</v>
      </c>
      <c r="K5331">
        <v>3627568203.6943121</v>
      </c>
      <c r="L5331">
        <v>3665068216.0215468</v>
      </c>
      <c r="M5331">
        <v>45077549153</v>
      </c>
    </row>
    <row r="5332" spans="1:13" x14ac:dyDescent="0.25">
      <c r="A5332" t="s">
        <v>17</v>
      </c>
      <c r="B5332" t="s">
        <v>25</v>
      </c>
      <c r="C5332" t="s">
        <v>202</v>
      </c>
      <c r="D5332" t="s">
        <v>108</v>
      </c>
      <c r="E5332" t="s">
        <v>142</v>
      </c>
      <c r="F5332" t="s">
        <v>143</v>
      </c>
      <c r="G5332" t="s">
        <v>144</v>
      </c>
      <c r="H5332">
        <v>-12.094823</v>
      </c>
      <c r="I5332">
        <v>-76.973529999999997</v>
      </c>
      <c r="J5332" t="s">
        <v>225</v>
      </c>
      <c r="K5332">
        <v>3647665666.7262998</v>
      </c>
      <c r="L5332">
        <v>3680599250.5584431</v>
      </c>
      <c r="M5332">
        <v>44014670694</v>
      </c>
    </row>
    <row r="5333" spans="1:13" x14ac:dyDescent="0.25">
      <c r="A5333" t="s">
        <v>17</v>
      </c>
      <c r="B5333" t="s">
        <v>25</v>
      </c>
      <c r="C5333" t="s">
        <v>202</v>
      </c>
      <c r="D5333" t="s">
        <v>108</v>
      </c>
      <c r="E5333" t="s">
        <v>142</v>
      </c>
      <c r="F5333" t="s">
        <v>143</v>
      </c>
      <c r="G5333" t="s">
        <v>144</v>
      </c>
      <c r="H5333">
        <v>-12.094823</v>
      </c>
      <c r="I5333">
        <v>-76.973529999999997</v>
      </c>
      <c r="J5333" t="s">
        <v>245</v>
      </c>
      <c r="K5333">
        <v>2805011850.0962038</v>
      </c>
      <c r="L5333">
        <v>2829564360.3787289</v>
      </c>
      <c r="M5333">
        <v>33393596620</v>
      </c>
    </row>
    <row r="5334" spans="1:13" x14ac:dyDescent="0.25">
      <c r="A5334" t="s">
        <v>17</v>
      </c>
      <c r="B5334" t="s">
        <v>25</v>
      </c>
      <c r="C5334" t="s">
        <v>202</v>
      </c>
      <c r="D5334" t="s">
        <v>98</v>
      </c>
      <c r="E5334" t="s">
        <v>145</v>
      </c>
      <c r="F5334" t="s">
        <v>146</v>
      </c>
      <c r="G5334" t="s">
        <v>147</v>
      </c>
      <c r="H5334">
        <v>51.508513999999998</v>
      </c>
      <c r="I5334">
        <v>-1.0756999999999999E-2</v>
      </c>
      <c r="J5334" t="s">
        <v>223</v>
      </c>
      <c r="K5334">
        <v>15158679094.10465</v>
      </c>
      <c r="L5334">
        <v>15213212593.720039</v>
      </c>
      <c r="M5334">
        <v>172924149882</v>
      </c>
    </row>
    <row r="5335" spans="1:13" x14ac:dyDescent="0.25">
      <c r="A5335" t="s">
        <v>17</v>
      </c>
      <c r="B5335" t="s">
        <v>25</v>
      </c>
      <c r="C5335" t="s">
        <v>202</v>
      </c>
      <c r="D5335" t="s">
        <v>98</v>
      </c>
      <c r="E5335" t="s">
        <v>145</v>
      </c>
      <c r="F5335" t="s">
        <v>146</v>
      </c>
      <c r="G5335" t="s">
        <v>147</v>
      </c>
      <c r="H5335">
        <v>51.508513999999998</v>
      </c>
      <c r="I5335">
        <v>-1.0756999999999999E-2</v>
      </c>
      <c r="J5335" t="s">
        <v>224</v>
      </c>
      <c r="K5335">
        <v>16882354841.103861</v>
      </c>
      <c r="L5335">
        <v>16941274856.73587</v>
      </c>
      <c r="M5335">
        <v>193724135305</v>
      </c>
    </row>
    <row r="5336" spans="1:13" x14ac:dyDescent="0.25">
      <c r="A5336" t="s">
        <v>17</v>
      </c>
      <c r="B5336" t="s">
        <v>25</v>
      </c>
      <c r="C5336" t="s">
        <v>202</v>
      </c>
      <c r="D5336" t="s">
        <v>98</v>
      </c>
      <c r="E5336" t="s">
        <v>145</v>
      </c>
      <c r="F5336" t="s">
        <v>146</v>
      </c>
      <c r="G5336" t="s">
        <v>147</v>
      </c>
      <c r="H5336">
        <v>51.508513999999998</v>
      </c>
      <c r="I5336">
        <v>-1.0756999999999999E-2</v>
      </c>
      <c r="J5336" t="s">
        <v>225</v>
      </c>
      <c r="K5336">
        <v>18991227078.515751</v>
      </c>
      <c r="L5336">
        <v>19055724144.7784</v>
      </c>
      <c r="M5336">
        <v>218060993104</v>
      </c>
    </row>
    <row r="5337" spans="1:13" x14ac:dyDescent="0.25">
      <c r="A5337" t="s">
        <v>17</v>
      </c>
      <c r="B5337" t="s">
        <v>25</v>
      </c>
      <c r="C5337" t="s">
        <v>202</v>
      </c>
      <c r="D5337" t="s">
        <v>98</v>
      </c>
      <c r="E5337" t="s">
        <v>145</v>
      </c>
      <c r="F5337" t="s">
        <v>146</v>
      </c>
      <c r="G5337" t="s">
        <v>147</v>
      </c>
      <c r="H5337">
        <v>51.508513999999998</v>
      </c>
      <c r="I5337">
        <v>-1.0756999999999999E-2</v>
      </c>
      <c r="J5337" t="s">
        <v>245</v>
      </c>
      <c r="K5337">
        <v>15216831046.71879</v>
      </c>
      <c r="L5337">
        <v>15262724922.742661</v>
      </c>
      <c r="M5337">
        <v>171998573695</v>
      </c>
    </row>
    <row r="5338" spans="1:13" x14ac:dyDescent="0.25">
      <c r="A5338" t="s">
        <v>17</v>
      </c>
      <c r="B5338" t="s">
        <v>25</v>
      </c>
      <c r="C5338" t="s">
        <v>202</v>
      </c>
      <c r="D5338" t="s">
        <v>104</v>
      </c>
      <c r="E5338" t="s">
        <v>236</v>
      </c>
      <c r="F5338" t="s">
        <v>237</v>
      </c>
      <c r="G5338" t="s">
        <v>107</v>
      </c>
      <c r="H5338">
        <v>36.188110000000002</v>
      </c>
      <c r="I5338">
        <v>-115.176468</v>
      </c>
      <c r="J5338" t="s">
        <v>223</v>
      </c>
      <c r="K5338">
        <v>1383129.241805776</v>
      </c>
      <c r="L5338">
        <v>1386268.8916383991</v>
      </c>
      <c r="M5338">
        <v>17719815</v>
      </c>
    </row>
    <row r="5339" spans="1:13" x14ac:dyDescent="0.25">
      <c r="A5339" t="s">
        <v>17</v>
      </c>
      <c r="B5339" t="s">
        <v>25</v>
      </c>
      <c r="C5339" t="s">
        <v>202</v>
      </c>
      <c r="D5339" t="s">
        <v>104</v>
      </c>
      <c r="E5339" t="s">
        <v>236</v>
      </c>
      <c r="F5339" t="s">
        <v>237</v>
      </c>
      <c r="G5339" t="s">
        <v>107</v>
      </c>
      <c r="H5339">
        <v>36.188110000000002</v>
      </c>
      <c r="I5339">
        <v>-115.176468</v>
      </c>
      <c r="J5339" t="s">
        <v>224</v>
      </c>
      <c r="K5339">
        <v>344709716.17586309</v>
      </c>
      <c r="L5339">
        <v>345914010.59342551</v>
      </c>
      <c r="M5339">
        <v>4113851270</v>
      </c>
    </row>
    <row r="5340" spans="1:13" x14ac:dyDescent="0.25">
      <c r="A5340" t="s">
        <v>17</v>
      </c>
      <c r="B5340" t="s">
        <v>25</v>
      </c>
      <c r="C5340" t="s">
        <v>202</v>
      </c>
      <c r="D5340" t="s">
        <v>104</v>
      </c>
      <c r="E5340" t="s">
        <v>236</v>
      </c>
      <c r="F5340" t="s">
        <v>237</v>
      </c>
      <c r="G5340" t="s">
        <v>107</v>
      </c>
      <c r="H5340">
        <v>36.188110000000002</v>
      </c>
      <c r="I5340">
        <v>-115.176468</v>
      </c>
      <c r="J5340" t="s">
        <v>225</v>
      </c>
      <c r="K5340">
        <v>349048768.44806129</v>
      </c>
      <c r="L5340">
        <v>350210115.48444092</v>
      </c>
      <c r="M5340">
        <v>4389960413</v>
      </c>
    </row>
    <row r="5341" spans="1:13" x14ac:dyDescent="0.25">
      <c r="A5341" t="s">
        <v>17</v>
      </c>
      <c r="B5341" t="s">
        <v>25</v>
      </c>
      <c r="C5341" t="s">
        <v>202</v>
      </c>
      <c r="D5341" t="s">
        <v>104</v>
      </c>
      <c r="E5341" t="s">
        <v>236</v>
      </c>
      <c r="F5341" t="s">
        <v>237</v>
      </c>
      <c r="G5341" t="s">
        <v>107</v>
      </c>
      <c r="H5341">
        <v>36.188110000000002</v>
      </c>
      <c r="I5341">
        <v>-115.176468</v>
      </c>
      <c r="J5341" t="s">
        <v>245</v>
      </c>
      <c r="K5341">
        <v>387492188.11964548</v>
      </c>
      <c r="L5341">
        <v>388715901.1899851</v>
      </c>
      <c r="M5341">
        <v>4828488160</v>
      </c>
    </row>
    <row r="5342" spans="1:13" x14ac:dyDescent="0.25">
      <c r="A5342" t="s">
        <v>17</v>
      </c>
      <c r="B5342" t="s">
        <v>25</v>
      </c>
      <c r="C5342" t="s">
        <v>202</v>
      </c>
      <c r="D5342" t="s">
        <v>98</v>
      </c>
      <c r="E5342" t="s">
        <v>148</v>
      </c>
      <c r="F5342" t="s">
        <v>149</v>
      </c>
      <c r="G5342" t="s">
        <v>150</v>
      </c>
      <c r="H5342">
        <v>40.416800000000002</v>
      </c>
      <c r="I5342">
        <v>-3.7038000000000002</v>
      </c>
      <c r="J5342" t="s">
        <v>223</v>
      </c>
      <c r="K5342">
        <v>2232652426.981627</v>
      </c>
      <c r="L5342">
        <v>2249562577.7456632</v>
      </c>
      <c r="M5342">
        <v>29613449764</v>
      </c>
    </row>
    <row r="5343" spans="1:13" x14ac:dyDescent="0.25">
      <c r="A5343" t="s">
        <v>17</v>
      </c>
      <c r="B5343" t="s">
        <v>25</v>
      </c>
      <c r="C5343" t="s">
        <v>202</v>
      </c>
      <c r="D5343" t="s">
        <v>98</v>
      </c>
      <c r="E5343" t="s">
        <v>148</v>
      </c>
      <c r="F5343" t="s">
        <v>149</v>
      </c>
      <c r="G5343" t="s">
        <v>150</v>
      </c>
      <c r="H5343">
        <v>40.416800000000002</v>
      </c>
      <c r="I5343">
        <v>-3.7038000000000002</v>
      </c>
      <c r="J5343" t="s">
        <v>224</v>
      </c>
      <c r="K5343">
        <v>2702966365.7514811</v>
      </c>
      <c r="L5343">
        <v>2722265008.9588909</v>
      </c>
      <c r="M5343">
        <v>35000530691</v>
      </c>
    </row>
    <row r="5344" spans="1:13" x14ac:dyDescent="0.25">
      <c r="A5344" t="s">
        <v>17</v>
      </c>
      <c r="B5344" t="s">
        <v>25</v>
      </c>
      <c r="C5344" t="s">
        <v>202</v>
      </c>
      <c r="D5344" t="s">
        <v>98</v>
      </c>
      <c r="E5344" t="s">
        <v>148</v>
      </c>
      <c r="F5344" t="s">
        <v>149</v>
      </c>
      <c r="G5344" t="s">
        <v>150</v>
      </c>
      <c r="H5344">
        <v>40.416800000000002</v>
      </c>
      <c r="I5344">
        <v>-3.7038000000000002</v>
      </c>
      <c r="J5344" t="s">
        <v>225</v>
      </c>
      <c r="K5344">
        <v>3361825463.655128</v>
      </c>
      <c r="L5344">
        <v>3385053855.16153</v>
      </c>
      <c r="M5344">
        <v>42811914246</v>
      </c>
    </row>
    <row r="5345" spans="1:13" x14ac:dyDescent="0.25">
      <c r="A5345" t="s">
        <v>17</v>
      </c>
      <c r="B5345" t="s">
        <v>25</v>
      </c>
      <c r="C5345" t="s">
        <v>202</v>
      </c>
      <c r="D5345" t="s">
        <v>98</v>
      </c>
      <c r="E5345" t="s">
        <v>148</v>
      </c>
      <c r="F5345" t="s">
        <v>149</v>
      </c>
      <c r="G5345" t="s">
        <v>150</v>
      </c>
      <c r="H5345">
        <v>40.416800000000002</v>
      </c>
      <c r="I5345">
        <v>-3.7038000000000002</v>
      </c>
      <c r="J5345" t="s">
        <v>245</v>
      </c>
      <c r="K5345">
        <v>2787018351.3684258</v>
      </c>
      <c r="L5345">
        <v>2802204679.4742398</v>
      </c>
      <c r="M5345">
        <v>35413076819</v>
      </c>
    </row>
    <row r="5346" spans="1:13" x14ac:dyDescent="0.25">
      <c r="A5346" t="s">
        <v>17</v>
      </c>
      <c r="B5346" t="s">
        <v>25</v>
      </c>
      <c r="C5346" t="s">
        <v>202</v>
      </c>
      <c r="D5346" t="s">
        <v>98</v>
      </c>
      <c r="E5346" t="s">
        <v>214</v>
      </c>
      <c r="F5346" t="s">
        <v>215</v>
      </c>
      <c r="G5346" t="s">
        <v>147</v>
      </c>
      <c r="H5346">
        <v>53.480800000000002</v>
      </c>
      <c r="I5346">
        <v>2.2425999999999999</v>
      </c>
      <c r="J5346" t="s">
        <v>223</v>
      </c>
      <c r="K5346">
        <v>883396418.52348351</v>
      </c>
      <c r="L5346">
        <v>887192548.88625455</v>
      </c>
      <c r="M5346">
        <v>11648592931</v>
      </c>
    </row>
    <row r="5347" spans="1:13" x14ac:dyDescent="0.25">
      <c r="A5347" t="s">
        <v>17</v>
      </c>
      <c r="B5347" t="s">
        <v>25</v>
      </c>
      <c r="C5347" t="s">
        <v>202</v>
      </c>
      <c r="D5347" t="s">
        <v>98</v>
      </c>
      <c r="E5347" t="s">
        <v>214</v>
      </c>
      <c r="F5347" t="s">
        <v>215</v>
      </c>
      <c r="G5347" t="s">
        <v>147</v>
      </c>
      <c r="H5347">
        <v>53.480800000000002</v>
      </c>
      <c r="I5347">
        <v>2.2425999999999999</v>
      </c>
      <c r="J5347" t="s">
        <v>224</v>
      </c>
      <c r="K5347">
        <v>1108583000.0517931</v>
      </c>
      <c r="L5347">
        <v>1111906675.127728</v>
      </c>
      <c r="M5347">
        <v>13991934552</v>
      </c>
    </row>
    <row r="5348" spans="1:13" x14ac:dyDescent="0.25">
      <c r="A5348" t="s">
        <v>17</v>
      </c>
      <c r="B5348" t="s">
        <v>25</v>
      </c>
      <c r="C5348" t="s">
        <v>202</v>
      </c>
      <c r="D5348" t="s">
        <v>98</v>
      </c>
      <c r="E5348" t="s">
        <v>214</v>
      </c>
      <c r="F5348" t="s">
        <v>215</v>
      </c>
      <c r="G5348" t="s">
        <v>147</v>
      </c>
      <c r="H5348">
        <v>53.480800000000002</v>
      </c>
      <c r="I5348">
        <v>2.2425999999999999</v>
      </c>
      <c r="J5348" t="s">
        <v>225</v>
      </c>
      <c r="K5348">
        <v>1318704201.705617</v>
      </c>
      <c r="L5348">
        <v>1322980567.592669</v>
      </c>
      <c r="M5348">
        <v>17067212515</v>
      </c>
    </row>
    <row r="5349" spans="1:13" x14ac:dyDescent="0.25">
      <c r="A5349" t="s">
        <v>17</v>
      </c>
      <c r="B5349" t="s">
        <v>25</v>
      </c>
      <c r="C5349" t="s">
        <v>202</v>
      </c>
      <c r="D5349" t="s">
        <v>98</v>
      </c>
      <c r="E5349" t="s">
        <v>214</v>
      </c>
      <c r="F5349" t="s">
        <v>215</v>
      </c>
      <c r="G5349" t="s">
        <v>147</v>
      </c>
      <c r="H5349">
        <v>53.480800000000002</v>
      </c>
      <c r="I5349">
        <v>2.2425999999999999</v>
      </c>
      <c r="J5349" t="s">
        <v>245</v>
      </c>
      <c r="K5349">
        <v>1125410542.9835031</v>
      </c>
      <c r="L5349">
        <v>1129166443.623384</v>
      </c>
      <c r="M5349">
        <v>14457231106</v>
      </c>
    </row>
    <row r="5350" spans="1:13" x14ac:dyDescent="0.25">
      <c r="A5350" t="s">
        <v>17</v>
      </c>
      <c r="B5350" t="s">
        <v>25</v>
      </c>
      <c r="C5350" t="s">
        <v>202</v>
      </c>
      <c r="D5350" t="s">
        <v>136</v>
      </c>
      <c r="E5350" t="s">
        <v>151</v>
      </c>
      <c r="F5350" t="s">
        <v>152</v>
      </c>
      <c r="G5350" t="s">
        <v>153</v>
      </c>
      <c r="H5350">
        <v>-37.668999999999997</v>
      </c>
      <c r="I5350">
        <v>144.84100000000001</v>
      </c>
      <c r="J5350" t="s">
        <v>223</v>
      </c>
      <c r="K5350">
        <v>1656595401.5470581</v>
      </c>
      <c r="L5350">
        <v>1665415790.8360779</v>
      </c>
      <c r="M5350">
        <v>22637865072</v>
      </c>
    </row>
    <row r="5351" spans="1:13" x14ac:dyDescent="0.25">
      <c r="A5351" t="s">
        <v>17</v>
      </c>
      <c r="B5351" t="s">
        <v>25</v>
      </c>
      <c r="C5351" t="s">
        <v>202</v>
      </c>
      <c r="D5351" t="s">
        <v>136</v>
      </c>
      <c r="E5351" t="s">
        <v>151</v>
      </c>
      <c r="F5351" t="s">
        <v>152</v>
      </c>
      <c r="G5351" t="s">
        <v>153</v>
      </c>
      <c r="H5351">
        <v>-37.668999999999997</v>
      </c>
      <c r="I5351">
        <v>144.84100000000001</v>
      </c>
      <c r="J5351" t="s">
        <v>224</v>
      </c>
      <c r="K5351">
        <v>2158207631.8448391</v>
      </c>
      <c r="L5351">
        <v>2158672092.0338898</v>
      </c>
      <c r="M5351">
        <v>28644479073</v>
      </c>
    </row>
    <row r="5352" spans="1:13" x14ac:dyDescent="0.25">
      <c r="A5352" t="s">
        <v>17</v>
      </c>
      <c r="B5352" t="s">
        <v>25</v>
      </c>
      <c r="C5352" t="s">
        <v>202</v>
      </c>
      <c r="D5352" t="s">
        <v>136</v>
      </c>
      <c r="E5352" t="s">
        <v>151</v>
      </c>
      <c r="F5352" t="s">
        <v>152</v>
      </c>
      <c r="G5352" t="s">
        <v>153</v>
      </c>
      <c r="H5352">
        <v>-37.668999999999997</v>
      </c>
      <c r="I5352">
        <v>144.84100000000001</v>
      </c>
      <c r="J5352" t="s">
        <v>225</v>
      </c>
      <c r="K5352">
        <v>3022435207.1334009</v>
      </c>
      <c r="L5352">
        <v>3022445538.8383498</v>
      </c>
      <c r="M5352">
        <v>40098229142</v>
      </c>
    </row>
    <row r="5353" spans="1:13" x14ac:dyDescent="0.25">
      <c r="A5353" t="s">
        <v>17</v>
      </c>
      <c r="B5353" t="s">
        <v>25</v>
      </c>
      <c r="C5353" t="s">
        <v>202</v>
      </c>
      <c r="D5353" t="s">
        <v>136</v>
      </c>
      <c r="E5353" t="s">
        <v>151</v>
      </c>
      <c r="F5353" t="s">
        <v>152</v>
      </c>
      <c r="G5353" t="s">
        <v>153</v>
      </c>
      <c r="H5353">
        <v>-37.668999999999997</v>
      </c>
      <c r="I5353">
        <v>144.84100000000001</v>
      </c>
      <c r="J5353" t="s">
        <v>245</v>
      </c>
      <c r="K5353">
        <v>2322596722.7361269</v>
      </c>
      <c r="L5353">
        <v>2322600814.646554</v>
      </c>
      <c r="M5353">
        <v>30636441793</v>
      </c>
    </row>
    <row r="5354" spans="1:13" x14ac:dyDescent="0.25">
      <c r="A5354" t="s">
        <v>17</v>
      </c>
      <c r="B5354" t="s">
        <v>25</v>
      </c>
      <c r="C5354" t="s">
        <v>202</v>
      </c>
      <c r="D5354" t="s">
        <v>104</v>
      </c>
      <c r="E5354" t="s">
        <v>229</v>
      </c>
      <c r="F5354" t="s">
        <v>230</v>
      </c>
      <c r="G5354" t="s">
        <v>107</v>
      </c>
      <c r="H5354">
        <v>26.103300000000001</v>
      </c>
      <c r="I5354">
        <v>98.141900000000007</v>
      </c>
      <c r="J5354" t="s">
        <v>223</v>
      </c>
      <c r="K5354">
        <v>2238276782.9573889</v>
      </c>
      <c r="L5354">
        <v>2258881910.430654</v>
      </c>
      <c r="M5354">
        <v>30735709205</v>
      </c>
    </row>
    <row r="5355" spans="1:13" x14ac:dyDescent="0.25">
      <c r="A5355" t="s">
        <v>17</v>
      </c>
      <c r="B5355" t="s">
        <v>25</v>
      </c>
      <c r="C5355" t="s">
        <v>202</v>
      </c>
      <c r="D5355" t="s">
        <v>104</v>
      </c>
      <c r="E5355" t="s">
        <v>229</v>
      </c>
      <c r="F5355" t="s">
        <v>230</v>
      </c>
      <c r="G5355" t="s">
        <v>107</v>
      </c>
      <c r="H5355">
        <v>26.103300000000001</v>
      </c>
      <c r="I5355">
        <v>98.141900000000007</v>
      </c>
      <c r="J5355" t="s">
        <v>224</v>
      </c>
      <c r="K5355">
        <v>3220218747.6705122</v>
      </c>
      <c r="L5355">
        <v>3245239380.2289901</v>
      </c>
      <c r="M5355">
        <v>42853856246</v>
      </c>
    </row>
    <row r="5356" spans="1:13" x14ac:dyDescent="0.25">
      <c r="A5356" t="s">
        <v>17</v>
      </c>
      <c r="B5356" t="s">
        <v>25</v>
      </c>
      <c r="C5356" t="s">
        <v>202</v>
      </c>
      <c r="D5356" t="s">
        <v>104</v>
      </c>
      <c r="E5356" t="s">
        <v>229</v>
      </c>
      <c r="F5356" t="s">
        <v>230</v>
      </c>
      <c r="G5356" t="s">
        <v>107</v>
      </c>
      <c r="H5356">
        <v>26.103300000000001</v>
      </c>
      <c r="I5356">
        <v>98.141900000000007</v>
      </c>
      <c r="J5356" t="s">
        <v>225</v>
      </c>
      <c r="K5356">
        <v>3865705385.2863412</v>
      </c>
      <c r="L5356">
        <v>3893922381.8044639</v>
      </c>
      <c r="M5356">
        <v>51131290268</v>
      </c>
    </row>
    <row r="5357" spans="1:13" x14ac:dyDescent="0.25">
      <c r="A5357" t="s">
        <v>17</v>
      </c>
      <c r="B5357" t="s">
        <v>25</v>
      </c>
      <c r="C5357" t="s">
        <v>202</v>
      </c>
      <c r="D5357" t="s">
        <v>104</v>
      </c>
      <c r="E5357" t="s">
        <v>229</v>
      </c>
      <c r="F5357" t="s">
        <v>230</v>
      </c>
      <c r="G5357" t="s">
        <v>107</v>
      </c>
      <c r="H5357">
        <v>26.103300000000001</v>
      </c>
      <c r="I5357">
        <v>98.141900000000007</v>
      </c>
      <c r="J5357" t="s">
        <v>245</v>
      </c>
      <c r="K5357">
        <v>3147933042.0198302</v>
      </c>
      <c r="L5357">
        <v>3168721618.9561419</v>
      </c>
      <c r="M5357">
        <v>42450667214</v>
      </c>
    </row>
    <row r="5358" spans="1:13" x14ac:dyDescent="0.25">
      <c r="A5358" t="s">
        <v>17</v>
      </c>
      <c r="B5358" t="s">
        <v>25</v>
      </c>
      <c r="C5358" t="s">
        <v>202</v>
      </c>
      <c r="D5358" t="s">
        <v>104</v>
      </c>
      <c r="E5358" t="s">
        <v>154</v>
      </c>
      <c r="F5358" t="s">
        <v>155</v>
      </c>
      <c r="G5358" t="s">
        <v>107</v>
      </c>
      <c r="H5358">
        <v>25.789097000000002</v>
      </c>
      <c r="I5358">
        <v>-80.204040000000006</v>
      </c>
      <c r="J5358" t="s">
        <v>223</v>
      </c>
      <c r="K5358">
        <v>15555194307.540541</v>
      </c>
      <c r="L5358">
        <v>15640664000.57353</v>
      </c>
      <c r="M5358">
        <v>145625423451</v>
      </c>
    </row>
    <row r="5359" spans="1:13" x14ac:dyDescent="0.25">
      <c r="A5359" t="s">
        <v>17</v>
      </c>
      <c r="B5359" t="s">
        <v>25</v>
      </c>
      <c r="C5359" t="s">
        <v>202</v>
      </c>
      <c r="D5359" t="s">
        <v>104</v>
      </c>
      <c r="E5359" t="s">
        <v>154</v>
      </c>
      <c r="F5359" t="s">
        <v>155</v>
      </c>
      <c r="G5359" t="s">
        <v>107</v>
      </c>
      <c r="H5359">
        <v>25.789097000000002</v>
      </c>
      <c r="I5359">
        <v>-80.204040000000006</v>
      </c>
      <c r="J5359" t="s">
        <v>224</v>
      </c>
      <c r="K5359">
        <v>18128785141.049469</v>
      </c>
      <c r="L5359">
        <v>18221382255.254539</v>
      </c>
      <c r="M5359">
        <v>172402657066</v>
      </c>
    </row>
    <row r="5360" spans="1:13" x14ac:dyDescent="0.25">
      <c r="A5360" t="s">
        <v>17</v>
      </c>
      <c r="B5360" t="s">
        <v>25</v>
      </c>
      <c r="C5360" t="s">
        <v>202</v>
      </c>
      <c r="D5360" t="s">
        <v>104</v>
      </c>
      <c r="E5360" t="s">
        <v>154</v>
      </c>
      <c r="F5360" t="s">
        <v>155</v>
      </c>
      <c r="G5360" t="s">
        <v>107</v>
      </c>
      <c r="H5360">
        <v>25.789097000000002</v>
      </c>
      <c r="I5360">
        <v>-80.204040000000006</v>
      </c>
      <c r="J5360" t="s">
        <v>225</v>
      </c>
      <c r="K5360">
        <v>16942651519.715549</v>
      </c>
      <c r="L5360">
        <v>17028287672.81135</v>
      </c>
      <c r="M5360">
        <v>153605728179</v>
      </c>
    </row>
    <row r="5361" spans="1:13" x14ac:dyDescent="0.25">
      <c r="A5361" t="s">
        <v>17</v>
      </c>
      <c r="B5361" t="s">
        <v>25</v>
      </c>
      <c r="C5361" t="s">
        <v>202</v>
      </c>
      <c r="D5361" t="s">
        <v>104</v>
      </c>
      <c r="E5361" t="s">
        <v>154</v>
      </c>
      <c r="F5361" t="s">
        <v>155</v>
      </c>
      <c r="G5361" t="s">
        <v>107</v>
      </c>
      <c r="H5361">
        <v>25.789097000000002</v>
      </c>
      <c r="I5361">
        <v>-80.204040000000006</v>
      </c>
      <c r="J5361" t="s">
        <v>245</v>
      </c>
      <c r="K5361">
        <v>13072108965.31086</v>
      </c>
      <c r="L5361">
        <v>13118732186.964741</v>
      </c>
      <c r="M5361">
        <v>117144669403</v>
      </c>
    </row>
    <row r="5362" spans="1:13" x14ac:dyDescent="0.25">
      <c r="A5362" t="s">
        <v>17</v>
      </c>
      <c r="B5362" t="s">
        <v>25</v>
      </c>
      <c r="C5362" t="s">
        <v>202</v>
      </c>
      <c r="D5362" t="s">
        <v>98</v>
      </c>
      <c r="E5362" t="s">
        <v>156</v>
      </c>
      <c r="F5362" t="s">
        <v>157</v>
      </c>
      <c r="G5362" t="s">
        <v>158</v>
      </c>
      <c r="H5362">
        <v>45.630099999999999</v>
      </c>
      <c r="I5362">
        <v>8.7255000000000003</v>
      </c>
      <c r="J5362" t="s">
        <v>223</v>
      </c>
      <c r="K5362">
        <v>4718506372.4770098</v>
      </c>
      <c r="L5362">
        <v>4774628616.3832989</v>
      </c>
      <c r="M5362">
        <v>66593819812</v>
      </c>
    </row>
    <row r="5363" spans="1:13" x14ac:dyDescent="0.25">
      <c r="A5363" t="s">
        <v>17</v>
      </c>
      <c r="B5363" t="s">
        <v>25</v>
      </c>
      <c r="C5363" t="s">
        <v>202</v>
      </c>
      <c r="D5363" t="s">
        <v>98</v>
      </c>
      <c r="E5363" t="s">
        <v>156</v>
      </c>
      <c r="F5363" t="s">
        <v>157</v>
      </c>
      <c r="G5363" t="s">
        <v>158</v>
      </c>
      <c r="H5363">
        <v>45.630099999999999</v>
      </c>
      <c r="I5363">
        <v>8.7255000000000003</v>
      </c>
      <c r="J5363" t="s">
        <v>224</v>
      </c>
      <c r="K5363">
        <v>5963976251.6910067</v>
      </c>
      <c r="L5363">
        <v>6021058491.4003344</v>
      </c>
      <c r="M5363">
        <v>82903164737</v>
      </c>
    </row>
    <row r="5364" spans="1:13" x14ac:dyDescent="0.25">
      <c r="A5364" t="s">
        <v>17</v>
      </c>
      <c r="B5364" t="s">
        <v>25</v>
      </c>
      <c r="C5364" t="s">
        <v>202</v>
      </c>
      <c r="D5364" t="s">
        <v>98</v>
      </c>
      <c r="E5364" t="s">
        <v>156</v>
      </c>
      <c r="F5364" t="s">
        <v>157</v>
      </c>
      <c r="G5364" t="s">
        <v>158</v>
      </c>
      <c r="H5364">
        <v>45.630099999999999</v>
      </c>
      <c r="I5364">
        <v>8.7255000000000003</v>
      </c>
      <c r="J5364" t="s">
        <v>225</v>
      </c>
      <c r="K5364">
        <v>4579301870.869401</v>
      </c>
      <c r="L5364">
        <v>4614649679.0636692</v>
      </c>
      <c r="M5364">
        <v>62351091564</v>
      </c>
    </row>
    <row r="5365" spans="1:13" x14ac:dyDescent="0.25">
      <c r="A5365" t="s">
        <v>17</v>
      </c>
      <c r="B5365" t="s">
        <v>25</v>
      </c>
      <c r="C5365" t="s">
        <v>202</v>
      </c>
      <c r="D5365" t="s">
        <v>98</v>
      </c>
      <c r="E5365" t="s">
        <v>156</v>
      </c>
      <c r="F5365" t="s">
        <v>157</v>
      </c>
      <c r="G5365" t="s">
        <v>158</v>
      </c>
      <c r="H5365">
        <v>45.630099999999999</v>
      </c>
      <c r="I5365">
        <v>8.7255000000000003</v>
      </c>
      <c r="J5365" t="s">
        <v>245</v>
      </c>
      <c r="K5365">
        <v>2916286918.7910848</v>
      </c>
      <c r="L5365">
        <v>2936422354.1495242</v>
      </c>
      <c r="M5365">
        <v>39908815158</v>
      </c>
    </row>
    <row r="5366" spans="1:13" x14ac:dyDescent="0.25">
      <c r="A5366" t="s">
        <v>17</v>
      </c>
      <c r="B5366" t="s">
        <v>25</v>
      </c>
      <c r="C5366" t="s">
        <v>202</v>
      </c>
      <c r="D5366" t="s">
        <v>104</v>
      </c>
      <c r="E5366" t="s">
        <v>159</v>
      </c>
      <c r="F5366" t="s">
        <v>160</v>
      </c>
      <c r="G5366" t="s">
        <v>107</v>
      </c>
      <c r="H5366">
        <v>44.986656000000004</v>
      </c>
      <c r="I5366">
        <v>-93.258133000000001</v>
      </c>
      <c r="J5366" t="s">
        <v>223</v>
      </c>
      <c r="K5366">
        <v>1203860961.7414279</v>
      </c>
      <c r="L5366">
        <v>1207723720.1393859</v>
      </c>
      <c r="M5366">
        <v>16264733275</v>
      </c>
    </row>
    <row r="5367" spans="1:13" x14ac:dyDescent="0.25">
      <c r="A5367" t="s">
        <v>17</v>
      </c>
      <c r="B5367" t="s">
        <v>25</v>
      </c>
      <c r="C5367" t="s">
        <v>202</v>
      </c>
      <c r="D5367" t="s">
        <v>104</v>
      </c>
      <c r="E5367" t="s">
        <v>159</v>
      </c>
      <c r="F5367" t="s">
        <v>160</v>
      </c>
      <c r="G5367" t="s">
        <v>107</v>
      </c>
      <c r="H5367">
        <v>44.986656000000004</v>
      </c>
      <c r="I5367">
        <v>-93.258133000000001</v>
      </c>
      <c r="J5367" t="s">
        <v>224</v>
      </c>
      <c r="K5367">
        <v>1487357467.0261221</v>
      </c>
      <c r="L5367">
        <v>1492184009.326205</v>
      </c>
      <c r="M5367">
        <v>19294625763</v>
      </c>
    </row>
    <row r="5368" spans="1:13" x14ac:dyDescent="0.25">
      <c r="A5368" t="s">
        <v>17</v>
      </c>
      <c r="B5368" t="s">
        <v>25</v>
      </c>
      <c r="C5368" t="s">
        <v>202</v>
      </c>
      <c r="D5368" t="s">
        <v>104</v>
      </c>
      <c r="E5368" t="s">
        <v>159</v>
      </c>
      <c r="F5368" t="s">
        <v>160</v>
      </c>
      <c r="G5368" t="s">
        <v>107</v>
      </c>
      <c r="H5368">
        <v>44.986656000000004</v>
      </c>
      <c r="I5368">
        <v>-93.258133000000001</v>
      </c>
      <c r="J5368" t="s">
        <v>225</v>
      </c>
      <c r="K5368">
        <v>1285731132.0794079</v>
      </c>
      <c r="L5368">
        <v>1289984413.408391</v>
      </c>
      <c r="M5368">
        <v>16959980889</v>
      </c>
    </row>
    <row r="5369" spans="1:13" x14ac:dyDescent="0.25">
      <c r="A5369" t="s">
        <v>17</v>
      </c>
      <c r="B5369" t="s">
        <v>25</v>
      </c>
      <c r="C5369" t="s">
        <v>202</v>
      </c>
      <c r="D5369" t="s">
        <v>104</v>
      </c>
      <c r="E5369" t="s">
        <v>159</v>
      </c>
      <c r="F5369" t="s">
        <v>160</v>
      </c>
      <c r="G5369" t="s">
        <v>107</v>
      </c>
      <c r="H5369">
        <v>44.986656000000004</v>
      </c>
      <c r="I5369">
        <v>-93.258133000000001</v>
      </c>
      <c r="J5369" t="s">
        <v>245</v>
      </c>
      <c r="K5369">
        <v>1016713330.07416</v>
      </c>
      <c r="L5369">
        <v>1020146639.489742</v>
      </c>
      <c r="M5369">
        <v>13280317513</v>
      </c>
    </row>
    <row r="5370" spans="1:13" x14ac:dyDescent="0.25">
      <c r="A5370" t="s">
        <v>17</v>
      </c>
      <c r="B5370" t="s">
        <v>25</v>
      </c>
      <c r="C5370" t="s">
        <v>202</v>
      </c>
      <c r="D5370" t="s">
        <v>98</v>
      </c>
      <c r="E5370" t="s">
        <v>231</v>
      </c>
      <c r="F5370" t="s">
        <v>232</v>
      </c>
      <c r="G5370" t="s">
        <v>168</v>
      </c>
      <c r="H5370">
        <v>43.296950000000002</v>
      </c>
      <c r="I5370">
        <v>5.3810700000000002</v>
      </c>
      <c r="J5370" t="s">
        <v>223</v>
      </c>
      <c r="K5370">
        <v>25647667.981596861</v>
      </c>
      <c r="L5370">
        <v>26296756.80858583</v>
      </c>
      <c r="M5370">
        <v>369253661</v>
      </c>
    </row>
    <row r="5371" spans="1:13" x14ac:dyDescent="0.25">
      <c r="A5371" t="s">
        <v>17</v>
      </c>
      <c r="B5371" t="s">
        <v>25</v>
      </c>
      <c r="C5371" t="s">
        <v>202</v>
      </c>
      <c r="D5371" t="s">
        <v>98</v>
      </c>
      <c r="E5371" t="s">
        <v>231</v>
      </c>
      <c r="F5371" t="s">
        <v>232</v>
      </c>
      <c r="G5371" t="s">
        <v>168</v>
      </c>
      <c r="H5371">
        <v>43.296950000000002</v>
      </c>
      <c r="I5371">
        <v>5.3810700000000002</v>
      </c>
      <c r="J5371" t="s">
        <v>224</v>
      </c>
      <c r="K5371">
        <v>719285328.19134223</v>
      </c>
      <c r="L5371">
        <v>735771245.27944398</v>
      </c>
      <c r="M5371">
        <v>10206751825</v>
      </c>
    </row>
    <row r="5372" spans="1:13" x14ac:dyDescent="0.25">
      <c r="A5372" t="s">
        <v>17</v>
      </c>
      <c r="B5372" t="s">
        <v>25</v>
      </c>
      <c r="C5372" t="s">
        <v>202</v>
      </c>
      <c r="D5372" t="s">
        <v>98</v>
      </c>
      <c r="E5372" t="s">
        <v>231</v>
      </c>
      <c r="F5372" t="s">
        <v>232</v>
      </c>
      <c r="G5372" t="s">
        <v>168</v>
      </c>
      <c r="H5372">
        <v>43.296950000000002</v>
      </c>
      <c r="I5372">
        <v>5.3810700000000002</v>
      </c>
      <c r="J5372" t="s">
        <v>225</v>
      </c>
      <c r="K5372">
        <v>823921641.97307038</v>
      </c>
      <c r="L5372">
        <v>843576370.31207597</v>
      </c>
      <c r="M5372">
        <v>11535428058</v>
      </c>
    </row>
    <row r="5373" spans="1:13" x14ac:dyDescent="0.25">
      <c r="A5373" t="s">
        <v>17</v>
      </c>
      <c r="B5373" t="s">
        <v>25</v>
      </c>
      <c r="C5373" t="s">
        <v>202</v>
      </c>
      <c r="D5373" t="s">
        <v>98</v>
      </c>
      <c r="E5373" t="s">
        <v>231</v>
      </c>
      <c r="F5373" t="s">
        <v>232</v>
      </c>
      <c r="G5373" t="s">
        <v>168</v>
      </c>
      <c r="H5373">
        <v>43.296950000000002</v>
      </c>
      <c r="I5373">
        <v>5.3810700000000002</v>
      </c>
      <c r="J5373" t="s">
        <v>245</v>
      </c>
      <c r="K5373">
        <v>541264391.90735626</v>
      </c>
      <c r="L5373">
        <v>553782565.88223732</v>
      </c>
      <c r="M5373">
        <v>7588298635</v>
      </c>
    </row>
    <row r="5374" spans="1:13" x14ac:dyDescent="0.25">
      <c r="A5374" t="s">
        <v>17</v>
      </c>
      <c r="B5374" t="s">
        <v>25</v>
      </c>
      <c r="C5374" t="s">
        <v>202</v>
      </c>
      <c r="D5374" t="s">
        <v>104</v>
      </c>
      <c r="E5374" t="s">
        <v>161</v>
      </c>
      <c r="F5374" t="s">
        <v>162</v>
      </c>
      <c r="G5374" t="s">
        <v>107</v>
      </c>
      <c r="H5374">
        <v>40.705629999999999</v>
      </c>
      <c r="I5374">
        <v>-73.978003999999999</v>
      </c>
      <c r="J5374" t="s">
        <v>223</v>
      </c>
      <c r="K5374">
        <v>11114651870.659651</v>
      </c>
      <c r="L5374">
        <v>11146028771.70241</v>
      </c>
      <c r="M5374">
        <v>108671712573</v>
      </c>
    </row>
    <row r="5375" spans="1:13" x14ac:dyDescent="0.25">
      <c r="A5375" t="s">
        <v>17</v>
      </c>
      <c r="B5375" t="s">
        <v>25</v>
      </c>
      <c r="C5375" t="s">
        <v>202</v>
      </c>
      <c r="D5375" t="s">
        <v>104</v>
      </c>
      <c r="E5375" t="s">
        <v>161</v>
      </c>
      <c r="F5375" t="s">
        <v>162</v>
      </c>
      <c r="G5375" t="s">
        <v>107</v>
      </c>
      <c r="H5375">
        <v>40.705629999999999</v>
      </c>
      <c r="I5375">
        <v>-73.978003999999999</v>
      </c>
      <c r="J5375" t="s">
        <v>224</v>
      </c>
      <c r="K5375">
        <v>12265909095.78928</v>
      </c>
      <c r="L5375">
        <v>12300549197.95656</v>
      </c>
      <c r="M5375">
        <v>116322643428</v>
      </c>
    </row>
    <row r="5376" spans="1:13" x14ac:dyDescent="0.25">
      <c r="A5376" t="s">
        <v>17</v>
      </c>
      <c r="B5376" t="s">
        <v>25</v>
      </c>
      <c r="C5376" t="s">
        <v>202</v>
      </c>
      <c r="D5376" t="s">
        <v>104</v>
      </c>
      <c r="E5376" t="s">
        <v>161</v>
      </c>
      <c r="F5376" t="s">
        <v>162</v>
      </c>
      <c r="G5376" t="s">
        <v>107</v>
      </c>
      <c r="H5376">
        <v>40.705629999999999</v>
      </c>
      <c r="I5376">
        <v>-73.978003999999999</v>
      </c>
      <c r="J5376" t="s">
        <v>225</v>
      </c>
      <c r="K5376">
        <v>11676828455.751471</v>
      </c>
      <c r="L5376">
        <v>11711946448.02301</v>
      </c>
      <c r="M5376">
        <v>110693368255</v>
      </c>
    </row>
    <row r="5377" spans="1:13" x14ac:dyDescent="0.25">
      <c r="A5377" t="s">
        <v>17</v>
      </c>
      <c r="B5377" t="s">
        <v>25</v>
      </c>
      <c r="C5377" t="s">
        <v>202</v>
      </c>
      <c r="D5377" t="s">
        <v>104</v>
      </c>
      <c r="E5377" t="s">
        <v>161</v>
      </c>
      <c r="F5377" t="s">
        <v>162</v>
      </c>
      <c r="G5377" t="s">
        <v>107</v>
      </c>
      <c r="H5377">
        <v>40.705629999999999</v>
      </c>
      <c r="I5377">
        <v>-73.978003999999999</v>
      </c>
      <c r="J5377" t="s">
        <v>245</v>
      </c>
      <c r="K5377">
        <v>10807279782.334209</v>
      </c>
      <c r="L5377">
        <v>10833465818.100349</v>
      </c>
      <c r="M5377">
        <v>99535953404</v>
      </c>
    </row>
    <row r="5378" spans="1:13" x14ac:dyDescent="0.25">
      <c r="A5378" t="s">
        <v>17</v>
      </c>
      <c r="B5378" t="s">
        <v>25</v>
      </c>
      <c r="C5378" t="s">
        <v>202</v>
      </c>
      <c r="D5378" t="s">
        <v>136</v>
      </c>
      <c r="E5378" t="s">
        <v>163</v>
      </c>
      <c r="F5378" t="s">
        <v>164</v>
      </c>
      <c r="G5378" t="s">
        <v>165</v>
      </c>
      <c r="H5378">
        <v>34.67606</v>
      </c>
      <c r="I5378">
        <v>135.49619999999999</v>
      </c>
      <c r="J5378" t="s">
        <v>223</v>
      </c>
      <c r="K5378">
        <v>473968931.59371299</v>
      </c>
      <c r="L5378">
        <v>475902520.21862382</v>
      </c>
      <c r="M5378">
        <v>6097841574</v>
      </c>
    </row>
    <row r="5379" spans="1:13" x14ac:dyDescent="0.25">
      <c r="A5379" t="s">
        <v>17</v>
      </c>
      <c r="B5379" t="s">
        <v>25</v>
      </c>
      <c r="C5379" t="s">
        <v>202</v>
      </c>
      <c r="D5379" t="s">
        <v>136</v>
      </c>
      <c r="E5379" t="s">
        <v>163</v>
      </c>
      <c r="F5379" t="s">
        <v>164</v>
      </c>
      <c r="G5379" t="s">
        <v>165</v>
      </c>
      <c r="H5379">
        <v>34.67606</v>
      </c>
      <c r="I5379">
        <v>135.49619999999999</v>
      </c>
      <c r="J5379" t="s">
        <v>224</v>
      </c>
      <c r="K5379">
        <v>705533963.49871874</v>
      </c>
      <c r="L5379">
        <v>708208635.587623</v>
      </c>
      <c r="M5379">
        <v>8866123516</v>
      </c>
    </row>
    <row r="5380" spans="1:13" x14ac:dyDescent="0.25">
      <c r="A5380" t="s">
        <v>17</v>
      </c>
      <c r="B5380" t="s">
        <v>25</v>
      </c>
      <c r="C5380" t="s">
        <v>202</v>
      </c>
      <c r="D5380" t="s">
        <v>136</v>
      </c>
      <c r="E5380" t="s">
        <v>163</v>
      </c>
      <c r="F5380" t="s">
        <v>164</v>
      </c>
      <c r="G5380" t="s">
        <v>165</v>
      </c>
      <c r="H5380">
        <v>34.67606</v>
      </c>
      <c r="I5380">
        <v>135.49619999999999</v>
      </c>
      <c r="J5380" t="s">
        <v>225</v>
      </c>
      <c r="K5380">
        <v>704864811.54443145</v>
      </c>
      <c r="L5380">
        <v>708104787.68459153</v>
      </c>
      <c r="M5380">
        <v>8963891871</v>
      </c>
    </row>
    <row r="5381" spans="1:13" x14ac:dyDescent="0.25">
      <c r="A5381" t="s">
        <v>17</v>
      </c>
      <c r="B5381" t="s">
        <v>25</v>
      </c>
      <c r="C5381" t="s">
        <v>202</v>
      </c>
      <c r="D5381" t="s">
        <v>136</v>
      </c>
      <c r="E5381" t="s">
        <v>163</v>
      </c>
      <c r="F5381" t="s">
        <v>164</v>
      </c>
      <c r="G5381" t="s">
        <v>165</v>
      </c>
      <c r="H5381">
        <v>34.67606</v>
      </c>
      <c r="I5381">
        <v>135.49619999999999</v>
      </c>
      <c r="J5381" t="s">
        <v>245</v>
      </c>
      <c r="K5381">
        <v>623322150.9378581</v>
      </c>
      <c r="L5381">
        <v>625757008.04937065</v>
      </c>
      <c r="M5381">
        <v>8050887409</v>
      </c>
    </row>
    <row r="5382" spans="1:13" x14ac:dyDescent="0.25">
      <c r="A5382" t="s">
        <v>17</v>
      </c>
      <c r="B5382" t="s">
        <v>25</v>
      </c>
      <c r="C5382" t="s">
        <v>202</v>
      </c>
      <c r="D5382" t="s">
        <v>98</v>
      </c>
      <c r="E5382" t="s">
        <v>166</v>
      </c>
      <c r="F5382" t="s">
        <v>167</v>
      </c>
      <c r="G5382" t="s">
        <v>168</v>
      </c>
      <c r="H5382">
        <v>48.928049999999999</v>
      </c>
      <c r="I5382">
        <v>2.35189</v>
      </c>
      <c r="J5382" t="s">
        <v>223</v>
      </c>
      <c r="K5382">
        <v>4616263629.9179897</v>
      </c>
      <c r="L5382">
        <v>4646488889.8150663</v>
      </c>
      <c r="M5382">
        <v>49087621196</v>
      </c>
    </row>
    <row r="5383" spans="1:13" x14ac:dyDescent="0.25">
      <c r="A5383" t="s">
        <v>17</v>
      </c>
      <c r="B5383" t="s">
        <v>25</v>
      </c>
      <c r="C5383" t="s">
        <v>202</v>
      </c>
      <c r="D5383" t="s">
        <v>98</v>
      </c>
      <c r="E5383" t="s">
        <v>166</v>
      </c>
      <c r="F5383" t="s">
        <v>167</v>
      </c>
      <c r="G5383" t="s">
        <v>168</v>
      </c>
      <c r="H5383">
        <v>48.928049999999999</v>
      </c>
      <c r="I5383">
        <v>2.35189</v>
      </c>
      <c r="J5383" t="s">
        <v>224</v>
      </c>
      <c r="K5383">
        <v>4957702498.7552071</v>
      </c>
      <c r="L5383">
        <v>4984919500.0149584</v>
      </c>
      <c r="M5383">
        <v>52535347748</v>
      </c>
    </row>
    <row r="5384" spans="1:13" x14ac:dyDescent="0.25">
      <c r="A5384" t="s">
        <v>17</v>
      </c>
      <c r="B5384" t="s">
        <v>25</v>
      </c>
      <c r="C5384" t="s">
        <v>202</v>
      </c>
      <c r="D5384" t="s">
        <v>98</v>
      </c>
      <c r="E5384" t="s">
        <v>166</v>
      </c>
      <c r="F5384" t="s">
        <v>167</v>
      </c>
      <c r="G5384" t="s">
        <v>168</v>
      </c>
      <c r="H5384">
        <v>48.928049999999999</v>
      </c>
      <c r="I5384">
        <v>2.35189</v>
      </c>
      <c r="J5384" t="s">
        <v>225</v>
      </c>
      <c r="K5384">
        <v>5259024441.9106522</v>
      </c>
      <c r="L5384">
        <v>5283767177.1487989</v>
      </c>
      <c r="M5384">
        <v>55337764883</v>
      </c>
    </row>
    <row r="5385" spans="1:13" x14ac:dyDescent="0.25">
      <c r="A5385" t="s">
        <v>17</v>
      </c>
      <c r="B5385" t="s">
        <v>25</v>
      </c>
      <c r="C5385" t="s">
        <v>202</v>
      </c>
      <c r="D5385" t="s">
        <v>98</v>
      </c>
      <c r="E5385" t="s">
        <v>166</v>
      </c>
      <c r="F5385" t="s">
        <v>167</v>
      </c>
      <c r="G5385" t="s">
        <v>168</v>
      </c>
      <c r="H5385">
        <v>48.928049999999999</v>
      </c>
      <c r="I5385">
        <v>2.35189</v>
      </c>
      <c r="J5385" t="s">
        <v>245</v>
      </c>
      <c r="K5385">
        <v>3836565899.5706191</v>
      </c>
      <c r="L5385">
        <v>3857162257.199286</v>
      </c>
      <c r="M5385">
        <v>43907809711</v>
      </c>
    </row>
    <row r="5386" spans="1:13" x14ac:dyDescent="0.25">
      <c r="A5386" t="s">
        <v>17</v>
      </c>
      <c r="B5386" t="s">
        <v>25</v>
      </c>
      <c r="C5386" t="s">
        <v>202</v>
      </c>
      <c r="D5386" t="s">
        <v>104</v>
      </c>
      <c r="E5386" t="s">
        <v>238</v>
      </c>
      <c r="F5386" t="s">
        <v>239</v>
      </c>
      <c r="G5386" t="s">
        <v>107</v>
      </c>
      <c r="H5386">
        <v>33.448399999999999</v>
      </c>
      <c r="I5386">
        <v>-112.074</v>
      </c>
      <c r="J5386" t="s">
        <v>223</v>
      </c>
      <c r="K5386">
        <v>391059128.9952364</v>
      </c>
      <c r="L5386">
        <v>392302072.02882749</v>
      </c>
      <c r="M5386">
        <v>5044001819</v>
      </c>
    </row>
    <row r="5387" spans="1:13" x14ac:dyDescent="0.25">
      <c r="A5387" t="s">
        <v>17</v>
      </c>
      <c r="B5387" t="s">
        <v>25</v>
      </c>
      <c r="C5387" t="s">
        <v>202</v>
      </c>
      <c r="D5387" t="s">
        <v>104</v>
      </c>
      <c r="E5387" t="s">
        <v>238</v>
      </c>
      <c r="F5387" t="s">
        <v>239</v>
      </c>
      <c r="G5387" t="s">
        <v>107</v>
      </c>
      <c r="H5387">
        <v>33.448399999999999</v>
      </c>
      <c r="I5387">
        <v>-112.074</v>
      </c>
      <c r="J5387" t="s">
        <v>224</v>
      </c>
      <c r="K5387">
        <v>578408695.92482829</v>
      </c>
      <c r="L5387">
        <v>580147891.45711362</v>
      </c>
      <c r="M5387">
        <v>7012311751</v>
      </c>
    </row>
    <row r="5388" spans="1:13" x14ac:dyDescent="0.25">
      <c r="A5388" t="s">
        <v>17</v>
      </c>
      <c r="B5388" t="s">
        <v>25</v>
      </c>
      <c r="C5388" t="s">
        <v>202</v>
      </c>
      <c r="D5388" t="s">
        <v>104</v>
      </c>
      <c r="E5388" t="s">
        <v>238</v>
      </c>
      <c r="F5388" t="s">
        <v>239</v>
      </c>
      <c r="G5388" t="s">
        <v>107</v>
      </c>
      <c r="H5388">
        <v>33.448399999999999</v>
      </c>
      <c r="I5388">
        <v>-112.074</v>
      </c>
      <c r="J5388" t="s">
        <v>225</v>
      </c>
      <c r="K5388">
        <v>569846517.3066361</v>
      </c>
      <c r="L5388">
        <v>572382877.77075517</v>
      </c>
      <c r="M5388">
        <v>7206097013</v>
      </c>
    </row>
    <row r="5389" spans="1:13" x14ac:dyDescent="0.25">
      <c r="A5389" t="s">
        <v>17</v>
      </c>
      <c r="B5389" t="s">
        <v>25</v>
      </c>
      <c r="C5389" t="s">
        <v>202</v>
      </c>
      <c r="D5389" t="s">
        <v>104</v>
      </c>
      <c r="E5389" t="s">
        <v>238</v>
      </c>
      <c r="F5389" t="s">
        <v>239</v>
      </c>
      <c r="G5389" t="s">
        <v>107</v>
      </c>
      <c r="H5389">
        <v>33.448399999999999</v>
      </c>
      <c r="I5389">
        <v>-112.074</v>
      </c>
      <c r="J5389" t="s">
        <v>245</v>
      </c>
      <c r="K5389">
        <v>614823296.72542179</v>
      </c>
      <c r="L5389">
        <v>616359170.70246565</v>
      </c>
      <c r="M5389">
        <v>7696358572</v>
      </c>
    </row>
    <row r="5390" spans="1:13" x14ac:dyDescent="0.25">
      <c r="A5390" t="s">
        <v>17</v>
      </c>
      <c r="B5390" t="s">
        <v>25</v>
      </c>
      <c r="C5390" t="s">
        <v>202</v>
      </c>
      <c r="D5390" t="s">
        <v>108</v>
      </c>
      <c r="E5390" t="s">
        <v>169</v>
      </c>
      <c r="F5390" t="s">
        <v>170</v>
      </c>
      <c r="G5390" t="s">
        <v>171</v>
      </c>
      <c r="H5390">
        <v>-33.357990000000001</v>
      </c>
      <c r="I5390">
        <v>-70.676259999999999</v>
      </c>
      <c r="J5390" t="s">
        <v>223</v>
      </c>
      <c r="K5390">
        <v>2380358769.1280699</v>
      </c>
      <c r="L5390">
        <v>2400162321.522871</v>
      </c>
      <c r="M5390">
        <v>31459831292</v>
      </c>
    </row>
    <row r="5391" spans="1:13" x14ac:dyDescent="0.25">
      <c r="A5391" t="s">
        <v>17</v>
      </c>
      <c r="B5391" t="s">
        <v>25</v>
      </c>
      <c r="C5391" t="s">
        <v>202</v>
      </c>
      <c r="D5391" t="s">
        <v>108</v>
      </c>
      <c r="E5391" t="s">
        <v>169</v>
      </c>
      <c r="F5391" t="s">
        <v>170</v>
      </c>
      <c r="G5391" t="s">
        <v>171</v>
      </c>
      <c r="H5391">
        <v>-33.357990000000001</v>
      </c>
      <c r="I5391">
        <v>-70.676259999999999</v>
      </c>
      <c r="J5391" t="s">
        <v>224</v>
      </c>
      <c r="K5391">
        <v>2722440076.6738038</v>
      </c>
      <c r="L5391">
        <v>2742261270.8274689</v>
      </c>
      <c r="M5391">
        <v>34745797288</v>
      </c>
    </row>
    <row r="5392" spans="1:13" x14ac:dyDescent="0.25">
      <c r="A5392" t="s">
        <v>17</v>
      </c>
      <c r="B5392" t="s">
        <v>25</v>
      </c>
      <c r="C5392" t="s">
        <v>202</v>
      </c>
      <c r="D5392" t="s">
        <v>108</v>
      </c>
      <c r="E5392" t="s">
        <v>169</v>
      </c>
      <c r="F5392" t="s">
        <v>170</v>
      </c>
      <c r="G5392" t="s">
        <v>171</v>
      </c>
      <c r="H5392">
        <v>-33.357990000000001</v>
      </c>
      <c r="I5392">
        <v>-70.676259999999999</v>
      </c>
      <c r="J5392" t="s">
        <v>225</v>
      </c>
      <c r="K5392">
        <v>2333377022.9453349</v>
      </c>
      <c r="L5392">
        <v>2349623935.7996831</v>
      </c>
      <c r="M5392">
        <v>28662120706</v>
      </c>
    </row>
    <row r="5393" spans="1:13" x14ac:dyDescent="0.25">
      <c r="A5393" t="s">
        <v>17</v>
      </c>
      <c r="B5393" t="s">
        <v>25</v>
      </c>
      <c r="C5393" t="s">
        <v>202</v>
      </c>
      <c r="D5393" t="s">
        <v>108</v>
      </c>
      <c r="E5393" t="s">
        <v>169</v>
      </c>
      <c r="F5393" t="s">
        <v>170</v>
      </c>
      <c r="G5393" t="s">
        <v>171</v>
      </c>
      <c r="H5393">
        <v>-33.357990000000001</v>
      </c>
      <c r="I5393">
        <v>-70.676259999999999</v>
      </c>
      <c r="J5393" t="s">
        <v>245</v>
      </c>
      <c r="K5393">
        <v>2484007233.6235671</v>
      </c>
      <c r="L5393">
        <v>2500457822.126719</v>
      </c>
      <c r="M5393">
        <v>30867345708</v>
      </c>
    </row>
    <row r="5394" spans="1:13" x14ac:dyDescent="0.25">
      <c r="A5394" t="s">
        <v>17</v>
      </c>
      <c r="B5394" t="s">
        <v>25</v>
      </c>
      <c r="C5394" t="s">
        <v>202</v>
      </c>
      <c r="D5394" t="s">
        <v>104</v>
      </c>
      <c r="E5394" t="s">
        <v>240</v>
      </c>
      <c r="F5394" t="s">
        <v>241</v>
      </c>
      <c r="G5394" t="s">
        <v>107</v>
      </c>
      <c r="H5394">
        <v>32.715736</v>
      </c>
      <c r="I5394">
        <v>-117.16108699999999</v>
      </c>
      <c r="J5394" t="s">
        <v>223</v>
      </c>
      <c r="K5394">
        <v>759478.75528707146</v>
      </c>
      <c r="L5394">
        <v>761084.25219305861</v>
      </c>
      <c r="M5394">
        <v>9950478</v>
      </c>
    </row>
    <row r="5395" spans="1:13" x14ac:dyDescent="0.25">
      <c r="A5395" t="s">
        <v>17</v>
      </c>
      <c r="B5395" t="s">
        <v>25</v>
      </c>
      <c r="C5395" t="s">
        <v>202</v>
      </c>
      <c r="D5395" t="s">
        <v>104</v>
      </c>
      <c r="E5395" t="s">
        <v>240</v>
      </c>
      <c r="F5395" t="s">
        <v>241</v>
      </c>
      <c r="G5395" t="s">
        <v>107</v>
      </c>
      <c r="H5395">
        <v>32.715736</v>
      </c>
      <c r="I5395">
        <v>-117.16108699999999</v>
      </c>
      <c r="J5395" t="s">
        <v>224</v>
      </c>
      <c r="K5395">
        <v>202243697.74684271</v>
      </c>
      <c r="L5395">
        <v>202988741.11494601</v>
      </c>
      <c r="M5395">
        <v>2490542795</v>
      </c>
    </row>
    <row r="5396" spans="1:13" x14ac:dyDescent="0.25">
      <c r="A5396" t="s">
        <v>17</v>
      </c>
      <c r="B5396" t="s">
        <v>25</v>
      </c>
      <c r="C5396" t="s">
        <v>202</v>
      </c>
      <c r="D5396" t="s">
        <v>104</v>
      </c>
      <c r="E5396" t="s">
        <v>240</v>
      </c>
      <c r="F5396" t="s">
        <v>241</v>
      </c>
      <c r="G5396" t="s">
        <v>107</v>
      </c>
      <c r="H5396">
        <v>32.715736</v>
      </c>
      <c r="I5396">
        <v>-117.16108699999999</v>
      </c>
      <c r="J5396" t="s">
        <v>225</v>
      </c>
      <c r="K5396">
        <v>202959370.63432419</v>
      </c>
      <c r="L5396">
        <v>203626221.5101974</v>
      </c>
      <c r="M5396">
        <v>2588184395</v>
      </c>
    </row>
    <row r="5397" spans="1:13" x14ac:dyDescent="0.25">
      <c r="A5397" t="s">
        <v>17</v>
      </c>
      <c r="B5397" t="s">
        <v>25</v>
      </c>
      <c r="C5397" t="s">
        <v>202</v>
      </c>
      <c r="D5397" t="s">
        <v>104</v>
      </c>
      <c r="E5397" t="s">
        <v>240</v>
      </c>
      <c r="F5397" t="s">
        <v>241</v>
      </c>
      <c r="G5397" t="s">
        <v>107</v>
      </c>
      <c r="H5397">
        <v>32.715736</v>
      </c>
      <c r="I5397">
        <v>-117.16108699999999</v>
      </c>
      <c r="J5397" t="s">
        <v>245</v>
      </c>
      <c r="K5397">
        <v>195436645.990491</v>
      </c>
      <c r="L5397">
        <v>195986984.30897811</v>
      </c>
      <c r="M5397">
        <v>2463362020</v>
      </c>
    </row>
    <row r="5398" spans="1:13" x14ac:dyDescent="0.25">
      <c r="A5398" t="s">
        <v>17</v>
      </c>
      <c r="B5398" t="s">
        <v>25</v>
      </c>
      <c r="C5398" t="s">
        <v>202</v>
      </c>
      <c r="D5398" t="s">
        <v>104</v>
      </c>
      <c r="E5398" t="s">
        <v>172</v>
      </c>
      <c r="F5398" t="s">
        <v>173</v>
      </c>
      <c r="G5398" t="s">
        <v>107</v>
      </c>
      <c r="H5398">
        <v>47.606209999999997</v>
      </c>
      <c r="I5398">
        <v>-122.33207</v>
      </c>
      <c r="J5398" t="s">
        <v>223</v>
      </c>
      <c r="K5398">
        <v>3912501279.065361</v>
      </c>
      <c r="L5398">
        <v>3928667200.7594872</v>
      </c>
      <c r="M5398">
        <v>46497691779</v>
      </c>
    </row>
    <row r="5399" spans="1:13" x14ac:dyDescent="0.25">
      <c r="A5399" t="s">
        <v>17</v>
      </c>
      <c r="B5399" t="s">
        <v>25</v>
      </c>
      <c r="C5399" t="s">
        <v>202</v>
      </c>
      <c r="D5399" t="s">
        <v>104</v>
      </c>
      <c r="E5399" t="s">
        <v>172</v>
      </c>
      <c r="F5399" t="s">
        <v>173</v>
      </c>
      <c r="G5399" t="s">
        <v>107</v>
      </c>
      <c r="H5399">
        <v>47.606209999999997</v>
      </c>
      <c r="I5399">
        <v>-122.33207</v>
      </c>
      <c r="J5399" t="s">
        <v>224</v>
      </c>
      <c r="K5399">
        <v>4905159850.8657913</v>
      </c>
      <c r="L5399">
        <v>4922156765.8762236</v>
      </c>
      <c r="M5399">
        <v>56399370597</v>
      </c>
    </row>
    <row r="5400" spans="1:13" x14ac:dyDescent="0.25">
      <c r="A5400" t="s">
        <v>17</v>
      </c>
      <c r="B5400" t="s">
        <v>25</v>
      </c>
      <c r="C5400" t="s">
        <v>202</v>
      </c>
      <c r="D5400" t="s">
        <v>104</v>
      </c>
      <c r="E5400" t="s">
        <v>172</v>
      </c>
      <c r="F5400" t="s">
        <v>173</v>
      </c>
      <c r="G5400" t="s">
        <v>107</v>
      </c>
      <c r="H5400">
        <v>47.606209999999997</v>
      </c>
      <c r="I5400">
        <v>-122.33207</v>
      </c>
      <c r="J5400" t="s">
        <v>225</v>
      </c>
      <c r="K5400">
        <v>4408440914.3685865</v>
      </c>
      <c r="L5400">
        <v>4424797452.0952663</v>
      </c>
      <c r="M5400">
        <v>53046147846</v>
      </c>
    </row>
    <row r="5401" spans="1:13" x14ac:dyDescent="0.25">
      <c r="A5401" t="s">
        <v>17</v>
      </c>
      <c r="B5401" t="s">
        <v>25</v>
      </c>
      <c r="C5401" t="s">
        <v>202</v>
      </c>
      <c r="D5401" t="s">
        <v>104</v>
      </c>
      <c r="E5401" t="s">
        <v>172</v>
      </c>
      <c r="F5401" t="s">
        <v>173</v>
      </c>
      <c r="G5401" t="s">
        <v>107</v>
      </c>
      <c r="H5401">
        <v>47.606209999999997</v>
      </c>
      <c r="I5401">
        <v>-122.33207</v>
      </c>
      <c r="J5401" t="s">
        <v>245</v>
      </c>
      <c r="K5401">
        <v>3878450175.813972</v>
      </c>
      <c r="L5401">
        <v>3890799772.3976979</v>
      </c>
      <c r="M5401">
        <v>43747590613</v>
      </c>
    </row>
    <row r="5402" spans="1:13" x14ac:dyDescent="0.25">
      <c r="A5402" t="s">
        <v>17</v>
      </c>
      <c r="B5402" t="s">
        <v>25</v>
      </c>
      <c r="C5402" t="s">
        <v>202</v>
      </c>
      <c r="D5402" t="s">
        <v>136</v>
      </c>
      <c r="E5402" t="s">
        <v>174</v>
      </c>
      <c r="F5402" t="s">
        <v>175</v>
      </c>
      <c r="G5402" t="s">
        <v>176</v>
      </c>
      <c r="H5402">
        <v>1.3520829999999999</v>
      </c>
      <c r="I5402">
        <v>103.81984</v>
      </c>
      <c r="J5402" t="s">
        <v>223</v>
      </c>
      <c r="K5402">
        <v>30546643585.324589</v>
      </c>
      <c r="L5402">
        <v>30764461825.183102</v>
      </c>
      <c r="M5402">
        <v>334908573190</v>
      </c>
    </row>
    <row r="5403" spans="1:13" x14ac:dyDescent="0.25">
      <c r="A5403" t="s">
        <v>17</v>
      </c>
      <c r="B5403" t="s">
        <v>25</v>
      </c>
      <c r="C5403" t="s">
        <v>202</v>
      </c>
      <c r="D5403" t="s">
        <v>136</v>
      </c>
      <c r="E5403" t="s">
        <v>174</v>
      </c>
      <c r="F5403" t="s">
        <v>175</v>
      </c>
      <c r="G5403" t="s">
        <v>176</v>
      </c>
      <c r="H5403">
        <v>1.3520829999999999</v>
      </c>
      <c r="I5403">
        <v>103.81984</v>
      </c>
      <c r="J5403" t="s">
        <v>224</v>
      </c>
      <c r="K5403">
        <v>41571726532.737396</v>
      </c>
      <c r="L5403">
        <v>41876192905.986938</v>
      </c>
      <c r="M5403">
        <v>462428883932</v>
      </c>
    </row>
    <row r="5404" spans="1:13" x14ac:dyDescent="0.25">
      <c r="A5404" t="s">
        <v>17</v>
      </c>
      <c r="B5404" t="s">
        <v>25</v>
      </c>
      <c r="C5404" t="s">
        <v>202</v>
      </c>
      <c r="D5404" t="s">
        <v>136</v>
      </c>
      <c r="E5404" t="s">
        <v>174</v>
      </c>
      <c r="F5404" t="s">
        <v>175</v>
      </c>
      <c r="G5404" t="s">
        <v>176</v>
      </c>
      <c r="H5404">
        <v>1.3520829999999999</v>
      </c>
      <c r="I5404">
        <v>103.81984</v>
      </c>
      <c r="J5404" t="s">
        <v>225</v>
      </c>
      <c r="K5404">
        <v>36555734053.980888</v>
      </c>
      <c r="L5404">
        <v>36836000954.069229</v>
      </c>
      <c r="M5404">
        <v>399741451833</v>
      </c>
    </row>
    <row r="5405" spans="1:13" x14ac:dyDescent="0.25">
      <c r="A5405" t="s">
        <v>17</v>
      </c>
      <c r="B5405" t="s">
        <v>25</v>
      </c>
      <c r="C5405" t="s">
        <v>202</v>
      </c>
      <c r="D5405" t="s">
        <v>136</v>
      </c>
      <c r="E5405" t="s">
        <v>174</v>
      </c>
      <c r="F5405" t="s">
        <v>175</v>
      </c>
      <c r="G5405" t="s">
        <v>176</v>
      </c>
      <c r="H5405">
        <v>1.3520829999999999</v>
      </c>
      <c r="I5405">
        <v>103.81984</v>
      </c>
      <c r="J5405" t="s">
        <v>245</v>
      </c>
      <c r="K5405">
        <v>29454672358.62215</v>
      </c>
      <c r="L5405">
        <v>29668253713.689369</v>
      </c>
      <c r="M5405">
        <v>304966391570</v>
      </c>
    </row>
    <row r="5406" spans="1:13" x14ac:dyDescent="0.25">
      <c r="A5406" t="s">
        <v>17</v>
      </c>
      <c r="B5406" t="s">
        <v>25</v>
      </c>
      <c r="C5406" t="s">
        <v>202</v>
      </c>
      <c r="D5406" t="s">
        <v>104</v>
      </c>
      <c r="E5406" t="s">
        <v>177</v>
      </c>
      <c r="F5406" t="s">
        <v>178</v>
      </c>
      <c r="G5406" t="s">
        <v>107</v>
      </c>
      <c r="H5406">
        <v>37.339385999999998</v>
      </c>
      <c r="I5406">
        <v>-121.89496</v>
      </c>
      <c r="J5406" t="s">
        <v>223</v>
      </c>
      <c r="K5406">
        <v>2441349232.5398951</v>
      </c>
      <c r="L5406">
        <v>2455333671.5756521</v>
      </c>
      <c r="M5406">
        <v>31932515281</v>
      </c>
    </row>
    <row r="5407" spans="1:13" x14ac:dyDescent="0.25">
      <c r="A5407" t="s">
        <v>17</v>
      </c>
      <c r="B5407" t="s">
        <v>25</v>
      </c>
      <c r="C5407" t="s">
        <v>202</v>
      </c>
      <c r="D5407" t="s">
        <v>104</v>
      </c>
      <c r="E5407" t="s">
        <v>177</v>
      </c>
      <c r="F5407" t="s">
        <v>178</v>
      </c>
      <c r="G5407" t="s">
        <v>107</v>
      </c>
      <c r="H5407">
        <v>37.339385999999998</v>
      </c>
      <c r="I5407">
        <v>-121.89496</v>
      </c>
      <c r="J5407" t="s">
        <v>224</v>
      </c>
      <c r="K5407">
        <v>2938709329.0267229</v>
      </c>
      <c r="L5407">
        <v>2954756091.6003008</v>
      </c>
      <c r="M5407">
        <v>37878877314</v>
      </c>
    </row>
    <row r="5408" spans="1:13" x14ac:dyDescent="0.25">
      <c r="A5408" t="s">
        <v>17</v>
      </c>
      <c r="B5408" t="s">
        <v>25</v>
      </c>
      <c r="C5408" t="s">
        <v>202</v>
      </c>
      <c r="D5408" t="s">
        <v>104</v>
      </c>
      <c r="E5408" t="s">
        <v>177</v>
      </c>
      <c r="F5408" t="s">
        <v>178</v>
      </c>
      <c r="G5408" t="s">
        <v>107</v>
      </c>
      <c r="H5408">
        <v>37.339385999999998</v>
      </c>
      <c r="I5408">
        <v>-121.89496</v>
      </c>
      <c r="J5408" t="s">
        <v>225</v>
      </c>
      <c r="K5408">
        <v>3015319247.6524348</v>
      </c>
      <c r="L5408">
        <v>3030966466.5515528</v>
      </c>
      <c r="M5408">
        <v>39411169203</v>
      </c>
    </row>
    <row r="5409" spans="1:13" x14ac:dyDescent="0.25">
      <c r="A5409" t="s">
        <v>17</v>
      </c>
      <c r="B5409" t="s">
        <v>25</v>
      </c>
      <c r="C5409" t="s">
        <v>202</v>
      </c>
      <c r="D5409" t="s">
        <v>104</v>
      </c>
      <c r="E5409" t="s">
        <v>177</v>
      </c>
      <c r="F5409" t="s">
        <v>178</v>
      </c>
      <c r="G5409" t="s">
        <v>107</v>
      </c>
      <c r="H5409">
        <v>37.339385999999998</v>
      </c>
      <c r="I5409">
        <v>-121.89496</v>
      </c>
      <c r="J5409" t="s">
        <v>245</v>
      </c>
      <c r="K5409">
        <v>2815135484.245492</v>
      </c>
      <c r="L5409">
        <v>2828828385.8889341</v>
      </c>
      <c r="M5409">
        <v>36282093467</v>
      </c>
    </row>
    <row r="5410" spans="1:13" x14ac:dyDescent="0.25">
      <c r="A5410" t="s">
        <v>17</v>
      </c>
      <c r="B5410" t="s">
        <v>25</v>
      </c>
      <c r="C5410" t="s">
        <v>202</v>
      </c>
      <c r="D5410" t="s">
        <v>98</v>
      </c>
      <c r="E5410" t="s">
        <v>181</v>
      </c>
      <c r="F5410" t="s">
        <v>182</v>
      </c>
      <c r="G5410" t="s">
        <v>183</v>
      </c>
      <c r="H5410">
        <v>59.651943000000003</v>
      </c>
      <c r="I5410">
        <v>17.933056000000001</v>
      </c>
      <c r="J5410" t="s">
        <v>223</v>
      </c>
      <c r="K5410">
        <v>11854297539.24576</v>
      </c>
      <c r="L5410">
        <v>11978723355.88274</v>
      </c>
      <c r="M5410">
        <v>157059472832</v>
      </c>
    </row>
    <row r="5411" spans="1:13" x14ac:dyDescent="0.25">
      <c r="A5411" t="s">
        <v>17</v>
      </c>
      <c r="B5411" t="s">
        <v>25</v>
      </c>
      <c r="C5411" t="s">
        <v>202</v>
      </c>
      <c r="D5411" t="s">
        <v>98</v>
      </c>
      <c r="E5411" t="s">
        <v>181</v>
      </c>
      <c r="F5411" t="s">
        <v>182</v>
      </c>
      <c r="G5411" t="s">
        <v>183</v>
      </c>
      <c r="H5411">
        <v>59.651943000000003</v>
      </c>
      <c r="I5411">
        <v>17.933056000000001</v>
      </c>
      <c r="J5411" t="s">
        <v>224</v>
      </c>
      <c r="K5411">
        <v>15430939207.75473</v>
      </c>
      <c r="L5411">
        <v>15580673090.3414</v>
      </c>
      <c r="M5411">
        <v>200540483225</v>
      </c>
    </row>
    <row r="5412" spans="1:13" x14ac:dyDescent="0.25">
      <c r="A5412" t="s">
        <v>17</v>
      </c>
      <c r="B5412" t="s">
        <v>25</v>
      </c>
      <c r="C5412" t="s">
        <v>202</v>
      </c>
      <c r="D5412" t="s">
        <v>98</v>
      </c>
      <c r="E5412" t="s">
        <v>181</v>
      </c>
      <c r="F5412" t="s">
        <v>182</v>
      </c>
      <c r="G5412" t="s">
        <v>183</v>
      </c>
      <c r="H5412">
        <v>59.651943000000003</v>
      </c>
      <c r="I5412">
        <v>17.933056000000001</v>
      </c>
      <c r="J5412" t="s">
        <v>225</v>
      </c>
      <c r="K5412">
        <v>11261054301.18668</v>
      </c>
      <c r="L5412">
        <v>11343510021.30052</v>
      </c>
      <c r="M5412">
        <v>143508241216</v>
      </c>
    </row>
    <row r="5413" spans="1:13" x14ac:dyDescent="0.25">
      <c r="A5413" t="s">
        <v>17</v>
      </c>
      <c r="B5413" t="s">
        <v>25</v>
      </c>
      <c r="C5413" t="s">
        <v>202</v>
      </c>
      <c r="D5413" t="s">
        <v>98</v>
      </c>
      <c r="E5413" t="s">
        <v>181</v>
      </c>
      <c r="F5413" t="s">
        <v>182</v>
      </c>
      <c r="G5413" t="s">
        <v>183</v>
      </c>
      <c r="H5413">
        <v>59.651943000000003</v>
      </c>
      <c r="I5413">
        <v>17.933056000000001</v>
      </c>
      <c r="J5413" t="s">
        <v>245</v>
      </c>
      <c r="K5413">
        <v>9735209855.3402786</v>
      </c>
      <c r="L5413">
        <v>9804216721.8865223</v>
      </c>
      <c r="M5413">
        <v>124104541517</v>
      </c>
    </row>
    <row r="5414" spans="1:13" x14ac:dyDescent="0.25">
      <c r="A5414" t="s">
        <v>17</v>
      </c>
      <c r="B5414" t="s">
        <v>25</v>
      </c>
      <c r="C5414" t="s">
        <v>202</v>
      </c>
      <c r="D5414" t="s">
        <v>136</v>
      </c>
      <c r="E5414" t="s">
        <v>184</v>
      </c>
      <c r="F5414" t="s">
        <v>185</v>
      </c>
      <c r="G5414" t="s">
        <v>186</v>
      </c>
      <c r="H5414">
        <v>37.566499999999998</v>
      </c>
      <c r="I5414">
        <v>126.97799999999999</v>
      </c>
      <c r="J5414" t="s">
        <v>223</v>
      </c>
      <c r="K5414">
        <v>4071695599.9608512</v>
      </c>
      <c r="L5414">
        <v>4093945985.8881378</v>
      </c>
      <c r="M5414">
        <v>50418477106</v>
      </c>
    </row>
    <row r="5415" spans="1:13" x14ac:dyDescent="0.25">
      <c r="A5415" t="s">
        <v>17</v>
      </c>
      <c r="B5415" t="s">
        <v>25</v>
      </c>
      <c r="C5415" t="s">
        <v>202</v>
      </c>
      <c r="D5415" t="s">
        <v>136</v>
      </c>
      <c r="E5415" t="s">
        <v>184</v>
      </c>
      <c r="F5415" t="s">
        <v>185</v>
      </c>
      <c r="G5415" t="s">
        <v>186</v>
      </c>
      <c r="H5415">
        <v>37.566499999999998</v>
      </c>
      <c r="I5415">
        <v>126.97799999999999</v>
      </c>
      <c r="J5415" t="s">
        <v>224</v>
      </c>
      <c r="K5415">
        <v>4259374876.9750242</v>
      </c>
      <c r="L5415">
        <v>4277021149.778285</v>
      </c>
      <c r="M5415">
        <v>53048610159</v>
      </c>
    </row>
    <row r="5416" spans="1:13" x14ac:dyDescent="0.25">
      <c r="A5416" t="s">
        <v>17</v>
      </c>
      <c r="B5416" t="s">
        <v>25</v>
      </c>
      <c r="C5416" t="s">
        <v>202</v>
      </c>
      <c r="D5416" t="s">
        <v>136</v>
      </c>
      <c r="E5416" t="s">
        <v>184</v>
      </c>
      <c r="F5416" t="s">
        <v>185</v>
      </c>
      <c r="G5416" t="s">
        <v>186</v>
      </c>
      <c r="H5416">
        <v>37.566499999999998</v>
      </c>
      <c r="I5416">
        <v>126.97799999999999</v>
      </c>
      <c r="J5416" t="s">
        <v>225</v>
      </c>
      <c r="K5416">
        <v>9377992468.9296932</v>
      </c>
      <c r="L5416">
        <v>9408950558.9674473</v>
      </c>
      <c r="M5416">
        <v>119287272335</v>
      </c>
    </row>
    <row r="5417" spans="1:13" x14ac:dyDescent="0.25">
      <c r="A5417" t="s">
        <v>17</v>
      </c>
      <c r="B5417" t="s">
        <v>25</v>
      </c>
      <c r="C5417" t="s">
        <v>202</v>
      </c>
      <c r="D5417" t="s">
        <v>136</v>
      </c>
      <c r="E5417" t="s">
        <v>184</v>
      </c>
      <c r="F5417" t="s">
        <v>185</v>
      </c>
      <c r="G5417" t="s">
        <v>186</v>
      </c>
      <c r="H5417">
        <v>37.566499999999998</v>
      </c>
      <c r="I5417">
        <v>126.97799999999999</v>
      </c>
      <c r="J5417" t="s">
        <v>245</v>
      </c>
      <c r="K5417">
        <v>4694572875.5030508</v>
      </c>
      <c r="L5417">
        <v>4704401658.5510607</v>
      </c>
      <c r="M5417">
        <v>60666289829</v>
      </c>
    </row>
    <row r="5418" spans="1:13" x14ac:dyDescent="0.25">
      <c r="A5418" t="s">
        <v>17</v>
      </c>
      <c r="B5418" t="s">
        <v>25</v>
      </c>
      <c r="C5418" t="s">
        <v>202</v>
      </c>
      <c r="D5418" t="s">
        <v>108</v>
      </c>
      <c r="E5418" t="s">
        <v>187</v>
      </c>
      <c r="F5418" t="s">
        <v>188</v>
      </c>
      <c r="G5418" t="s">
        <v>135</v>
      </c>
      <c r="H5418">
        <v>-23.566147000000001</v>
      </c>
      <c r="I5418">
        <v>-46.64188</v>
      </c>
      <c r="J5418" t="s">
        <v>223</v>
      </c>
      <c r="K5418">
        <v>10786537071.383881</v>
      </c>
      <c r="L5418">
        <v>10869455244.272461</v>
      </c>
      <c r="M5418">
        <v>147610778980</v>
      </c>
    </row>
    <row r="5419" spans="1:13" x14ac:dyDescent="0.25">
      <c r="A5419" t="s">
        <v>17</v>
      </c>
      <c r="B5419" t="s">
        <v>25</v>
      </c>
      <c r="C5419" t="s">
        <v>202</v>
      </c>
      <c r="D5419" t="s">
        <v>108</v>
      </c>
      <c r="E5419" t="s">
        <v>187</v>
      </c>
      <c r="F5419" t="s">
        <v>188</v>
      </c>
      <c r="G5419" t="s">
        <v>135</v>
      </c>
      <c r="H5419">
        <v>-23.566147000000001</v>
      </c>
      <c r="I5419">
        <v>-46.64188</v>
      </c>
      <c r="J5419" t="s">
        <v>224</v>
      </c>
      <c r="K5419">
        <v>13119773380.526581</v>
      </c>
      <c r="L5419">
        <v>13205964799.091419</v>
      </c>
      <c r="M5419">
        <v>176191897409</v>
      </c>
    </row>
    <row r="5420" spans="1:13" x14ac:dyDescent="0.25">
      <c r="A5420" t="s">
        <v>17</v>
      </c>
      <c r="B5420" t="s">
        <v>25</v>
      </c>
      <c r="C5420" t="s">
        <v>202</v>
      </c>
      <c r="D5420" t="s">
        <v>108</v>
      </c>
      <c r="E5420" t="s">
        <v>187</v>
      </c>
      <c r="F5420" t="s">
        <v>188</v>
      </c>
      <c r="G5420" t="s">
        <v>135</v>
      </c>
      <c r="H5420">
        <v>-23.566147000000001</v>
      </c>
      <c r="I5420">
        <v>-46.64188</v>
      </c>
      <c r="J5420" t="s">
        <v>225</v>
      </c>
      <c r="K5420">
        <v>14201583855.399281</v>
      </c>
      <c r="L5420">
        <v>14288460717.181379</v>
      </c>
      <c r="M5420">
        <v>187274913795</v>
      </c>
    </row>
    <row r="5421" spans="1:13" x14ac:dyDescent="0.25">
      <c r="A5421" t="s">
        <v>17</v>
      </c>
      <c r="B5421" t="s">
        <v>25</v>
      </c>
      <c r="C5421" t="s">
        <v>202</v>
      </c>
      <c r="D5421" t="s">
        <v>108</v>
      </c>
      <c r="E5421" t="s">
        <v>187</v>
      </c>
      <c r="F5421" t="s">
        <v>188</v>
      </c>
      <c r="G5421" t="s">
        <v>135</v>
      </c>
      <c r="H5421">
        <v>-23.566147000000001</v>
      </c>
      <c r="I5421">
        <v>-46.64188</v>
      </c>
      <c r="J5421" t="s">
        <v>245</v>
      </c>
      <c r="K5421">
        <v>14032231696.869749</v>
      </c>
      <c r="L5421">
        <v>14109332235.44659</v>
      </c>
      <c r="M5421">
        <v>185838632280</v>
      </c>
    </row>
    <row r="5422" spans="1:13" x14ac:dyDescent="0.25">
      <c r="A5422" t="s">
        <v>17</v>
      </c>
      <c r="B5422" t="s">
        <v>25</v>
      </c>
      <c r="C5422" t="s">
        <v>202</v>
      </c>
      <c r="D5422" t="s">
        <v>104</v>
      </c>
      <c r="E5422" t="s">
        <v>179</v>
      </c>
      <c r="F5422" t="s">
        <v>180</v>
      </c>
      <c r="G5422" t="s">
        <v>107</v>
      </c>
      <c r="H5422">
        <v>38.627003000000002</v>
      </c>
      <c r="I5422">
        <v>-90.199404000000001</v>
      </c>
      <c r="J5422" t="s">
        <v>223</v>
      </c>
      <c r="K5422">
        <v>711604158.02321005</v>
      </c>
      <c r="L5422">
        <v>713617579.63464057</v>
      </c>
      <c r="M5422">
        <v>9379897444</v>
      </c>
    </row>
    <row r="5423" spans="1:13" x14ac:dyDescent="0.25">
      <c r="A5423" t="s">
        <v>17</v>
      </c>
      <c r="B5423" t="s">
        <v>25</v>
      </c>
      <c r="C5423" t="s">
        <v>202</v>
      </c>
      <c r="D5423" t="s">
        <v>104</v>
      </c>
      <c r="E5423" t="s">
        <v>179</v>
      </c>
      <c r="F5423" t="s">
        <v>180</v>
      </c>
      <c r="G5423" t="s">
        <v>107</v>
      </c>
      <c r="H5423">
        <v>38.627003000000002</v>
      </c>
      <c r="I5423">
        <v>-90.199404000000001</v>
      </c>
      <c r="J5423" t="s">
        <v>224</v>
      </c>
      <c r="K5423">
        <v>896240198.20948458</v>
      </c>
      <c r="L5423">
        <v>898051782.10452056</v>
      </c>
      <c r="M5423">
        <v>11119370350</v>
      </c>
    </row>
    <row r="5424" spans="1:13" x14ac:dyDescent="0.25">
      <c r="A5424" t="s">
        <v>17</v>
      </c>
      <c r="B5424" t="s">
        <v>25</v>
      </c>
      <c r="C5424" t="s">
        <v>202</v>
      </c>
      <c r="D5424" t="s">
        <v>104</v>
      </c>
      <c r="E5424" t="s">
        <v>179</v>
      </c>
      <c r="F5424" t="s">
        <v>180</v>
      </c>
      <c r="G5424" t="s">
        <v>107</v>
      </c>
      <c r="H5424">
        <v>38.627003000000002</v>
      </c>
      <c r="I5424">
        <v>-90.199404000000001</v>
      </c>
      <c r="J5424" t="s">
        <v>225</v>
      </c>
      <c r="K5424">
        <v>762055683.39327431</v>
      </c>
      <c r="L5424">
        <v>763873298.38444209</v>
      </c>
      <c r="M5424">
        <v>9791148444</v>
      </c>
    </row>
    <row r="5425" spans="1:13" x14ac:dyDescent="0.25">
      <c r="A5425" t="s">
        <v>17</v>
      </c>
      <c r="B5425" t="s">
        <v>25</v>
      </c>
      <c r="C5425" t="s">
        <v>202</v>
      </c>
      <c r="D5425" t="s">
        <v>104</v>
      </c>
      <c r="E5425" t="s">
        <v>179</v>
      </c>
      <c r="F5425" t="s">
        <v>180</v>
      </c>
      <c r="G5425" t="s">
        <v>107</v>
      </c>
      <c r="H5425">
        <v>38.627003000000002</v>
      </c>
      <c r="I5425">
        <v>-90.199404000000001</v>
      </c>
      <c r="J5425" t="s">
        <v>245</v>
      </c>
      <c r="K5425">
        <v>587946722.34783411</v>
      </c>
      <c r="L5425">
        <v>589145614.46182382</v>
      </c>
      <c r="M5425">
        <v>7525323852</v>
      </c>
    </row>
    <row r="5426" spans="1:13" x14ac:dyDescent="0.25">
      <c r="A5426" t="s">
        <v>17</v>
      </c>
      <c r="B5426" t="s">
        <v>25</v>
      </c>
      <c r="C5426" t="s">
        <v>202</v>
      </c>
      <c r="D5426" t="s">
        <v>136</v>
      </c>
      <c r="E5426" t="s">
        <v>189</v>
      </c>
      <c r="F5426" t="s">
        <v>190</v>
      </c>
      <c r="G5426" t="s">
        <v>153</v>
      </c>
      <c r="H5426">
        <v>-33.918503000000001</v>
      </c>
      <c r="I5426">
        <v>151.18892</v>
      </c>
      <c r="J5426" t="s">
        <v>223</v>
      </c>
      <c r="K5426">
        <v>3099937549.6859622</v>
      </c>
      <c r="L5426">
        <v>3116508952.5827808</v>
      </c>
      <c r="M5426">
        <v>42083974516</v>
      </c>
    </row>
    <row r="5427" spans="1:13" x14ac:dyDescent="0.25">
      <c r="A5427" t="s">
        <v>17</v>
      </c>
      <c r="B5427" t="s">
        <v>25</v>
      </c>
      <c r="C5427" t="s">
        <v>202</v>
      </c>
      <c r="D5427" t="s">
        <v>136</v>
      </c>
      <c r="E5427" t="s">
        <v>189</v>
      </c>
      <c r="F5427" t="s">
        <v>190</v>
      </c>
      <c r="G5427" t="s">
        <v>153</v>
      </c>
      <c r="H5427">
        <v>-33.918503000000001</v>
      </c>
      <c r="I5427">
        <v>151.18892</v>
      </c>
      <c r="J5427" t="s">
        <v>224</v>
      </c>
      <c r="K5427">
        <v>3869536005.263196</v>
      </c>
      <c r="L5427">
        <v>3892434330.9506159</v>
      </c>
      <c r="M5427">
        <v>50772709124</v>
      </c>
    </row>
    <row r="5428" spans="1:13" x14ac:dyDescent="0.25">
      <c r="A5428" t="s">
        <v>17</v>
      </c>
      <c r="B5428" t="s">
        <v>25</v>
      </c>
      <c r="C5428" t="s">
        <v>202</v>
      </c>
      <c r="D5428" t="s">
        <v>136</v>
      </c>
      <c r="E5428" t="s">
        <v>189</v>
      </c>
      <c r="F5428" t="s">
        <v>190</v>
      </c>
      <c r="G5428" t="s">
        <v>153</v>
      </c>
      <c r="H5428">
        <v>-33.918503000000001</v>
      </c>
      <c r="I5428">
        <v>151.18892</v>
      </c>
      <c r="J5428" t="s">
        <v>225</v>
      </c>
      <c r="K5428">
        <v>4878185220.3777781</v>
      </c>
      <c r="L5428">
        <v>4903339852.7913132</v>
      </c>
      <c r="M5428">
        <v>64326239609</v>
      </c>
    </row>
    <row r="5429" spans="1:13" x14ac:dyDescent="0.25">
      <c r="A5429" t="s">
        <v>17</v>
      </c>
      <c r="B5429" t="s">
        <v>25</v>
      </c>
      <c r="C5429" t="s">
        <v>202</v>
      </c>
      <c r="D5429" t="s">
        <v>136</v>
      </c>
      <c r="E5429" t="s">
        <v>189</v>
      </c>
      <c r="F5429" t="s">
        <v>190</v>
      </c>
      <c r="G5429" t="s">
        <v>153</v>
      </c>
      <c r="H5429">
        <v>-33.918503000000001</v>
      </c>
      <c r="I5429">
        <v>151.18892</v>
      </c>
      <c r="J5429" t="s">
        <v>245</v>
      </c>
      <c r="K5429">
        <v>3477736657.7852292</v>
      </c>
      <c r="L5429">
        <v>3493854039.5015912</v>
      </c>
      <c r="M5429">
        <v>45862506253</v>
      </c>
    </row>
    <row r="5430" spans="1:13" x14ac:dyDescent="0.25">
      <c r="A5430" t="s">
        <v>17</v>
      </c>
      <c r="B5430" t="s">
        <v>25</v>
      </c>
      <c r="C5430" t="s">
        <v>202</v>
      </c>
      <c r="D5430" t="s">
        <v>136</v>
      </c>
      <c r="E5430" t="s">
        <v>191</v>
      </c>
      <c r="F5430" t="s">
        <v>192</v>
      </c>
      <c r="G5430" t="s">
        <v>165</v>
      </c>
      <c r="H5430">
        <v>35.689487</v>
      </c>
      <c r="I5430">
        <v>139.69171</v>
      </c>
      <c r="J5430" t="s">
        <v>223</v>
      </c>
      <c r="K5430">
        <v>2033982606.902209</v>
      </c>
      <c r="L5430">
        <v>2038331385.623219</v>
      </c>
      <c r="M5430">
        <v>14154586585</v>
      </c>
    </row>
    <row r="5431" spans="1:13" x14ac:dyDescent="0.25">
      <c r="A5431" t="s">
        <v>17</v>
      </c>
      <c r="B5431" t="s">
        <v>25</v>
      </c>
      <c r="C5431" t="s">
        <v>202</v>
      </c>
      <c r="D5431" t="s">
        <v>136</v>
      </c>
      <c r="E5431" t="s">
        <v>191</v>
      </c>
      <c r="F5431" t="s">
        <v>192</v>
      </c>
      <c r="G5431" t="s">
        <v>165</v>
      </c>
      <c r="H5431">
        <v>35.689487</v>
      </c>
      <c r="I5431">
        <v>139.69171</v>
      </c>
      <c r="J5431" t="s">
        <v>224</v>
      </c>
      <c r="K5431">
        <v>2335207636.1975322</v>
      </c>
      <c r="L5431">
        <v>2344156550.732965</v>
      </c>
      <c r="M5431">
        <v>19195254878</v>
      </c>
    </row>
    <row r="5432" spans="1:13" x14ac:dyDescent="0.25">
      <c r="A5432" t="s">
        <v>17</v>
      </c>
      <c r="B5432" t="s">
        <v>25</v>
      </c>
      <c r="C5432" t="s">
        <v>202</v>
      </c>
      <c r="D5432" t="s">
        <v>136</v>
      </c>
      <c r="E5432" t="s">
        <v>191</v>
      </c>
      <c r="F5432" t="s">
        <v>192</v>
      </c>
      <c r="G5432" t="s">
        <v>165</v>
      </c>
      <c r="H5432">
        <v>35.689487</v>
      </c>
      <c r="I5432">
        <v>139.69171</v>
      </c>
      <c r="J5432" t="s">
        <v>225</v>
      </c>
      <c r="K5432">
        <v>2617340320.0656972</v>
      </c>
      <c r="L5432">
        <v>2622574251.9321222</v>
      </c>
      <c r="M5432">
        <v>18085152023</v>
      </c>
    </row>
    <row r="5433" spans="1:13" x14ac:dyDescent="0.25">
      <c r="A5433" t="s">
        <v>17</v>
      </c>
      <c r="B5433" t="s">
        <v>25</v>
      </c>
      <c r="C5433" t="s">
        <v>202</v>
      </c>
      <c r="D5433" t="s">
        <v>136</v>
      </c>
      <c r="E5433" t="s">
        <v>191</v>
      </c>
      <c r="F5433" t="s">
        <v>192</v>
      </c>
      <c r="G5433" t="s">
        <v>165</v>
      </c>
      <c r="H5433">
        <v>35.689487</v>
      </c>
      <c r="I5433">
        <v>139.69171</v>
      </c>
      <c r="J5433" t="s">
        <v>245</v>
      </c>
      <c r="K5433">
        <v>5244396165.5140715</v>
      </c>
      <c r="L5433">
        <v>5253673598.1966124</v>
      </c>
      <c r="M5433">
        <v>45091652885</v>
      </c>
    </row>
    <row r="5434" spans="1:13" x14ac:dyDescent="0.25">
      <c r="A5434" t="s">
        <v>17</v>
      </c>
      <c r="B5434" t="s">
        <v>25</v>
      </c>
      <c r="C5434" t="s">
        <v>202</v>
      </c>
      <c r="D5434" t="s">
        <v>104</v>
      </c>
      <c r="E5434" t="s">
        <v>193</v>
      </c>
      <c r="F5434" t="s">
        <v>194</v>
      </c>
      <c r="G5434" t="s">
        <v>195</v>
      </c>
      <c r="H5434">
        <v>43.677753000000003</v>
      </c>
      <c r="I5434">
        <v>-79.630840000000006</v>
      </c>
      <c r="J5434" t="s">
        <v>223</v>
      </c>
      <c r="K5434">
        <v>1053785280.844437</v>
      </c>
      <c r="L5434">
        <v>1059822603.548425</v>
      </c>
      <c r="M5434">
        <v>13726419609</v>
      </c>
    </row>
    <row r="5435" spans="1:13" x14ac:dyDescent="0.25">
      <c r="A5435" t="s">
        <v>17</v>
      </c>
      <c r="B5435" t="s">
        <v>25</v>
      </c>
      <c r="C5435" t="s">
        <v>202</v>
      </c>
      <c r="D5435" t="s">
        <v>104</v>
      </c>
      <c r="E5435" t="s">
        <v>193</v>
      </c>
      <c r="F5435" t="s">
        <v>194</v>
      </c>
      <c r="G5435" t="s">
        <v>195</v>
      </c>
      <c r="H5435">
        <v>43.677753000000003</v>
      </c>
      <c r="I5435">
        <v>-79.630840000000006</v>
      </c>
      <c r="J5435" t="s">
        <v>224</v>
      </c>
      <c r="K5435">
        <v>1336873797.7874341</v>
      </c>
      <c r="L5435">
        <v>1343282978.198596</v>
      </c>
      <c r="M5435">
        <v>16891288536</v>
      </c>
    </row>
    <row r="5436" spans="1:13" x14ac:dyDescent="0.25">
      <c r="A5436" t="s">
        <v>17</v>
      </c>
      <c r="B5436" t="s">
        <v>25</v>
      </c>
      <c r="C5436" t="s">
        <v>202</v>
      </c>
      <c r="D5436" t="s">
        <v>104</v>
      </c>
      <c r="E5436" t="s">
        <v>193</v>
      </c>
      <c r="F5436" t="s">
        <v>194</v>
      </c>
      <c r="G5436" t="s">
        <v>195</v>
      </c>
      <c r="H5436">
        <v>43.677753000000003</v>
      </c>
      <c r="I5436">
        <v>-79.630840000000006</v>
      </c>
      <c r="J5436" t="s">
        <v>225</v>
      </c>
      <c r="K5436">
        <v>1285885500.454174</v>
      </c>
      <c r="L5436">
        <v>1289846412.618088</v>
      </c>
      <c r="M5436">
        <v>16466798558</v>
      </c>
    </row>
    <row r="5437" spans="1:13" x14ac:dyDescent="0.25">
      <c r="A5437" t="s">
        <v>17</v>
      </c>
      <c r="B5437" t="s">
        <v>25</v>
      </c>
      <c r="C5437" t="s">
        <v>202</v>
      </c>
      <c r="D5437" t="s">
        <v>104</v>
      </c>
      <c r="E5437" t="s">
        <v>193</v>
      </c>
      <c r="F5437" t="s">
        <v>194</v>
      </c>
      <c r="G5437" t="s">
        <v>195</v>
      </c>
      <c r="H5437">
        <v>43.677753000000003</v>
      </c>
      <c r="I5437">
        <v>-79.630840000000006</v>
      </c>
      <c r="J5437" t="s">
        <v>245</v>
      </c>
      <c r="K5437">
        <v>1081609369.376832</v>
      </c>
      <c r="L5437">
        <v>1081610391.7394569</v>
      </c>
      <c r="M5437">
        <v>13528912332</v>
      </c>
    </row>
    <row r="5438" spans="1:13" x14ac:dyDescent="0.25">
      <c r="A5438" t="s">
        <v>17</v>
      </c>
      <c r="B5438" t="s">
        <v>25</v>
      </c>
      <c r="C5438" t="s">
        <v>202</v>
      </c>
      <c r="D5438" t="s">
        <v>98</v>
      </c>
      <c r="E5438" t="s">
        <v>233</v>
      </c>
      <c r="F5438" t="s">
        <v>234</v>
      </c>
      <c r="G5438" t="s">
        <v>235</v>
      </c>
      <c r="H5438">
        <v>48.268999999999998</v>
      </c>
      <c r="I5438">
        <v>-16.41047</v>
      </c>
      <c r="J5438" t="s">
        <v>223</v>
      </c>
      <c r="K5438">
        <v>1576135972.7519801</v>
      </c>
      <c r="L5438">
        <v>1590513989.7115321</v>
      </c>
      <c r="M5438">
        <v>21863630396</v>
      </c>
    </row>
    <row r="5439" spans="1:13" x14ac:dyDescent="0.25">
      <c r="A5439" t="s">
        <v>17</v>
      </c>
      <c r="B5439" t="s">
        <v>25</v>
      </c>
      <c r="C5439" t="s">
        <v>202</v>
      </c>
      <c r="D5439" t="s">
        <v>98</v>
      </c>
      <c r="E5439" t="s">
        <v>233</v>
      </c>
      <c r="F5439" t="s">
        <v>234</v>
      </c>
      <c r="G5439" t="s">
        <v>235</v>
      </c>
      <c r="H5439">
        <v>48.268999999999998</v>
      </c>
      <c r="I5439">
        <v>-16.41047</v>
      </c>
      <c r="J5439" t="s">
        <v>224</v>
      </c>
      <c r="K5439">
        <v>2181918060.4220152</v>
      </c>
      <c r="L5439">
        <v>2198950602.115973</v>
      </c>
      <c r="M5439">
        <v>29723111829</v>
      </c>
    </row>
    <row r="5440" spans="1:13" x14ac:dyDescent="0.25">
      <c r="A5440" t="s">
        <v>17</v>
      </c>
      <c r="B5440" t="s">
        <v>25</v>
      </c>
      <c r="C5440" t="s">
        <v>202</v>
      </c>
      <c r="D5440" t="s">
        <v>98</v>
      </c>
      <c r="E5440" t="s">
        <v>233</v>
      </c>
      <c r="F5440" t="s">
        <v>234</v>
      </c>
      <c r="G5440" t="s">
        <v>235</v>
      </c>
      <c r="H5440">
        <v>48.268999999999998</v>
      </c>
      <c r="I5440">
        <v>-16.41047</v>
      </c>
      <c r="J5440" t="s">
        <v>225</v>
      </c>
      <c r="K5440">
        <v>2258343319.2533822</v>
      </c>
      <c r="L5440">
        <v>2273311031.7491021</v>
      </c>
      <c r="M5440">
        <v>29701278965</v>
      </c>
    </row>
    <row r="5441" spans="1:13" x14ac:dyDescent="0.25">
      <c r="A5441" t="s">
        <v>17</v>
      </c>
      <c r="B5441" t="s">
        <v>25</v>
      </c>
      <c r="C5441" t="s">
        <v>202</v>
      </c>
      <c r="D5441" t="s">
        <v>98</v>
      </c>
      <c r="E5441" t="s">
        <v>233</v>
      </c>
      <c r="F5441" t="s">
        <v>234</v>
      </c>
      <c r="G5441" t="s">
        <v>235</v>
      </c>
      <c r="H5441">
        <v>48.268999999999998</v>
      </c>
      <c r="I5441">
        <v>-16.41047</v>
      </c>
      <c r="J5441" t="s">
        <v>245</v>
      </c>
      <c r="K5441">
        <v>3050450477.9627891</v>
      </c>
      <c r="L5441">
        <v>3071876473.7744761</v>
      </c>
      <c r="M5441">
        <v>40110707169</v>
      </c>
    </row>
    <row r="5442" spans="1:13" x14ac:dyDescent="0.25">
      <c r="A5442" t="s">
        <v>17</v>
      </c>
      <c r="B5442" t="s">
        <v>25</v>
      </c>
      <c r="C5442" t="s">
        <v>202</v>
      </c>
      <c r="D5442" t="s">
        <v>98</v>
      </c>
      <c r="E5442" t="s">
        <v>196</v>
      </c>
      <c r="F5442" t="s">
        <v>197</v>
      </c>
      <c r="G5442" t="s">
        <v>198</v>
      </c>
      <c r="H5442">
        <v>52.167236000000003</v>
      </c>
      <c r="I5442">
        <v>20.967891999999999</v>
      </c>
      <c r="J5442" t="s">
        <v>223</v>
      </c>
      <c r="K5442">
        <v>5698738734.2697229</v>
      </c>
      <c r="L5442">
        <v>5754814059.2962284</v>
      </c>
      <c r="M5442">
        <v>70415411712</v>
      </c>
    </row>
    <row r="5443" spans="1:13" x14ac:dyDescent="0.25">
      <c r="A5443" t="s">
        <v>17</v>
      </c>
      <c r="B5443" t="s">
        <v>25</v>
      </c>
      <c r="C5443" t="s">
        <v>202</v>
      </c>
      <c r="D5443" t="s">
        <v>98</v>
      </c>
      <c r="E5443" t="s">
        <v>196</v>
      </c>
      <c r="F5443" t="s">
        <v>197</v>
      </c>
      <c r="G5443" t="s">
        <v>198</v>
      </c>
      <c r="H5443">
        <v>52.167236000000003</v>
      </c>
      <c r="I5443">
        <v>20.967891999999999</v>
      </c>
      <c r="J5443" t="s">
        <v>224</v>
      </c>
      <c r="K5443">
        <v>7210700925.6607466</v>
      </c>
      <c r="L5443">
        <v>7270950933.0484667</v>
      </c>
      <c r="M5443">
        <v>87635347417</v>
      </c>
    </row>
    <row r="5444" spans="1:13" x14ac:dyDescent="0.25">
      <c r="A5444" t="s">
        <v>17</v>
      </c>
      <c r="B5444" t="s">
        <v>25</v>
      </c>
      <c r="C5444" t="s">
        <v>202</v>
      </c>
      <c r="D5444" t="s">
        <v>98</v>
      </c>
      <c r="E5444" t="s">
        <v>196</v>
      </c>
      <c r="F5444" t="s">
        <v>197</v>
      </c>
      <c r="G5444" t="s">
        <v>198</v>
      </c>
      <c r="H5444">
        <v>52.167236000000003</v>
      </c>
      <c r="I5444">
        <v>20.967891999999999</v>
      </c>
      <c r="J5444" t="s">
        <v>225</v>
      </c>
      <c r="K5444">
        <v>7523340096.7262392</v>
      </c>
      <c r="L5444">
        <v>7577849375.0541964</v>
      </c>
      <c r="M5444">
        <v>90808871242</v>
      </c>
    </row>
    <row r="5445" spans="1:13" x14ac:dyDescent="0.25">
      <c r="A5445" t="s">
        <v>17</v>
      </c>
      <c r="B5445" t="s">
        <v>25</v>
      </c>
      <c r="C5445" t="s">
        <v>202</v>
      </c>
      <c r="D5445" t="s">
        <v>98</v>
      </c>
      <c r="E5445" t="s">
        <v>196</v>
      </c>
      <c r="F5445" t="s">
        <v>197</v>
      </c>
      <c r="G5445" t="s">
        <v>198</v>
      </c>
      <c r="H5445">
        <v>52.167236000000003</v>
      </c>
      <c r="I5445">
        <v>20.967891999999999</v>
      </c>
      <c r="J5445" t="s">
        <v>245</v>
      </c>
      <c r="K5445">
        <v>6664038226.8365154</v>
      </c>
      <c r="L5445">
        <v>6706823046.6158991</v>
      </c>
      <c r="M5445">
        <v>78508332837</v>
      </c>
    </row>
    <row r="5446" spans="1:13" x14ac:dyDescent="0.25">
      <c r="A5446" t="s">
        <v>17</v>
      </c>
      <c r="B5446" t="s">
        <v>25</v>
      </c>
      <c r="C5446" t="s">
        <v>203</v>
      </c>
      <c r="D5446" t="s">
        <v>98</v>
      </c>
      <c r="E5446" t="s">
        <v>99</v>
      </c>
      <c r="F5446" t="s">
        <v>100</v>
      </c>
      <c r="G5446" t="s">
        <v>101</v>
      </c>
      <c r="H5446">
        <v>52.370215999999999</v>
      </c>
      <c r="I5446">
        <v>4.895168</v>
      </c>
      <c r="J5446" t="s">
        <v>223</v>
      </c>
      <c r="K5446">
        <v>115.72405066542601</v>
      </c>
      <c r="L5446">
        <v>115.220123170782</v>
      </c>
      <c r="M5446">
        <v>46749</v>
      </c>
    </row>
    <row r="5447" spans="1:13" x14ac:dyDescent="0.25">
      <c r="A5447" t="s">
        <v>17</v>
      </c>
      <c r="B5447" t="s">
        <v>25</v>
      </c>
      <c r="C5447" t="s">
        <v>203</v>
      </c>
      <c r="D5447" t="s">
        <v>98</v>
      </c>
      <c r="E5447" t="s">
        <v>99</v>
      </c>
      <c r="F5447" t="s">
        <v>100</v>
      </c>
      <c r="G5447" t="s">
        <v>101</v>
      </c>
      <c r="H5447">
        <v>52.370215999999999</v>
      </c>
      <c r="I5447">
        <v>4.895168</v>
      </c>
      <c r="J5447" t="s">
        <v>224</v>
      </c>
      <c r="K5447">
        <v>1129.649802800094</v>
      </c>
      <c r="L5447">
        <v>2117.889867988602</v>
      </c>
      <c r="M5447">
        <v>82335</v>
      </c>
    </row>
    <row r="5448" spans="1:13" x14ac:dyDescent="0.25">
      <c r="A5448" t="s">
        <v>17</v>
      </c>
      <c r="B5448" t="s">
        <v>25</v>
      </c>
      <c r="C5448" t="s">
        <v>203</v>
      </c>
      <c r="D5448" t="s">
        <v>98</v>
      </c>
      <c r="E5448" t="s">
        <v>99</v>
      </c>
      <c r="F5448" t="s">
        <v>100</v>
      </c>
      <c r="G5448" t="s">
        <v>101</v>
      </c>
      <c r="H5448">
        <v>52.370215999999999</v>
      </c>
      <c r="I5448">
        <v>4.895168</v>
      </c>
      <c r="J5448" t="s">
        <v>225</v>
      </c>
      <c r="K5448">
        <v>100.776392117748</v>
      </c>
      <c r="L5448">
        <v>101.72362594246199</v>
      </c>
      <c r="M5448">
        <v>39529</v>
      </c>
    </row>
    <row r="5449" spans="1:13" x14ac:dyDescent="0.25">
      <c r="A5449" t="s">
        <v>17</v>
      </c>
      <c r="B5449" t="s">
        <v>25</v>
      </c>
      <c r="C5449" t="s">
        <v>203</v>
      </c>
      <c r="D5449" t="s">
        <v>98</v>
      </c>
      <c r="E5449" t="s">
        <v>99</v>
      </c>
      <c r="F5449" t="s">
        <v>100</v>
      </c>
      <c r="G5449" t="s">
        <v>101</v>
      </c>
      <c r="H5449">
        <v>52.370215999999999</v>
      </c>
      <c r="I5449">
        <v>4.895168</v>
      </c>
      <c r="J5449" t="s">
        <v>245</v>
      </c>
      <c r="K5449">
        <v>89.775630872333991</v>
      </c>
      <c r="L5449">
        <v>91.760708284469985</v>
      </c>
      <c r="M5449">
        <v>29343</v>
      </c>
    </row>
    <row r="5450" spans="1:13" x14ac:dyDescent="0.25">
      <c r="A5450" t="s">
        <v>17</v>
      </c>
      <c r="B5450" t="s">
        <v>25</v>
      </c>
      <c r="C5450" t="s">
        <v>203</v>
      </c>
      <c r="D5450" t="s">
        <v>104</v>
      </c>
      <c r="E5450" t="s">
        <v>105</v>
      </c>
      <c r="F5450" t="s">
        <v>106</v>
      </c>
      <c r="G5450" t="s">
        <v>107</v>
      </c>
      <c r="H5450">
        <v>33.748997000000003</v>
      </c>
      <c r="I5450">
        <v>-84.387985</v>
      </c>
      <c r="J5450" t="s">
        <v>223</v>
      </c>
      <c r="K5450">
        <v>157.134166077354</v>
      </c>
      <c r="L5450">
        <v>156.324315268878</v>
      </c>
      <c r="M5450">
        <v>13678</v>
      </c>
    </row>
    <row r="5451" spans="1:13" x14ac:dyDescent="0.25">
      <c r="A5451" t="s">
        <v>17</v>
      </c>
      <c r="B5451" t="s">
        <v>25</v>
      </c>
      <c r="C5451" t="s">
        <v>203</v>
      </c>
      <c r="D5451" t="s">
        <v>104</v>
      </c>
      <c r="E5451" t="s">
        <v>105</v>
      </c>
      <c r="F5451" t="s">
        <v>106</v>
      </c>
      <c r="G5451" t="s">
        <v>107</v>
      </c>
      <c r="H5451">
        <v>33.748997000000003</v>
      </c>
      <c r="I5451">
        <v>-84.387985</v>
      </c>
      <c r="J5451" t="s">
        <v>224</v>
      </c>
      <c r="K5451">
        <v>164.195221518414</v>
      </c>
      <c r="L5451">
        <v>163.37960921572201</v>
      </c>
      <c r="M5451">
        <v>16007</v>
      </c>
    </row>
    <row r="5452" spans="1:13" x14ac:dyDescent="0.25">
      <c r="A5452" t="s">
        <v>17</v>
      </c>
      <c r="B5452" t="s">
        <v>25</v>
      </c>
      <c r="C5452" t="s">
        <v>203</v>
      </c>
      <c r="D5452" t="s">
        <v>104</v>
      </c>
      <c r="E5452" t="s">
        <v>105</v>
      </c>
      <c r="F5452" t="s">
        <v>106</v>
      </c>
      <c r="G5452" t="s">
        <v>107</v>
      </c>
      <c r="H5452">
        <v>33.748997000000003</v>
      </c>
      <c r="I5452">
        <v>-84.387985</v>
      </c>
      <c r="J5452" t="s">
        <v>225</v>
      </c>
      <c r="K5452">
        <v>160.55340964529401</v>
      </c>
      <c r="L5452">
        <v>159.70701752414999</v>
      </c>
      <c r="M5452">
        <v>29344</v>
      </c>
    </row>
    <row r="5453" spans="1:13" x14ac:dyDescent="0.25">
      <c r="A5453" t="s">
        <v>17</v>
      </c>
      <c r="B5453" t="s">
        <v>25</v>
      </c>
      <c r="C5453" t="s">
        <v>203</v>
      </c>
      <c r="D5453" t="s">
        <v>104</v>
      </c>
      <c r="E5453" t="s">
        <v>105</v>
      </c>
      <c r="F5453" t="s">
        <v>106</v>
      </c>
      <c r="G5453" t="s">
        <v>107</v>
      </c>
      <c r="H5453">
        <v>33.748997000000003</v>
      </c>
      <c r="I5453">
        <v>-84.387985</v>
      </c>
      <c r="J5453" t="s">
        <v>245</v>
      </c>
      <c r="K5453">
        <v>146.81381801091001</v>
      </c>
      <c r="L5453">
        <v>146.12597482724999</v>
      </c>
      <c r="M5453">
        <v>14474</v>
      </c>
    </row>
    <row r="5454" spans="1:13" x14ac:dyDescent="0.25">
      <c r="A5454" t="s">
        <v>17</v>
      </c>
      <c r="B5454" t="s">
        <v>25</v>
      </c>
      <c r="C5454" t="s">
        <v>203</v>
      </c>
      <c r="D5454" t="s">
        <v>108</v>
      </c>
      <c r="E5454" t="s">
        <v>109</v>
      </c>
      <c r="F5454" t="s">
        <v>110</v>
      </c>
      <c r="G5454" t="s">
        <v>111</v>
      </c>
      <c r="H5454">
        <v>4.6713839999999998</v>
      </c>
      <c r="I5454">
        <v>-74.156030000000001</v>
      </c>
      <c r="J5454" t="s">
        <v>223</v>
      </c>
      <c r="K5454">
        <v>30.492861612108001</v>
      </c>
      <c r="L5454">
        <v>30.42712395861</v>
      </c>
      <c r="M5454">
        <v>1484</v>
      </c>
    </row>
    <row r="5455" spans="1:13" x14ac:dyDescent="0.25">
      <c r="A5455" t="s">
        <v>17</v>
      </c>
      <c r="B5455" t="s">
        <v>25</v>
      </c>
      <c r="C5455" t="s">
        <v>203</v>
      </c>
      <c r="D5455" t="s">
        <v>108</v>
      </c>
      <c r="E5455" t="s">
        <v>109</v>
      </c>
      <c r="F5455" t="s">
        <v>110</v>
      </c>
      <c r="G5455" t="s">
        <v>111</v>
      </c>
      <c r="H5455">
        <v>4.6713839999999998</v>
      </c>
      <c r="I5455">
        <v>-74.156030000000001</v>
      </c>
      <c r="J5455" t="s">
        <v>224</v>
      </c>
      <c r="K5455">
        <v>702.73909660627794</v>
      </c>
      <c r="L5455">
        <v>702.81232026170994</v>
      </c>
      <c r="M5455">
        <v>6929</v>
      </c>
    </row>
    <row r="5456" spans="1:13" x14ac:dyDescent="0.25">
      <c r="A5456" t="s">
        <v>17</v>
      </c>
      <c r="B5456" t="s">
        <v>25</v>
      </c>
      <c r="C5456" t="s">
        <v>203</v>
      </c>
      <c r="D5456" t="s">
        <v>108</v>
      </c>
      <c r="E5456" t="s">
        <v>109</v>
      </c>
      <c r="F5456" t="s">
        <v>110</v>
      </c>
      <c r="G5456" t="s">
        <v>111</v>
      </c>
      <c r="H5456">
        <v>4.6713839999999998</v>
      </c>
      <c r="I5456">
        <v>-74.156030000000001</v>
      </c>
      <c r="J5456" t="s">
        <v>225</v>
      </c>
      <c r="K5456">
        <v>252.91782525431401</v>
      </c>
      <c r="L5456">
        <v>418.677141052416</v>
      </c>
      <c r="M5456">
        <v>5288</v>
      </c>
    </row>
    <row r="5457" spans="1:13" x14ac:dyDescent="0.25">
      <c r="A5457" t="s">
        <v>17</v>
      </c>
      <c r="B5457" t="s">
        <v>25</v>
      </c>
      <c r="C5457" t="s">
        <v>203</v>
      </c>
      <c r="D5457" t="s">
        <v>108</v>
      </c>
      <c r="E5457" t="s">
        <v>109</v>
      </c>
      <c r="F5457" t="s">
        <v>110</v>
      </c>
      <c r="G5457" t="s">
        <v>111</v>
      </c>
      <c r="H5457">
        <v>4.6713839999999998</v>
      </c>
      <c r="I5457">
        <v>-74.156030000000001</v>
      </c>
      <c r="J5457" t="s">
        <v>245</v>
      </c>
      <c r="K5457">
        <v>240.30913944195001</v>
      </c>
      <c r="L5457">
        <v>413.05039383424202</v>
      </c>
      <c r="M5457">
        <v>8854</v>
      </c>
    </row>
    <row r="5458" spans="1:13" x14ac:dyDescent="0.25">
      <c r="A5458" t="s">
        <v>17</v>
      </c>
      <c r="B5458" t="s">
        <v>25</v>
      </c>
      <c r="C5458" t="s">
        <v>203</v>
      </c>
      <c r="D5458" t="s">
        <v>104</v>
      </c>
      <c r="E5458" t="s">
        <v>112</v>
      </c>
      <c r="F5458" t="s">
        <v>113</v>
      </c>
      <c r="G5458" t="s">
        <v>107</v>
      </c>
      <c r="H5458">
        <v>42.360100000000003</v>
      </c>
      <c r="I5458">
        <v>-71.058899999999994</v>
      </c>
      <c r="J5458" t="s">
        <v>223</v>
      </c>
      <c r="K5458">
        <v>40.964983986497998</v>
      </c>
      <c r="L5458">
        <v>40.833508679502003</v>
      </c>
      <c r="M5458">
        <v>11213</v>
      </c>
    </row>
    <row r="5459" spans="1:13" x14ac:dyDescent="0.25">
      <c r="A5459" t="s">
        <v>17</v>
      </c>
      <c r="B5459" t="s">
        <v>25</v>
      </c>
      <c r="C5459" t="s">
        <v>203</v>
      </c>
      <c r="D5459" t="s">
        <v>104</v>
      </c>
      <c r="E5459" t="s">
        <v>112</v>
      </c>
      <c r="F5459" t="s">
        <v>113</v>
      </c>
      <c r="G5459" t="s">
        <v>107</v>
      </c>
      <c r="H5459">
        <v>42.360100000000003</v>
      </c>
      <c r="I5459">
        <v>-71.058899999999994</v>
      </c>
      <c r="J5459" t="s">
        <v>224</v>
      </c>
      <c r="K5459">
        <v>44.209596001079987</v>
      </c>
      <c r="L5459">
        <v>44.058371295713997</v>
      </c>
      <c r="M5459">
        <v>3931</v>
      </c>
    </row>
    <row r="5460" spans="1:13" x14ac:dyDescent="0.25">
      <c r="A5460" t="s">
        <v>17</v>
      </c>
      <c r="B5460" t="s">
        <v>25</v>
      </c>
      <c r="C5460" t="s">
        <v>203</v>
      </c>
      <c r="D5460" t="s">
        <v>104</v>
      </c>
      <c r="E5460" t="s">
        <v>112</v>
      </c>
      <c r="F5460" t="s">
        <v>113</v>
      </c>
      <c r="G5460" t="s">
        <v>107</v>
      </c>
      <c r="H5460">
        <v>42.360100000000003</v>
      </c>
      <c r="I5460">
        <v>-71.058899999999994</v>
      </c>
      <c r="J5460" t="s">
        <v>225</v>
      </c>
      <c r="K5460">
        <v>48.314191912307997</v>
      </c>
      <c r="L5460">
        <v>48.118724199252</v>
      </c>
      <c r="M5460">
        <v>4117</v>
      </c>
    </row>
    <row r="5461" spans="1:13" x14ac:dyDescent="0.25">
      <c r="A5461" t="s">
        <v>17</v>
      </c>
      <c r="B5461" t="s">
        <v>25</v>
      </c>
      <c r="C5461" t="s">
        <v>203</v>
      </c>
      <c r="D5461" t="s">
        <v>104</v>
      </c>
      <c r="E5461" t="s">
        <v>112</v>
      </c>
      <c r="F5461" t="s">
        <v>113</v>
      </c>
      <c r="G5461" t="s">
        <v>107</v>
      </c>
      <c r="H5461">
        <v>42.360100000000003</v>
      </c>
      <c r="I5461">
        <v>-71.058899999999994</v>
      </c>
      <c r="J5461" t="s">
        <v>245</v>
      </c>
      <c r="K5461">
        <v>36.692264646048002</v>
      </c>
      <c r="L5461">
        <v>36.556091792472003</v>
      </c>
      <c r="M5461">
        <v>3656</v>
      </c>
    </row>
    <row r="5462" spans="1:13" x14ac:dyDescent="0.25">
      <c r="A5462" t="s">
        <v>17</v>
      </c>
      <c r="B5462" t="s">
        <v>25</v>
      </c>
      <c r="C5462" t="s">
        <v>203</v>
      </c>
      <c r="D5462" t="s">
        <v>104</v>
      </c>
      <c r="E5462" t="s">
        <v>114</v>
      </c>
      <c r="F5462" t="s">
        <v>115</v>
      </c>
      <c r="G5462" t="s">
        <v>107</v>
      </c>
      <c r="H5462">
        <v>41.878112999999999</v>
      </c>
      <c r="I5462">
        <v>-87.629800000000003</v>
      </c>
      <c r="J5462" t="s">
        <v>223</v>
      </c>
      <c r="K5462">
        <v>168.742969248798</v>
      </c>
      <c r="L5462">
        <v>167.88964798720201</v>
      </c>
      <c r="M5462">
        <v>25935</v>
      </c>
    </row>
    <row r="5463" spans="1:13" x14ac:dyDescent="0.25">
      <c r="A5463" t="s">
        <v>17</v>
      </c>
      <c r="B5463" t="s">
        <v>25</v>
      </c>
      <c r="C5463" t="s">
        <v>203</v>
      </c>
      <c r="D5463" t="s">
        <v>104</v>
      </c>
      <c r="E5463" t="s">
        <v>114</v>
      </c>
      <c r="F5463" t="s">
        <v>115</v>
      </c>
      <c r="G5463" t="s">
        <v>107</v>
      </c>
      <c r="H5463">
        <v>41.878112999999999</v>
      </c>
      <c r="I5463">
        <v>-87.629800000000003</v>
      </c>
      <c r="J5463" t="s">
        <v>224</v>
      </c>
      <c r="K5463">
        <v>180.986365335816</v>
      </c>
      <c r="L5463">
        <v>180.11474438227799</v>
      </c>
      <c r="M5463">
        <v>20202</v>
      </c>
    </row>
    <row r="5464" spans="1:13" x14ac:dyDescent="0.25">
      <c r="A5464" t="s">
        <v>17</v>
      </c>
      <c r="B5464" t="s">
        <v>25</v>
      </c>
      <c r="C5464" t="s">
        <v>203</v>
      </c>
      <c r="D5464" t="s">
        <v>104</v>
      </c>
      <c r="E5464" t="s">
        <v>114</v>
      </c>
      <c r="F5464" t="s">
        <v>115</v>
      </c>
      <c r="G5464" t="s">
        <v>107</v>
      </c>
      <c r="H5464">
        <v>41.878112999999999</v>
      </c>
      <c r="I5464">
        <v>-87.629800000000003</v>
      </c>
      <c r="J5464" t="s">
        <v>225</v>
      </c>
      <c r="K5464">
        <v>166.39930000389</v>
      </c>
      <c r="L5464">
        <v>165.56041773535799</v>
      </c>
      <c r="M5464">
        <v>22948</v>
      </c>
    </row>
    <row r="5465" spans="1:13" x14ac:dyDescent="0.25">
      <c r="A5465" t="s">
        <v>17</v>
      </c>
      <c r="B5465" t="s">
        <v>25</v>
      </c>
      <c r="C5465" t="s">
        <v>203</v>
      </c>
      <c r="D5465" t="s">
        <v>104</v>
      </c>
      <c r="E5465" t="s">
        <v>114</v>
      </c>
      <c r="F5465" t="s">
        <v>115</v>
      </c>
      <c r="G5465" t="s">
        <v>107</v>
      </c>
      <c r="H5465">
        <v>41.878112999999999</v>
      </c>
      <c r="I5465">
        <v>-87.629800000000003</v>
      </c>
      <c r="J5465" t="s">
        <v>245</v>
      </c>
      <c r="K5465">
        <v>132.285101807232</v>
      </c>
      <c r="L5465">
        <v>131.65338963876599</v>
      </c>
      <c r="M5465">
        <v>18021</v>
      </c>
    </row>
    <row r="5466" spans="1:13" x14ac:dyDescent="0.25">
      <c r="A5466" t="s">
        <v>17</v>
      </c>
      <c r="B5466" t="s">
        <v>25</v>
      </c>
      <c r="C5466" t="s">
        <v>203</v>
      </c>
      <c r="D5466" t="s">
        <v>104</v>
      </c>
      <c r="E5466" t="s">
        <v>116</v>
      </c>
      <c r="F5466" t="s">
        <v>117</v>
      </c>
      <c r="G5466" t="s">
        <v>107</v>
      </c>
      <c r="H5466">
        <v>32.780140000000003</v>
      </c>
      <c r="I5466">
        <v>-96.800449999999998</v>
      </c>
      <c r="J5466" t="s">
        <v>223</v>
      </c>
      <c r="K5466">
        <v>363.07789539017398</v>
      </c>
      <c r="L5466">
        <v>361.99115998682402</v>
      </c>
      <c r="M5466">
        <v>22842</v>
      </c>
    </row>
    <row r="5467" spans="1:13" x14ac:dyDescent="0.25">
      <c r="A5467" t="s">
        <v>17</v>
      </c>
      <c r="B5467" t="s">
        <v>25</v>
      </c>
      <c r="C5467" t="s">
        <v>203</v>
      </c>
      <c r="D5467" t="s">
        <v>104</v>
      </c>
      <c r="E5467" t="s">
        <v>116</v>
      </c>
      <c r="F5467" t="s">
        <v>117</v>
      </c>
      <c r="G5467" t="s">
        <v>107</v>
      </c>
      <c r="H5467">
        <v>32.780140000000003</v>
      </c>
      <c r="I5467">
        <v>-96.800449999999998</v>
      </c>
      <c r="J5467" t="s">
        <v>224</v>
      </c>
      <c r="K5467">
        <v>200.24637268091999</v>
      </c>
      <c r="L5467">
        <v>199.256323778238</v>
      </c>
      <c r="M5467">
        <v>20405</v>
      </c>
    </row>
    <row r="5468" spans="1:13" x14ac:dyDescent="0.25">
      <c r="A5468" t="s">
        <v>17</v>
      </c>
      <c r="B5468" t="s">
        <v>25</v>
      </c>
      <c r="C5468" t="s">
        <v>203</v>
      </c>
      <c r="D5468" t="s">
        <v>104</v>
      </c>
      <c r="E5468" t="s">
        <v>116</v>
      </c>
      <c r="F5468" t="s">
        <v>117</v>
      </c>
      <c r="G5468" t="s">
        <v>107</v>
      </c>
      <c r="H5468">
        <v>32.780140000000003</v>
      </c>
      <c r="I5468">
        <v>-96.800449999999998</v>
      </c>
      <c r="J5468" t="s">
        <v>225</v>
      </c>
      <c r="K5468">
        <v>13321.29831710771</v>
      </c>
      <c r="L5468">
        <v>25063.77847029964</v>
      </c>
      <c r="M5468">
        <v>435062</v>
      </c>
    </row>
    <row r="5469" spans="1:13" x14ac:dyDescent="0.25">
      <c r="A5469" t="s">
        <v>17</v>
      </c>
      <c r="B5469" t="s">
        <v>25</v>
      </c>
      <c r="C5469" t="s">
        <v>203</v>
      </c>
      <c r="D5469" t="s">
        <v>104</v>
      </c>
      <c r="E5469" t="s">
        <v>116</v>
      </c>
      <c r="F5469" t="s">
        <v>117</v>
      </c>
      <c r="G5469" t="s">
        <v>107</v>
      </c>
      <c r="H5469">
        <v>32.780140000000003</v>
      </c>
      <c r="I5469">
        <v>-96.800449999999998</v>
      </c>
      <c r="J5469" t="s">
        <v>245</v>
      </c>
      <c r="K5469">
        <v>17473.352336455711</v>
      </c>
      <c r="L5469">
        <v>34296.783399452448</v>
      </c>
      <c r="M5469">
        <v>526042</v>
      </c>
    </row>
    <row r="5470" spans="1:13" x14ac:dyDescent="0.25">
      <c r="A5470" t="s">
        <v>17</v>
      </c>
      <c r="B5470" t="s">
        <v>25</v>
      </c>
      <c r="C5470" t="s">
        <v>203</v>
      </c>
      <c r="D5470" t="s">
        <v>104</v>
      </c>
      <c r="E5470" t="s">
        <v>120</v>
      </c>
      <c r="F5470" t="s">
        <v>121</v>
      </c>
      <c r="G5470" t="s">
        <v>107</v>
      </c>
      <c r="H5470">
        <v>37.431572000000003</v>
      </c>
      <c r="I5470">
        <v>-78.656890000000004</v>
      </c>
      <c r="J5470" t="s">
        <v>223</v>
      </c>
      <c r="K5470">
        <v>180903732.73755631</v>
      </c>
      <c r="L5470">
        <v>180903872.44026041</v>
      </c>
      <c r="M5470">
        <v>2568101448</v>
      </c>
    </row>
    <row r="5471" spans="1:13" x14ac:dyDescent="0.25">
      <c r="A5471" t="s">
        <v>17</v>
      </c>
      <c r="B5471" t="s">
        <v>25</v>
      </c>
      <c r="C5471" t="s">
        <v>203</v>
      </c>
      <c r="D5471" t="s">
        <v>104</v>
      </c>
      <c r="E5471" t="s">
        <v>120</v>
      </c>
      <c r="F5471" t="s">
        <v>121</v>
      </c>
      <c r="G5471" t="s">
        <v>107</v>
      </c>
      <c r="H5471">
        <v>37.431572000000003</v>
      </c>
      <c r="I5471">
        <v>-78.656890000000004</v>
      </c>
      <c r="J5471" t="s">
        <v>224</v>
      </c>
      <c r="K5471">
        <v>203319782.30074161</v>
      </c>
      <c r="L5471">
        <v>203323615.33983481</v>
      </c>
      <c r="M5471">
        <v>2757272928</v>
      </c>
    </row>
    <row r="5472" spans="1:13" x14ac:dyDescent="0.25">
      <c r="A5472" t="s">
        <v>17</v>
      </c>
      <c r="B5472" t="s">
        <v>25</v>
      </c>
      <c r="C5472" t="s">
        <v>203</v>
      </c>
      <c r="D5472" t="s">
        <v>104</v>
      </c>
      <c r="E5472" t="s">
        <v>120</v>
      </c>
      <c r="F5472" t="s">
        <v>121</v>
      </c>
      <c r="G5472" t="s">
        <v>107</v>
      </c>
      <c r="H5472">
        <v>37.431572000000003</v>
      </c>
      <c r="I5472">
        <v>-78.656890000000004</v>
      </c>
      <c r="J5472" t="s">
        <v>225</v>
      </c>
      <c r="K5472">
        <v>204994415.99920881</v>
      </c>
      <c r="L5472">
        <v>204996360.64760631</v>
      </c>
      <c r="M5472">
        <v>3427683605</v>
      </c>
    </row>
    <row r="5473" spans="1:13" x14ac:dyDescent="0.25">
      <c r="A5473" t="s">
        <v>17</v>
      </c>
      <c r="B5473" t="s">
        <v>25</v>
      </c>
      <c r="C5473" t="s">
        <v>203</v>
      </c>
      <c r="D5473" t="s">
        <v>104</v>
      </c>
      <c r="E5473" t="s">
        <v>120</v>
      </c>
      <c r="F5473" t="s">
        <v>121</v>
      </c>
      <c r="G5473" t="s">
        <v>107</v>
      </c>
      <c r="H5473">
        <v>37.431572000000003</v>
      </c>
      <c r="I5473">
        <v>-78.656890000000004</v>
      </c>
      <c r="J5473" t="s">
        <v>245</v>
      </c>
      <c r="K5473">
        <v>205371600.56669769</v>
      </c>
      <c r="L5473">
        <v>205373393.87657231</v>
      </c>
      <c r="M5473">
        <v>2995604277</v>
      </c>
    </row>
    <row r="5474" spans="1:13" x14ac:dyDescent="0.25">
      <c r="A5474" t="s">
        <v>17</v>
      </c>
      <c r="B5474" t="s">
        <v>25</v>
      </c>
      <c r="C5474" t="s">
        <v>203</v>
      </c>
      <c r="D5474" t="s">
        <v>104</v>
      </c>
      <c r="E5474" t="s">
        <v>122</v>
      </c>
      <c r="F5474" t="s">
        <v>123</v>
      </c>
      <c r="G5474" t="s">
        <v>107</v>
      </c>
      <c r="H5474">
        <v>39.856102</v>
      </c>
      <c r="I5474">
        <v>-104.675934</v>
      </c>
      <c r="J5474" t="s">
        <v>223</v>
      </c>
      <c r="K5474">
        <v>58.976357525988</v>
      </c>
      <c r="L5474">
        <v>58.846627466429993</v>
      </c>
      <c r="M5474">
        <v>5362</v>
      </c>
    </row>
    <row r="5475" spans="1:13" x14ac:dyDescent="0.25">
      <c r="A5475" t="s">
        <v>17</v>
      </c>
      <c r="B5475" t="s">
        <v>25</v>
      </c>
      <c r="C5475" t="s">
        <v>203</v>
      </c>
      <c r="D5475" t="s">
        <v>104</v>
      </c>
      <c r="E5475" t="s">
        <v>122</v>
      </c>
      <c r="F5475" t="s">
        <v>123</v>
      </c>
      <c r="G5475" t="s">
        <v>107</v>
      </c>
      <c r="H5475">
        <v>39.856102</v>
      </c>
      <c r="I5475">
        <v>-104.675934</v>
      </c>
      <c r="J5475" t="s">
        <v>224</v>
      </c>
      <c r="K5475">
        <v>54.249192551855998</v>
      </c>
      <c r="L5475">
        <v>54.098519523041993</v>
      </c>
      <c r="M5475">
        <v>4680</v>
      </c>
    </row>
    <row r="5476" spans="1:13" x14ac:dyDescent="0.25">
      <c r="A5476" t="s">
        <v>17</v>
      </c>
      <c r="B5476" t="s">
        <v>25</v>
      </c>
      <c r="C5476" t="s">
        <v>203</v>
      </c>
      <c r="D5476" t="s">
        <v>104</v>
      </c>
      <c r="E5476" t="s">
        <v>122</v>
      </c>
      <c r="F5476" t="s">
        <v>123</v>
      </c>
      <c r="G5476" t="s">
        <v>107</v>
      </c>
      <c r="H5476">
        <v>39.856102</v>
      </c>
      <c r="I5476">
        <v>-104.675934</v>
      </c>
      <c r="J5476" t="s">
        <v>225</v>
      </c>
      <c r="K5476">
        <v>50.368759830275998</v>
      </c>
      <c r="L5476">
        <v>50.228334297114003</v>
      </c>
      <c r="M5476">
        <v>4637</v>
      </c>
    </row>
    <row r="5477" spans="1:13" x14ac:dyDescent="0.25">
      <c r="A5477" t="s">
        <v>17</v>
      </c>
      <c r="B5477" t="s">
        <v>25</v>
      </c>
      <c r="C5477" t="s">
        <v>203</v>
      </c>
      <c r="D5477" t="s">
        <v>104</v>
      </c>
      <c r="E5477" t="s">
        <v>122</v>
      </c>
      <c r="F5477" t="s">
        <v>123</v>
      </c>
      <c r="G5477" t="s">
        <v>107</v>
      </c>
      <c r="H5477">
        <v>39.856102</v>
      </c>
      <c r="I5477">
        <v>-104.675934</v>
      </c>
      <c r="J5477" t="s">
        <v>245</v>
      </c>
      <c r="K5477">
        <v>38.963062810764001</v>
      </c>
      <c r="L5477">
        <v>38.852203822433992</v>
      </c>
      <c r="M5477">
        <v>4248</v>
      </c>
    </row>
    <row r="5478" spans="1:13" x14ac:dyDescent="0.25">
      <c r="A5478" t="s">
        <v>17</v>
      </c>
      <c r="B5478" t="s">
        <v>25</v>
      </c>
      <c r="C5478" t="s">
        <v>203</v>
      </c>
      <c r="D5478" t="s">
        <v>104</v>
      </c>
      <c r="E5478" t="s">
        <v>118</v>
      </c>
      <c r="F5478" t="s">
        <v>119</v>
      </c>
      <c r="G5478" t="s">
        <v>107</v>
      </c>
      <c r="H5478">
        <v>42.331400000000002</v>
      </c>
      <c r="I5478">
        <v>-83.0458</v>
      </c>
      <c r="J5478" t="s">
        <v>223</v>
      </c>
      <c r="K5478">
        <v>29.848313630934001</v>
      </c>
      <c r="L5478">
        <v>29.780830729998002</v>
      </c>
      <c r="M5478">
        <v>12807</v>
      </c>
    </row>
    <row r="5479" spans="1:13" x14ac:dyDescent="0.25">
      <c r="A5479" t="s">
        <v>17</v>
      </c>
      <c r="B5479" t="s">
        <v>25</v>
      </c>
      <c r="C5479" t="s">
        <v>203</v>
      </c>
      <c r="D5479" t="s">
        <v>104</v>
      </c>
      <c r="E5479" t="s">
        <v>118</v>
      </c>
      <c r="F5479" t="s">
        <v>119</v>
      </c>
      <c r="G5479" t="s">
        <v>107</v>
      </c>
      <c r="H5479">
        <v>42.331400000000002</v>
      </c>
      <c r="I5479">
        <v>-83.0458</v>
      </c>
      <c r="J5479" t="s">
        <v>224</v>
      </c>
      <c r="K5479">
        <v>32.273115623495997</v>
      </c>
      <c r="L5479">
        <v>32.188761997325997</v>
      </c>
      <c r="M5479">
        <v>2246</v>
      </c>
    </row>
    <row r="5480" spans="1:13" x14ac:dyDescent="0.25">
      <c r="A5480" t="s">
        <v>17</v>
      </c>
      <c r="B5480" t="s">
        <v>25</v>
      </c>
      <c r="C5480" t="s">
        <v>203</v>
      </c>
      <c r="D5480" t="s">
        <v>104</v>
      </c>
      <c r="E5480" t="s">
        <v>118</v>
      </c>
      <c r="F5480" t="s">
        <v>119</v>
      </c>
      <c r="G5480" t="s">
        <v>107</v>
      </c>
      <c r="H5480">
        <v>42.331400000000002</v>
      </c>
      <c r="I5480">
        <v>-83.0458</v>
      </c>
      <c r="J5480" t="s">
        <v>225</v>
      </c>
      <c r="K5480">
        <v>27.941392816632</v>
      </c>
      <c r="L5480">
        <v>27.871001169966</v>
      </c>
      <c r="M5480">
        <v>2178</v>
      </c>
    </row>
    <row r="5481" spans="1:13" x14ac:dyDescent="0.25">
      <c r="A5481" t="s">
        <v>17</v>
      </c>
      <c r="B5481" t="s">
        <v>25</v>
      </c>
      <c r="C5481" t="s">
        <v>203</v>
      </c>
      <c r="D5481" t="s">
        <v>104</v>
      </c>
      <c r="E5481" t="s">
        <v>118</v>
      </c>
      <c r="F5481" t="s">
        <v>119</v>
      </c>
      <c r="G5481" t="s">
        <v>107</v>
      </c>
      <c r="H5481">
        <v>42.331400000000002</v>
      </c>
      <c r="I5481">
        <v>-83.0458</v>
      </c>
      <c r="J5481" t="s">
        <v>245</v>
      </c>
      <c r="K5481">
        <v>21.114713840334002</v>
      </c>
      <c r="L5481">
        <v>21.064683413777999</v>
      </c>
      <c r="M5481">
        <v>2428</v>
      </c>
    </row>
    <row r="5482" spans="1:13" x14ac:dyDescent="0.25">
      <c r="A5482" t="s">
        <v>17</v>
      </c>
      <c r="B5482" t="s">
        <v>25</v>
      </c>
      <c r="C5482" t="s">
        <v>203</v>
      </c>
      <c r="D5482" t="s">
        <v>98</v>
      </c>
      <c r="E5482" t="s">
        <v>124</v>
      </c>
      <c r="F5482" t="s">
        <v>125</v>
      </c>
      <c r="G5482" t="s">
        <v>126</v>
      </c>
      <c r="H5482">
        <v>53.349800000000002</v>
      </c>
      <c r="I5482">
        <v>6.2603</v>
      </c>
      <c r="J5482" t="s">
        <v>223</v>
      </c>
      <c r="K5482">
        <v>20.235152684993999</v>
      </c>
      <c r="L5482">
        <v>20.184588210647998</v>
      </c>
      <c r="M5482">
        <v>2192</v>
      </c>
    </row>
    <row r="5483" spans="1:13" x14ac:dyDescent="0.25">
      <c r="A5483" t="s">
        <v>17</v>
      </c>
      <c r="B5483" t="s">
        <v>25</v>
      </c>
      <c r="C5483" t="s">
        <v>203</v>
      </c>
      <c r="D5483" t="s">
        <v>98</v>
      </c>
      <c r="E5483" t="s">
        <v>124</v>
      </c>
      <c r="F5483" t="s">
        <v>125</v>
      </c>
      <c r="G5483" t="s">
        <v>126</v>
      </c>
      <c r="H5483">
        <v>53.349800000000002</v>
      </c>
      <c r="I5483">
        <v>6.2603</v>
      </c>
      <c r="J5483" t="s">
        <v>224</v>
      </c>
      <c r="K5483">
        <v>3.9875222657999997E-2</v>
      </c>
      <c r="L5483">
        <v>3.9875222657999997E-2</v>
      </c>
      <c r="M5483">
        <v>57</v>
      </c>
    </row>
    <row r="5484" spans="1:13" x14ac:dyDescent="0.25">
      <c r="A5484" t="s">
        <v>17</v>
      </c>
      <c r="B5484" t="s">
        <v>25</v>
      </c>
      <c r="C5484" t="s">
        <v>203</v>
      </c>
      <c r="D5484" t="s">
        <v>98</v>
      </c>
      <c r="E5484" t="s">
        <v>124</v>
      </c>
      <c r="F5484" t="s">
        <v>125</v>
      </c>
      <c r="G5484" t="s">
        <v>126</v>
      </c>
      <c r="H5484">
        <v>53.349800000000002</v>
      </c>
      <c r="I5484">
        <v>6.2603</v>
      </c>
      <c r="J5484" t="s">
        <v>225</v>
      </c>
      <c r="K5484">
        <v>2.1310062299999999E-3</v>
      </c>
      <c r="L5484">
        <v>2.1310062299999999E-3</v>
      </c>
      <c r="M5484">
        <v>3</v>
      </c>
    </row>
    <row r="5485" spans="1:13" x14ac:dyDescent="0.25">
      <c r="A5485" t="s">
        <v>17</v>
      </c>
      <c r="B5485" t="s">
        <v>25</v>
      </c>
      <c r="C5485" t="s">
        <v>203</v>
      </c>
      <c r="D5485" t="s">
        <v>98</v>
      </c>
      <c r="E5485" t="s">
        <v>124</v>
      </c>
      <c r="F5485" t="s">
        <v>125</v>
      </c>
      <c r="G5485" t="s">
        <v>126</v>
      </c>
      <c r="H5485">
        <v>53.349800000000002</v>
      </c>
      <c r="I5485">
        <v>6.2603</v>
      </c>
      <c r="J5485" t="s">
        <v>245</v>
      </c>
      <c r="K5485">
        <v>0</v>
      </c>
      <c r="L5485">
        <v>0</v>
      </c>
      <c r="M5485">
        <v>0</v>
      </c>
    </row>
    <row r="5486" spans="1:13" x14ac:dyDescent="0.25">
      <c r="A5486" t="s">
        <v>17</v>
      </c>
      <c r="B5486" t="s">
        <v>25</v>
      </c>
      <c r="C5486" t="s">
        <v>203</v>
      </c>
      <c r="D5486" t="s">
        <v>108</v>
      </c>
      <c r="E5486" t="s">
        <v>127</v>
      </c>
      <c r="F5486" t="s">
        <v>128</v>
      </c>
      <c r="G5486" t="s">
        <v>129</v>
      </c>
      <c r="H5486">
        <v>-34.590249999999997</v>
      </c>
      <c r="I5486">
        <v>-58.467162999999999</v>
      </c>
      <c r="J5486" t="s">
        <v>223</v>
      </c>
      <c r="K5486">
        <v>127.528246886934</v>
      </c>
      <c r="L5486">
        <v>126.956387476416</v>
      </c>
      <c r="M5486">
        <v>8512</v>
      </c>
    </row>
    <row r="5487" spans="1:13" x14ac:dyDescent="0.25">
      <c r="A5487" t="s">
        <v>17</v>
      </c>
      <c r="B5487" t="s">
        <v>25</v>
      </c>
      <c r="C5487" t="s">
        <v>203</v>
      </c>
      <c r="D5487" t="s">
        <v>108</v>
      </c>
      <c r="E5487" t="s">
        <v>127</v>
      </c>
      <c r="F5487" t="s">
        <v>128</v>
      </c>
      <c r="G5487" t="s">
        <v>129</v>
      </c>
      <c r="H5487">
        <v>-34.590249999999997</v>
      </c>
      <c r="I5487">
        <v>-58.467162999999999</v>
      </c>
      <c r="J5487" t="s">
        <v>224</v>
      </c>
      <c r="K5487">
        <v>428.30074133641801</v>
      </c>
      <c r="L5487">
        <v>427.80716088808202</v>
      </c>
      <c r="M5487">
        <v>11068</v>
      </c>
    </row>
    <row r="5488" spans="1:13" x14ac:dyDescent="0.25">
      <c r="A5488" t="s">
        <v>17</v>
      </c>
      <c r="B5488" t="s">
        <v>25</v>
      </c>
      <c r="C5488" t="s">
        <v>203</v>
      </c>
      <c r="D5488" t="s">
        <v>108</v>
      </c>
      <c r="E5488" t="s">
        <v>127</v>
      </c>
      <c r="F5488" t="s">
        <v>128</v>
      </c>
      <c r="G5488" t="s">
        <v>129</v>
      </c>
      <c r="H5488">
        <v>-34.590249999999997</v>
      </c>
      <c r="I5488">
        <v>-58.467162999999999</v>
      </c>
      <c r="J5488" t="s">
        <v>225</v>
      </c>
      <c r="K5488">
        <v>153.42898191580201</v>
      </c>
      <c r="L5488">
        <v>152.97881592334201</v>
      </c>
      <c r="M5488">
        <v>8589</v>
      </c>
    </row>
    <row r="5489" spans="1:13" x14ac:dyDescent="0.25">
      <c r="A5489" t="s">
        <v>17</v>
      </c>
      <c r="B5489" t="s">
        <v>25</v>
      </c>
      <c r="C5489" t="s">
        <v>203</v>
      </c>
      <c r="D5489" t="s">
        <v>108</v>
      </c>
      <c r="E5489" t="s">
        <v>127</v>
      </c>
      <c r="F5489" t="s">
        <v>128</v>
      </c>
      <c r="G5489" t="s">
        <v>129</v>
      </c>
      <c r="H5489">
        <v>-34.590249999999997</v>
      </c>
      <c r="I5489">
        <v>-58.467162999999999</v>
      </c>
      <c r="J5489" t="s">
        <v>245</v>
      </c>
      <c r="K5489">
        <v>698.59511078184005</v>
      </c>
      <c r="L5489">
        <v>1300.6137264445319</v>
      </c>
      <c r="M5489">
        <v>31777</v>
      </c>
    </row>
    <row r="5490" spans="1:13" x14ac:dyDescent="0.25">
      <c r="A5490" t="s">
        <v>17</v>
      </c>
      <c r="B5490" t="s">
        <v>25</v>
      </c>
      <c r="C5490" t="s">
        <v>203</v>
      </c>
      <c r="D5490" t="s">
        <v>98</v>
      </c>
      <c r="E5490" t="s">
        <v>130</v>
      </c>
      <c r="F5490" t="s">
        <v>131</v>
      </c>
      <c r="G5490" t="s">
        <v>132</v>
      </c>
      <c r="H5490">
        <v>50.110923999999997</v>
      </c>
      <c r="I5490">
        <v>8.6821269999999995</v>
      </c>
      <c r="J5490" t="s">
        <v>223</v>
      </c>
      <c r="K5490">
        <v>166.57999999931999</v>
      </c>
      <c r="L5490">
        <v>165.81483913950001</v>
      </c>
      <c r="M5490">
        <v>55088</v>
      </c>
    </row>
    <row r="5491" spans="1:13" x14ac:dyDescent="0.25">
      <c r="A5491" t="s">
        <v>17</v>
      </c>
      <c r="B5491" t="s">
        <v>25</v>
      </c>
      <c r="C5491" t="s">
        <v>203</v>
      </c>
      <c r="D5491" t="s">
        <v>98</v>
      </c>
      <c r="E5491" t="s">
        <v>130</v>
      </c>
      <c r="F5491" t="s">
        <v>131</v>
      </c>
      <c r="G5491" t="s">
        <v>132</v>
      </c>
      <c r="H5491">
        <v>50.110923999999997</v>
      </c>
      <c r="I5491">
        <v>8.6821269999999995</v>
      </c>
      <c r="J5491" t="s">
        <v>224</v>
      </c>
      <c r="K5491">
        <v>1285.43716982913</v>
      </c>
      <c r="L5491">
        <v>2450.1117938598659</v>
      </c>
      <c r="M5491">
        <v>62116</v>
      </c>
    </row>
    <row r="5492" spans="1:13" x14ac:dyDescent="0.25">
      <c r="A5492" t="s">
        <v>17</v>
      </c>
      <c r="B5492" t="s">
        <v>25</v>
      </c>
      <c r="C5492" t="s">
        <v>203</v>
      </c>
      <c r="D5492" t="s">
        <v>98</v>
      </c>
      <c r="E5492" t="s">
        <v>130</v>
      </c>
      <c r="F5492" t="s">
        <v>131</v>
      </c>
      <c r="G5492" t="s">
        <v>132</v>
      </c>
      <c r="H5492">
        <v>50.110923999999997</v>
      </c>
      <c r="I5492">
        <v>8.6821269999999995</v>
      </c>
      <c r="J5492" t="s">
        <v>225</v>
      </c>
      <c r="K5492">
        <v>127.988797257198</v>
      </c>
      <c r="L5492">
        <v>127.543772641326</v>
      </c>
      <c r="M5492">
        <v>31790</v>
      </c>
    </row>
    <row r="5493" spans="1:13" x14ac:dyDescent="0.25">
      <c r="A5493" t="s">
        <v>17</v>
      </c>
      <c r="B5493" t="s">
        <v>25</v>
      </c>
      <c r="C5493" t="s">
        <v>203</v>
      </c>
      <c r="D5493" t="s">
        <v>98</v>
      </c>
      <c r="E5493" t="s">
        <v>130</v>
      </c>
      <c r="F5493" t="s">
        <v>131</v>
      </c>
      <c r="G5493" t="s">
        <v>132</v>
      </c>
      <c r="H5493">
        <v>50.110923999999997</v>
      </c>
      <c r="I5493">
        <v>8.6821269999999995</v>
      </c>
      <c r="J5493" t="s">
        <v>245</v>
      </c>
      <c r="K5493">
        <v>90.825086628983996</v>
      </c>
      <c r="L5493">
        <v>93.373587570528002</v>
      </c>
      <c r="M5493">
        <v>22346</v>
      </c>
    </row>
    <row r="5494" spans="1:13" x14ac:dyDescent="0.25">
      <c r="A5494" t="s">
        <v>17</v>
      </c>
      <c r="B5494" t="s">
        <v>25</v>
      </c>
      <c r="C5494" t="s">
        <v>203</v>
      </c>
      <c r="D5494" t="s">
        <v>108</v>
      </c>
      <c r="E5494" t="s">
        <v>133</v>
      </c>
      <c r="F5494" t="s">
        <v>134</v>
      </c>
      <c r="G5494" t="s">
        <v>135</v>
      </c>
      <c r="H5494">
        <v>-22.874300000000002</v>
      </c>
      <c r="I5494">
        <v>-43.266449999999999</v>
      </c>
      <c r="J5494" t="s">
        <v>223</v>
      </c>
      <c r="K5494">
        <v>150.69033922129799</v>
      </c>
      <c r="L5494">
        <v>150.41541660393599</v>
      </c>
      <c r="M5494">
        <v>4715</v>
      </c>
    </row>
    <row r="5495" spans="1:13" x14ac:dyDescent="0.25">
      <c r="A5495" t="s">
        <v>17</v>
      </c>
      <c r="B5495" t="s">
        <v>25</v>
      </c>
      <c r="C5495" t="s">
        <v>203</v>
      </c>
      <c r="D5495" t="s">
        <v>108</v>
      </c>
      <c r="E5495" t="s">
        <v>133</v>
      </c>
      <c r="F5495" t="s">
        <v>134</v>
      </c>
      <c r="G5495" t="s">
        <v>135</v>
      </c>
      <c r="H5495">
        <v>-22.874300000000002</v>
      </c>
      <c r="I5495">
        <v>-43.266449999999999</v>
      </c>
      <c r="J5495" t="s">
        <v>224</v>
      </c>
      <c r="K5495">
        <v>156.29625857566199</v>
      </c>
      <c r="L5495">
        <v>156.31728657777001</v>
      </c>
      <c r="M5495">
        <v>4072</v>
      </c>
    </row>
    <row r="5496" spans="1:13" x14ac:dyDescent="0.25">
      <c r="A5496" t="s">
        <v>17</v>
      </c>
      <c r="B5496" t="s">
        <v>25</v>
      </c>
      <c r="C5496" t="s">
        <v>203</v>
      </c>
      <c r="D5496" t="s">
        <v>108</v>
      </c>
      <c r="E5496" t="s">
        <v>133</v>
      </c>
      <c r="F5496" t="s">
        <v>134</v>
      </c>
      <c r="G5496" t="s">
        <v>135</v>
      </c>
      <c r="H5496">
        <v>-22.874300000000002</v>
      </c>
      <c r="I5496">
        <v>-43.266449999999999</v>
      </c>
      <c r="J5496" t="s">
        <v>225</v>
      </c>
      <c r="K5496">
        <v>59.812598591178002</v>
      </c>
      <c r="L5496">
        <v>59.814175846883998</v>
      </c>
      <c r="M5496">
        <v>3249</v>
      </c>
    </row>
    <row r="5497" spans="1:13" x14ac:dyDescent="0.25">
      <c r="A5497" t="s">
        <v>17</v>
      </c>
      <c r="B5497" t="s">
        <v>25</v>
      </c>
      <c r="C5497" t="s">
        <v>203</v>
      </c>
      <c r="D5497" t="s">
        <v>108</v>
      </c>
      <c r="E5497" t="s">
        <v>133</v>
      </c>
      <c r="F5497" t="s">
        <v>134</v>
      </c>
      <c r="G5497" t="s">
        <v>135</v>
      </c>
      <c r="H5497">
        <v>-22.874300000000002</v>
      </c>
      <c r="I5497">
        <v>-43.266449999999999</v>
      </c>
      <c r="J5497" t="s">
        <v>245</v>
      </c>
      <c r="K5497">
        <v>739.17697199474992</v>
      </c>
      <c r="L5497">
        <v>2019.950781561342</v>
      </c>
      <c r="M5497">
        <v>50901</v>
      </c>
    </row>
    <row r="5498" spans="1:13" x14ac:dyDescent="0.25">
      <c r="A5498" t="s">
        <v>17</v>
      </c>
      <c r="B5498" t="s">
        <v>25</v>
      </c>
      <c r="C5498" t="s">
        <v>203</v>
      </c>
      <c r="D5498" t="s">
        <v>136</v>
      </c>
      <c r="E5498" t="s">
        <v>137</v>
      </c>
      <c r="F5498" t="s">
        <v>138</v>
      </c>
      <c r="G5498" t="s">
        <v>139</v>
      </c>
      <c r="H5498">
        <v>22.266999999999999</v>
      </c>
      <c r="I5498">
        <v>114.188</v>
      </c>
      <c r="J5498" t="s">
        <v>223</v>
      </c>
      <c r="K5498">
        <v>236.576927277294</v>
      </c>
      <c r="L5498">
        <v>237.79363228396801</v>
      </c>
      <c r="M5498">
        <v>7105</v>
      </c>
    </row>
    <row r="5499" spans="1:13" x14ac:dyDescent="0.25">
      <c r="A5499" t="s">
        <v>17</v>
      </c>
      <c r="B5499" t="s">
        <v>25</v>
      </c>
      <c r="C5499" t="s">
        <v>203</v>
      </c>
      <c r="D5499" t="s">
        <v>136</v>
      </c>
      <c r="E5499" t="s">
        <v>137</v>
      </c>
      <c r="F5499" t="s">
        <v>138</v>
      </c>
      <c r="G5499" t="s">
        <v>139</v>
      </c>
      <c r="H5499">
        <v>22.266999999999999</v>
      </c>
      <c r="I5499">
        <v>114.188</v>
      </c>
      <c r="J5499" t="s">
        <v>224</v>
      </c>
      <c r="K5499">
        <v>51.232926928445998</v>
      </c>
      <c r="L5499">
        <v>51.070209307242003</v>
      </c>
      <c r="M5499">
        <v>7180</v>
      </c>
    </row>
    <row r="5500" spans="1:13" x14ac:dyDescent="0.25">
      <c r="A5500" t="s">
        <v>17</v>
      </c>
      <c r="B5500" t="s">
        <v>25</v>
      </c>
      <c r="C5500" t="s">
        <v>203</v>
      </c>
      <c r="D5500" t="s">
        <v>136</v>
      </c>
      <c r="E5500" t="s">
        <v>137</v>
      </c>
      <c r="F5500" t="s">
        <v>138</v>
      </c>
      <c r="G5500" t="s">
        <v>139</v>
      </c>
      <c r="H5500">
        <v>22.266999999999999</v>
      </c>
      <c r="I5500">
        <v>114.188</v>
      </c>
      <c r="J5500" t="s">
        <v>225</v>
      </c>
      <c r="K5500">
        <v>54.977521742927998</v>
      </c>
      <c r="L5500">
        <v>54.765507881255999</v>
      </c>
      <c r="M5500">
        <v>6104</v>
      </c>
    </row>
    <row r="5501" spans="1:13" x14ac:dyDescent="0.25">
      <c r="A5501" t="s">
        <v>17</v>
      </c>
      <c r="B5501" t="s">
        <v>25</v>
      </c>
      <c r="C5501" t="s">
        <v>203</v>
      </c>
      <c r="D5501" t="s">
        <v>136</v>
      </c>
      <c r="E5501" t="s">
        <v>137</v>
      </c>
      <c r="F5501" t="s">
        <v>138</v>
      </c>
      <c r="G5501" t="s">
        <v>139</v>
      </c>
      <c r="H5501">
        <v>22.266999999999999</v>
      </c>
      <c r="I5501">
        <v>114.188</v>
      </c>
      <c r="J5501" t="s">
        <v>245</v>
      </c>
      <c r="K5501">
        <v>58.335410997192</v>
      </c>
      <c r="L5501">
        <v>58.115593815869993</v>
      </c>
      <c r="M5501">
        <v>9875</v>
      </c>
    </row>
    <row r="5502" spans="1:13" x14ac:dyDescent="0.25">
      <c r="A5502" t="s">
        <v>17</v>
      </c>
      <c r="B5502" t="s">
        <v>25</v>
      </c>
      <c r="C5502" t="s">
        <v>203</v>
      </c>
      <c r="D5502" t="s">
        <v>98</v>
      </c>
      <c r="E5502" t="s">
        <v>226</v>
      </c>
      <c r="F5502" t="s">
        <v>227</v>
      </c>
      <c r="G5502" t="s">
        <v>228</v>
      </c>
      <c r="H5502">
        <v>26.137899999999998</v>
      </c>
      <c r="I5502">
        <v>28.197790000000001</v>
      </c>
      <c r="J5502" t="s">
        <v>223</v>
      </c>
      <c r="K5502">
        <v>36.052337474490002</v>
      </c>
      <c r="L5502">
        <v>36.049534501331998</v>
      </c>
      <c r="M5502">
        <v>591</v>
      </c>
    </row>
    <row r="5503" spans="1:13" x14ac:dyDescent="0.25">
      <c r="A5503" t="s">
        <v>17</v>
      </c>
      <c r="B5503" t="s">
        <v>25</v>
      </c>
      <c r="C5503" t="s">
        <v>203</v>
      </c>
      <c r="D5503" t="s">
        <v>98</v>
      </c>
      <c r="E5503" t="s">
        <v>226</v>
      </c>
      <c r="F5503" t="s">
        <v>227</v>
      </c>
      <c r="G5503" t="s">
        <v>228</v>
      </c>
      <c r="H5503">
        <v>26.137899999999998</v>
      </c>
      <c r="I5503">
        <v>28.197790000000001</v>
      </c>
      <c r="J5503" t="s">
        <v>224</v>
      </c>
      <c r="K5503">
        <v>75.673386568002002</v>
      </c>
      <c r="L5503">
        <v>81.228004150974002</v>
      </c>
      <c r="M5503">
        <v>2283</v>
      </c>
    </row>
    <row r="5504" spans="1:13" x14ac:dyDescent="0.25">
      <c r="A5504" t="s">
        <v>17</v>
      </c>
      <c r="B5504" t="s">
        <v>25</v>
      </c>
      <c r="C5504" t="s">
        <v>203</v>
      </c>
      <c r="D5504" t="s">
        <v>98</v>
      </c>
      <c r="E5504" t="s">
        <v>226</v>
      </c>
      <c r="F5504" t="s">
        <v>227</v>
      </c>
      <c r="G5504" t="s">
        <v>228</v>
      </c>
      <c r="H5504">
        <v>26.137899999999998</v>
      </c>
      <c r="I5504">
        <v>28.197790000000001</v>
      </c>
      <c r="J5504" t="s">
        <v>225</v>
      </c>
      <c r="K5504">
        <v>802.55983457299192</v>
      </c>
      <c r="L5504">
        <v>825.13068311753989</v>
      </c>
      <c r="M5504">
        <v>8193</v>
      </c>
    </row>
    <row r="5505" spans="1:13" x14ac:dyDescent="0.25">
      <c r="A5505" t="s">
        <v>17</v>
      </c>
      <c r="B5505" t="s">
        <v>25</v>
      </c>
      <c r="C5505" t="s">
        <v>203</v>
      </c>
      <c r="D5505" t="s">
        <v>98</v>
      </c>
      <c r="E5505" t="s">
        <v>226</v>
      </c>
      <c r="F5505" t="s">
        <v>227</v>
      </c>
      <c r="G5505" t="s">
        <v>228</v>
      </c>
      <c r="H5505">
        <v>26.137899999999998</v>
      </c>
      <c r="I5505">
        <v>28.197790000000001</v>
      </c>
      <c r="J5505" t="s">
        <v>245</v>
      </c>
      <c r="K5505">
        <v>635.81277509208599</v>
      </c>
      <c r="L5505">
        <v>763.99816622913602</v>
      </c>
      <c r="M5505">
        <v>8813</v>
      </c>
    </row>
    <row r="5506" spans="1:13" x14ac:dyDescent="0.25">
      <c r="A5506" t="s">
        <v>17</v>
      </c>
      <c r="B5506" t="s">
        <v>25</v>
      </c>
      <c r="C5506" t="s">
        <v>203</v>
      </c>
      <c r="D5506" t="s">
        <v>104</v>
      </c>
      <c r="E5506" t="s">
        <v>140</v>
      </c>
      <c r="F5506" t="s">
        <v>141</v>
      </c>
      <c r="G5506" t="s">
        <v>107</v>
      </c>
      <c r="H5506">
        <v>34.052235000000003</v>
      </c>
      <c r="I5506">
        <v>-118.24368</v>
      </c>
      <c r="J5506" t="s">
        <v>223</v>
      </c>
      <c r="K5506">
        <v>174.572161021836</v>
      </c>
      <c r="L5506">
        <v>173.68557532333199</v>
      </c>
      <c r="M5506">
        <v>25984</v>
      </c>
    </row>
    <row r="5507" spans="1:13" x14ac:dyDescent="0.25">
      <c r="A5507" t="s">
        <v>17</v>
      </c>
      <c r="B5507" t="s">
        <v>25</v>
      </c>
      <c r="C5507" t="s">
        <v>203</v>
      </c>
      <c r="D5507" t="s">
        <v>104</v>
      </c>
      <c r="E5507" t="s">
        <v>140</v>
      </c>
      <c r="F5507" t="s">
        <v>141</v>
      </c>
      <c r="G5507" t="s">
        <v>107</v>
      </c>
      <c r="H5507">
        <v>34.052235000000003</v>
      </c>
      <c r="I5507">
        <v>-118.24368</v>
      </c>
      <c r="J5507" t="s">
        <v>224</v>
      </c>
      <c r="K5507">
        <v>151.96432007570999</v>
      </c>
      <c r="L5507">
        <v>151.242369385524</v>
      </c>
      <c r="M5507">
        <v>19119</v>
      </c>
    </row>
    <row r="5508" spans="1:13" x14ac:dyDescent="0.25">
      <c r="A5508" t="s">
        <v>17</v>
      </c>
      <c r="B5508" t="s">
        <v>25</v>
      </c>
      <c r="C5508" t="s">
        <v>203</v>
      </c>
      <c r="D5508" t="s">
        <v>104</v>
      </c>
      <c r="E5508" t="s">
        <v>140</v>
      </c>
      <c r="F5508" t="s">
        <v>141</v>
      </c>
      <c r="G5508" t="s">
        <v>107</v>
      </c>
      <c r="H5508">
        <v>34.052235000000003</v>
      </c>
      <c r="I5508">
        <v>-118.24368</v>
      </c>
      <c r="J5508" t="s">
        <v>225</v>
      </c>
      <c r="K5508">
        <v>133.68922129368599</v>
      </c>
      <c r="L5508">
        <v>133.03882574845801</v>
      </c>
      <c r="M5508">
        <v>16287</v>
      </c>
    </row>
    <row r="5509" spans="1:13" x14ac:dyDescent="0.25">
      <c r="A5509" t="s">
        <v>17</v>
      </c>
      <c r="B5509" t="s">
        <v>25</v>
      </c>
      <c r="C5509" t="s">
        <v>203</v>
      </c>
      <c r="D5509" t="s">
        <v>104</v>
      </c>
      <c r="E5509" t="s">
        <v>140</v>
      </c>
      <c r="F5509" t="s">
        <v>141</v>
      </c>
      <c r="G5509" t="s">
        <v>107</v>
      </c>
      <c r="H5509">
        <v>34.052235000000003</v>
      </c>
      <c r="I5509">
        <v>-118.24368</v>
      </c>
      <c r="J5509" t="s">
        <v>245</v>
      </c>
      <c r="K5509">
        <v>101.76480776747999</v>
      </c>
      <c r="L5509">
        <v>101.341008181056</v>
      </c>
      <c r="M5509">
        <v>15643</v>
      </c>
    </row>
    <row r="5510" spans="1:13" x14ac:dyDescent="0.25">
      <c r="A5510" t="s">
        <v>17</v>
      </c>
      <c r="B5510" t="s">
        <v>25</v>
      </c>
      <c r="C5510" t="s">
        <v>203</v>
      </c>
      <c r="D5510" t="s">
        <v>108</v>
      </c>
      <c r="E5510" t="s">
        <v>142</v>
      </c>
      <c r="F5510" t="s">
        <v>143</v>
      </c>
      <c r="G5510" t="s">
        <v>144</v>
      </c>
      <c r="H5510">
        <v>-12.094823</v>
      </c>
      <c r="I5510">
        <v>-76.973529999999997</v>
      </c>
      <c r="J5510" t="s">
        <v>223</v>
      </c>
      <c r="K5510">
        <v>70.967065012470002</v>
      </c>
      <c r="L5510">
        <v>70.643612487294007</v>
      </c>
      <c r="M5510">
        <v>8043</v>
      </c>
    </row>
    <row r="5511" spans="1:13" x14ac:dyDescent="0.25">
      <c r="A5511" t="s">
        <v>17</v>
      </c>
      <c r="B5511" t="s">
        <v>25</v>
      </c>
      <c r="C5511" t="s">
        <v>203</v>
      </c>
      <c r="D5511" t="s">
        <v>108</v>
      </c>
      <c r="E5511" t="s">
        <v>142</v>
      </c>
      <c r="F5511" t="s">
        <v>143</v>
      </c>
      <c r="G5511" t="s">
        <v>144</v>
      </c>
      <c r="H5511">
        <v>-12.094823</v>
      </c>
      <c r="I5511">
        <v>-76.973529999999997</v>
      </c>
      <c r="J5511" t="s">
        <v>224</v>
      </c>
      <c r="K5511">
        <v>266.82116631097199</v>
      </c>
      <c r="L5511">
        <v>266.57510197700401</v>
      </c>
      <c r="M5511">
        <v>11351</v>
      </c>
    </row>
    <row r="5512" spans="1:13" x14ac:dyDescent="0.25">
      <c r="A5512" t="s">
        <v>17</v>
      </c>
      <c r="B5512" t="s">
        <v>25</v>
      </c>
      <c r="C5512" t="s">
        <v>203</v>
      </c>
      <c r="D5512" t="s">
        <v>108</v>
      </c>
      <c r="E5512" t="s">
        <v>142</v>
      </c>
      <c r="F5512" t="s">
        <v>143</v>
      </c>
      <c r="G5512" t="s">
        <v>144</v>
      </c>
      <c r="H5512">
        <v>-12.094823</v>
      </c>
      <c r="I5512">
        <v>-76.973529999999997</v>
      </c>
      <c r="J5512" t="s">
        <v>225</v>
      </c>
      <c r="K5512">
        <v>89.849836553507998</v>
      </c>
      <c r="L5512">
        <v>89.576996204034003</v>
      </c>
      <c r="M5512">
        <v>9460</v>
      </c>
    </row>
    <row r="5513" spans="1:13" x14ac:dyDescent="0.25">
      <c r="A5513" t="s">
        <v>17</v>
      </c>
      <c r="B5513" t="s">
        <v>25</v>
      </c>
      <c r="C5513" t="s">
        <v>203</v>
      </c>
      <c r="D5513" t="s">
        <v>108</v>
      </c>
      <c r="E5513" t="s">
        <v>142</v>
      </c>
      <c r="F5513" t="s">
        <v>143</v>
      </c>
      <c r="G5513" t="s">
        <v>144</v>
      </c>
      <c r="H5513">
        <v>-12.094823</v>
      </c>
      <c r="I5513">
        <v>-76.973529999999997</v>
      </c>
      <c r="J5513" t="s">
        <v>245</v>
      </c>
      <c r="K5513">
        <v>286.07490196474799</v>
      </c>
      <c r="L5513">
        <v>397.11511707906601</v>
      </c>
      <c r="M5513">
        <v>13436</v>
      </c>
    </row>
    <row r="5514" spans="1:13" x14ac:dyDescent="0.25">
      <c r="A5514" t="s">
        <v>17</v>
      </c>
      <c r="B5514" t="s">
        <v>25</v>
      </c>
      <c r="C5514" t="s">
        <v>203</v>
      </c>
      <c r="D5514" t="s">
        <v>98</v>
      </c>
      <c r="E5514" t="s">
        <v>145</v>
      </c>
      <c r="F5514" t="s">
        <v>146</v>
      </c>
      <c r="G5514" t="s">
        <v>147</v>
      </c>
      <c r="H5514">
        <v>51.508513999999998</v>
      </c>
      <c r="I5514">
        <v>-1.0756999999999999E-2</v>
      </c>
      <c r="J5514" t="s">
        <v>223</v>
      </c>
      <c r="K5514">
        <v>148.17135193830001</v>
      </c>
      <c r="L5514">
        <v>147.46453916974201</v>
      </c>
      <c r="M5514">
        <v>39937</v>
      </c>
    </row>
    <row r="5515" spans="1:13" x14ac:dyDescent="0.25">
      <c r="A5515" t="s">
        <v>17</v>
      </c>
      <c r="B5515" t="s">
        <v>25</v>
      </c>
      <c r="C5515" t="s">
        <v>203</v>
      </c>
      <c r="D5515" t="s">
        <v>98</v>
      </c>
      <c r="E5515" t="s">
        <v>145</v>
      </c>
      <c r="F5515" t="s">
        <v>146</v>
      </c>
      <c r="G5515" t="s">
        <v>147</v>
      </c>
      <c r="H5515">
        <v>51.508513999999998</v>
      </c>
      <c r="I5515">
        <v>-1.0756999999999999E-2</v>
      </c>
      <c r="J5515" t="s">
        <v>224</v>
      </c>
      <c r="K5515">
        <v>178.94914826760001</v>
      </c>
      <c r="L5515">
        <v>178.30774753893601</v>
      </c>
      <c r="M5515">
        <v>28325</v>
      </c>
    </row>
    <row r="5516" spans="1:13" x14ac:dyDescent="0.25">
      <c r="A5516" t="s">
        <v>17</v>
      </c>
      <c r="B5516" t="s">
        <v>25</v>
      </c>
      <c r="C5516" t="s">
        <v>203</v>
      </c>
      <c r="D5516" t="s">
        <v>98</v>
      </c>
      <c r="E5516" t="s">
        <v>145</v>
      </c>
      <c r="F5516" t="s">
        <v>146</v>
      </c>
      <c r="G5516" t="s">
        <v>147</v>
      </c>
      <c r="H5516">
        <v>51.508513999999998</v>
      </c>
      <c r="I5516">
        <v>-1.0756999999999999E-2</v>
      </c>
      <c r="J5516" t="s">
        <v>225</v>
      </c>
      <c r="K5516">
        <v>171.610692849624</v>
      </c>
      <c r="L5516">
        <v>178.46924151665999</v>
      </c>
      <c r="M5516">
        <v>41534</v>
      </c>
    </row>
    <row r="5517" spans="1:13" x14ac:dyDescent="0.25">
      <c r="A5517" t="s">
        <v>17</v>
      </c>
      <c r="B5517" t="s">
        <v>25</v>
      </c>
      <c r="C5517" t="s">
        <v>203</v>
      </c>
      <c r="D5517" t="s">
        <v>98</v>
      </c>
      <c r="E5517" t="s">
        <v>145</v>
      </c>
      <c r="F5517" t="s">
        <v>146</v>
      </c>
      <c r="G5517" t="s">
        <v>147</v>
      </c>
      <c r="H5517">
        <v>51.508513999999998</v>
      </c>
      <c r="I5517">
        <v>-1.0756999999999999E-2</v>
      </c>
      <c r="J5517" t="s">
        <v>245</v>
      </c>
      <c r="K5517">
        <v>169.52321514395999</v>
      </c>
      <c r="L5517">
        <v>168.69164466371399</v>
      </c>
      <c r="M5517">
        <v>51070</v>
      </c>
    </row>
    <row r="5518" spans="1:13" x14ac:dyDescent="0.25">
      <c r="A5518" t="s">
        <v>17</v>
      </c>
      <c r="B5518" t="s">
        <v>25</v>
      </c>
      <c r="C5518" t="s">
        <v>203</v>
      </c>
      <c r="D5518" t="s">
        <v>104</v>
      </c>
      <c r="E5518" t="s">
        <v>236</v>
      </c>
      <c r="F5518" t="s">
        <v>237</v>
      </c>
      <c r="G5518" t="s">
        <v>107</v>
      </c>
      <c r="H5518">
        <v>36.188110000000002</v>
      </c>
      <c r="I5518">
        <v>-115.176468</v>
      </c>
      <c r="J5518" t="s">
        <v>223</v>
      </c>
      <c r="K5518">
        <v>2.3599240004580002</v>
      </c>
      <c r="L5518">
        <v>2.3587605021660001</v>
      </c>
      <c r="M5518">
        <v>141</v>
      </c>
    </row>
    <row r="5519" spans="1:13" x14ac:dyDescent="0.25">
      <c r="A5519" t="s">
        <v>17</v>
      </c>
      <c r="B5519" t="s">
        <v>25</v>
      </c>
      <c r="C5519" t="s">
        <v>203</v>
      </c>
      <c r="D5519" t="s">
        <v>104</v>
      </c>
      <c r="E5519" t="s">
        <v>236</v>
      </c>
      <c r="F5519" t="s">
        <v>237</v>
      </c>
      <c r="G5519" t="s">
        <v>107</v>
      </c>
      <c r="H5519">
        <v>36.188110000000002</v>
      </c>
      <c r="I5519">
        <v>-115.176468</v>
      </c>
      <c r="J5519" t="s">
        <v>224</v>
      </c>
      <c r="K5519">
        <v>30.948232237302001</v>
      </c>
      <c r="L5519">
        <v>30.885931155407999</v>
      </c>
      <c r="M5519">
        <v>1654</v>
      </c>
    </row>
    <row r="5520" spans="1:13" x14ac:dyDescent="0.25">
      <c r="A5520" t="s">
        <v>17</v>
      </c>
      <c r="B5520" t="s">
        <v>25</v>
      </c>
      <c r="C5520" t="s">
        <v>203</v>
      </c>
      <c r="D5520" t="s">
        <v>104</v>
      </c>
      <c r="E5520" t="s">
        <v>236</v>
      </c>
      <c r="F5520" t="s">
        <v>237</v>
      </c>
      <c r="G5520" t="s">
        <v>107</v>
      </c>
      <c r="H5520">
        <v>36.188110000000002</v>
      </c>
      <c r="I5520">
        <v>-115.176468</v>
      </c>
      <c r="J5520" t="s">
        <v>225</v>
      </c>
      <c r="K5520">
        <v>21.457998722759999</v>
      </c>
      <c r="L5520">
        <v>21.397496811576001</v>
      </c>
      <c r="M5520">
        <v>1349</v>
      </c>
    </row>
    <row r="5521" spans="1:13" x14ac:dyDescent="0.25">
      <c r="A5521" t="s">
        <v>17</v>
      </c>
      <c r="B5521" t="s">
        <v>25</v>
      </c>
      <c r="C5521" t="s">
        <v>203</v>
      </c>
      <c r="D5521" t="s">
        <v>104</v>
      </c>
      <c r="E5521" t="s">
        <v>236</v>
      </c>
      <c r="F5521" t="s">
        <v>237</v>
      </c>
      <c r="G5521" t="s">
        <v>107</v>
      </c>
      <c r="H5521">
        <v>36.188110000000002</v>
      </c>
      <c r="I5521">
        <v>-115.176468</v>
      </c>
      <c r="J5521" t="s">
        <v>245</v>
      </c>
      <c r="K5521">
        <v>17.333258321496</v>
      </c>
      <c r="L5521">
        <v>17.287701452543999</v>
      </c>
      <c r="M5521">
        <v>1588</v>
      </c>
    </row>
    <row r="5522" spans="1:13" x14ac:dyDescent="0.25">
      <c r="A5522" t="s">
        <v>17</v>
      </c>
      <c r="B5522" t="s">
        <v>25</v>
      </c>
      <c r="C5522" t="s">
        <v>203</v>
      </c>
      <c r="D5522" t="s">
        <v>98</v>
      </c>
      <c r="E5522" t="s">
        <v>148</v>
      </c>
      <c r="F5522" t="s">
        <v>149</v>
      </c>
      <c r="G5522" t="s">
        <v>150</v>
      </c>
      <c r="H5522">
        <v>40.416800000000002</v>
      </c>
      <c r="I5522">
        <v>-3.7038000000000002</v>
      </c>
      <c r="J5522" t="s">
        <v>223</v>
      </c>
      <c r="K5522">
        <v>102.263990014188</v>
      </c>
      <c r="L5522">
        <v>101.876400941898</v>
      </c>
      <c r="M5522">
        <v>19387</v>
      </c>
    </row>
    <row r="5523" spans="1:13" x14ac:dyDescent="0.25">
      <c r="A5523" t="s">
        <v>17</v>
      </c>
      <c r="B5523" t="s">
        <v>25</v>
      </c>
      <c r="C5523" t="s">
        <v>203</v>
      </c>
      <c r="D5523" t="s">
        <v>98</v>
      </c>
      <c r="E5523" t="s">
        <v>148</v>
      </c>
      <c r="F5523" t="s">
        <v>149</v>
      </c>
      <c r="G5523" t="s">
        <v>150</v>
      </c>
      <c r="H5523">
        <v>40.416800000000002</v>
      </c>
      <c r="I5523">
        <v>-3.7038000000000002</v>
      </c>
      <c r="J5523" t="s">
        <v>224</v>
      </c>
      <c r="K5523">
        <v>81.348565180319994</v>
      </c>
      <c r="L5523">
        <v>80.998994088761989</v>
      </c>
      <c r="M5523">
        <v>6392</v>
      </c>
    </row>
    <row r="5524" spans="1:13" x14ac:dyDescent="0.25">
      <c r="A5524" t="s">
        <v>17</v>
      </c>
      <c r="B5524" t="s">
        <v>25</v>
      </c>
      <c r="C5524" t="s">
        <v>203</v>
      </c>
      <c r="D5524" t="s">
        <v>98</v>
      </c>
      <c r="E5524" t="s">
        <v>148</v>
      </c>
      <c r="F5524" t="s">
        <v>149</v>
      </c>
      <c r="G5524" t="s">
        <v>150</v>
      </c>
      <c r="H5524">
        <v>40.416800000000002</v>
      </c>
      <c r="I5524">
        <v>-3.7038000000000002</v>
      </c>
      <c r="J5524" t="s">
        <v>225</v>
      </c>
      <c r="K5524">
        <v>592.67426326465795</v>
      </c>
      <c r="L5524">
        <v>1893.0363972028561</v>
      </c>
      <c r="M5524">
        <v>42561</v>
      </c>
    </row>
    <row r="5525" spans="1:13" x14ac:dyDescent="0.25">
      <c r="A5525" t="s">
        <v>17</v>
      </c>
      <c r="B5525" t="s">
        <v>25</v>
      </c>
      <c r="C5525" t="s">
        <v>203</v>
      </c>
      <c r="D5525" t="s">
        <v>98</v>
      </c>
      <c r="E5525" t="s">
        <v>148</v>
      </c>
      <c r="F5525" t="s">
        <v>149</v>
      </c>
      <c r="G5525" t="s">
        <v>150</v>
      </c>
      <c r="H5525">
        <v>40.416800000000002</v>
      </c>
      <c r="I5525">
        <v>-3.7038000000000002</v>
      </c>
      <c r="J5525" t="s">
        <v>245</v>
      </c>
      <c r="K5525">
        <v>77.648085824250003</v>
      </c>
      <c r="L5525">
        <v>80.228353794917993</v>
      </c>
      <c r="M5525">
        <v>8182</v>
      </c>
    </row>
    <row r="5526" spans="1:13" x14ac:dyDescent="0.25">
      <c r="A5526" t="s">
        <v>17</v>
      </c>
      <c r="B5526" t="s">
        <v>25</v>
      </c>
      <c r="C5526" t="s">
        <v>203</v>
      </c>
      <c r="D5526" t="s">
        <v>98</v>
      </c>
      <c r="E5526" t="s">
        <v>214</v>
      </c>
      <c r="F5526" t="s">
        <v>215</v>
      </c>
      <c r="G5526" t="s">
        <v>147</v>
      </c>
      <c r="H5526">
        <v>53.480800000000002</v>
      </c>
      <c r="I5526">
        <v>2.2425999999999999</v>
      </c>
      <c r="J5526" t="s">
        <v>223</v>
      </c>
      <c r="K5526">
        <v>0</v>
      </c>
      <c r="L5526">
        <v>0</v>
      </c>
      <c r="M5526">
        <v>0</v>
      </c>
    </row>
    <row r="5527" spans="1:13" x14ac:dyDescent="0.25">
      <c r="A5527" t="s">
        <v>17</v>
      </c>
      <c r="B5527" t="s">
        <v>25</v>
      </c>
      <c r="C5527" t="s">
        <v>203</v>
      </c>
      <c r="D5527" t="s">
        <v>98</v>
      </c>
      <c r="E5527" t="s">
        <v>214</v>
      </c>
      <c r="F5527" t="s">
        <v>215</v>
      </c>
      <c r="G5527" t="s">
        <v>147</v>
      </c>
      <c r="H5527">
        <v>53.480800000000002</v>
      </c>
      <c r="I5527">
        <v>2.2425999999999999</v>
      </c>
      <c r="J5527" t="s">
        <v>224</v>
      </c>
      <c r="K5527">
        <v>1.210162662E-3</v>
      </c>
      <c r="L5527">
        <v>1.210162662E-3</v>
      </c>
      <c r="M5527">
        <v>3</v>
      </c>
    </row>
    <row r="5528" spans="1:13" x14ac:dyDescent="0.25">
      <c r="A5528" t="s">
        <v>17</v>
      </c>
      <c r="B5528" t="s">
        <v>25</v>
      </c>
      <c r="C5528" t="s">
        <v>203</v>
      </c>
      <c r="D5528" t="s">
        <v>98</v>
      </c>
      <c r="E5528" t="s">
        <v>214</v>
      </c>
      <c r="F5528" t="s">
        <v>215</v>
      </c>
      <c r="G5528" t="s">
        <v>147</v>
      </c>
      <c r="H5528">
        <v>53.480800000000002</v>
      </c>
      <c r="I5528">
        <v>2.2425999999999999</v>
      </c>
      <c r="J5528" t="s">
        <v>225</v>
      </c>
      <c r="K5528">
        <v>1.210162662E-3</v>
      </c>
      <c r="L5528">
        <v>1.210162662E-3</v>
      </c>
      <c r="M5528">
        <v>3</v>
      </c>
    </row>
    <row r="5529" spans="1:13" x14ac:dyDescent="0.25">
      <c r="A5529" t="s">
        <v>17</v>
      </c>
      <c r="B5529" t="s">
        <v>25</v>
      </c>
      <c r="C5529" t="s">
        <v>203</v>
      </c>
      <c r="D5529" t="s">
        <v>98</v>
      </c>
      <c r="E5529" t="s">
        <v>214</v>
      </c>
      <c r="F5529" t="s">
        <v>215</v>
      </c>
      <c r="G5529" t="s">
        <v>147</v>
      </c>
      <c r="H5529">
        <v>53.480800000000002</v>
      </c>
      <c r="I5529">
        <v>2.2425999999999999</v>
      </c>
      <c r="J5529" t="s">
        <v>245</v>
      </c>
      <c r="K5529">
        <v>4.0338755400000001E-4</v>
      </c>
      <c r="L5529">
        <v>4.0338755400000001E-4</v>
      </c>
      <c r="M5529">
        <v>1</v>
      </c>
    </row>
    <row r="5530" spans="1:13" x14ac:dyDescent="0.25">
      <c r="A5530" t="s">
        <v>17</v>
      </c>
      <c r="B5530" t="s">
        <v>25</v>
      </c>
      <c r="C5530" t="s">
        <v>203</v>
      </c>
      <c r="D5530" t="s">
        <v>136</v>
      </c>
      <c r="E5530" t="s">
        <v>151</v>
      </c>
      <c r="F5530" t="s">
        <v>152</v>
      </c>
      <c r="G5530" t="s">
        <v>153</v>
      </c>
      <c r="H5530">
        <v>-37.668999999999997</v>
      </c>
      <c r="I5530">
        <v>144.84100000000001</v>
      </c>
      <c r="J5530" t="s">
        <v>223</v>
      </c>
      <c r="K5530">
        <v>33.446527501656</v>
      </c>
      <c r="L5530">
        <v>33.370051858128001</v>
      </c>
      <c r="M5530">
        <v>3419</v>
      </c>
    </row>
    <row r="5531" spans="1:13" x14ac:dyDescent="0.25">
      <c r="A5531" t="s">
        <v>17</v>
      </c>
      <c r="B5531" t="s">
        <v>25</v>
      </c>
      <c r="C5531" t="s">
        <v>203</v>
      </c>
      <c r="D5531" t="s">
        <v>136</v>
      </c>
      <c r="E5531" t="s">
        <v>151</v>
      </c>
      <c r="F5531" t="s">
        <v>152</v>
      </c>
      <c r="G5531" t="s">
        <v>153</v>
      </c>
      <c r="H5531">
        <v>-37.668999999999997</v>
      </c>
      <c r="I5531">
        <v>144.84100000000001</v>
      </c>
      <c r="J5531" t="s">
        <v>224</v>
      </c>
      <c r="K5531">
        <v>41.739150032742003</v>
      </c>
      <c r="L5531">
        <v>41.651305911695999</v>
      </c>
      <c r="M5531">
        <v>4332</v>
      </c>
    </row>
    <row r="5532" spans="1:13" x14ac:dyDescent="0.25">
      <c r="A5532" t="s">
        <v>17</v>
      </c>
      <c r="B5532" t="s">
        <v>25</v>
      </c>
      <c r="C5532" t="s">
        <v>203</v>
      </c>
      <c r="D5532" t="s">
        <v>136</v>
      </c>
      <c r="E5532" t="s">
        <v>151</v>
      </c>
      <c r="F5532" t="s">
        <v>152</v>
      </c>
      <c r="G5532" t="s">
        <v>153</v>
      </c>
      <c r="H5532">
        <v>-37.668999999999997</v>
      </c>
      <c r="I5532">
        <v>144.84100000000001</v>
      </c>
      <c r="J5532" t="s">
        <v>225</v>
      </c>
      <c r="K5532">
        <v>57.895122296381999</v>
      </c>
      <c r="L5532">
        <v>59.246665555649997</v>
      </c>
      <c r="M5532">
        <v>5558</v>
      </c>
    </row>
    <row r="5533" spans="1:13" x14ac:dyDescent="0.25">
      <c r="A5533" t="s">
        <v>17</v>
      </c>
      <c r="B5533" t="s">
        <v>25</v>
      </c>
      <c r="C5533" t="s">
        <v>203</v>
      </c>
      <c r="D5533" t="s">
        <v>136</v>
      </c>
      <c r="E5533" t="s">
        <v>151</v>
      </c>
      <c r="F5533" t="s">
        <v>152</v>
      </c>
      <c r="G5533" t="s">
        <v>153</v>
      </c>
      <c r="H5533">
        <v>-37.668999999999997</v>
      </c>
      <c r="I5533">
        <v>144.84100000000001</v>
      </c>
      <c r="J5533" t="s">
        <v>245</v>
      </c>
      <c r="K5533">
        <v>138.24917227531799</v>
      </c>
      <c r="L5533">
        <v>138.18045743501401</v>
      </c>
      <c r="M5533">
        <v>5292</v>
      </c>
    </row>
    <row r="5534" spans="1:13" x14ac:dyDescent="0.25">
      <c r="A5534" t="s">
        <v>17</v>
      </c>
      <c r="B5534" t="s">
        <v>25</v>
      </c>
      <c r="C5534" t="s">
        <v>203</v>
      </c>
      <c r="D5534" t="s">
        <v>104</v>
      </c>
      <c r="E5534" t="s">
        <v>229</v>
      </c>
      <c r="F5534" t="s">
        <v>230</v>
      </c>
      <c r="G5534" t="s">
        <v>107</v>
      </c>
      <c r="H5534">
        <v>26.103300000000001</v>
      </c>
      <c r="I5534">
        <v>98.141900000000007</v>
      </c>
      <c r="J5534" t="s">
        <v>223</v>
      </c>
      <c r="K5534">
        <v>6.614221284618</v>
      </c>
      <c r="L5534">
        <v>6.5868790747559993</v>
      </c>
      <c r="M5534">
        <v>474</v>
      </c>
    </row>
    <row r="5535" spans="1:13" x14ac:dyDescent="0.25">
      <c r="A5535" t="s">
        <v>17</v>
      </c>
      <c r="B5535" t="s">
        <v>25</v>
      </c>
      <c r="C5535" t="s">
        <v>203</v>
      </c>
      <c r="D5535" t="s">
        <v>104</v>
      </c>
      <c r="E5535" t="s">
        <v>229</v>
      </c>
      <c r="F5535" t="s">
        <v>230</v>
      </c>
      <c r="G5535" t="s">
        <v>107</v>
      </c>
      <c r="H5535">
        <v>26.103300000000001</v>
      </c>
      <c r="I5535">
        <v>98.141900000000007</v>
      </c>
      <c r="J5535" t="s">
        <v>224</v>
      </c>
      <c r="K5535">
        <v>45.225821541359998</v>
      </c>
      <c r="L5535">
        <v>45.064677027918002</v>
      </c>
      <c r="M5535">
        <v>2721</v>
      </c>
    </row>
    <row r="5536" spans="1:13" x14ac:dyDescent="0.25">
      <c r="A5536" t="s">
        <v>17</v>
      </c>
      <c r="B5536" t="s">
        <v>25</v>
      </c>
      <c r="C5536" t="s">
        <v>203</v>
      </c>
      <c r="D5536" t="s">
        <v>104</v>
      </c>
      <c r="E5536" t="s">
        <v>229</v>
      </c>
      <c r="F5536" t="s">
        <v>230</v>
      </c>
      <c r="G5536" t="s">
        <v>107</v>
      </c>
      <c r="H5536">
        <v>26.103300000000001</v>
      </c>
      <c r="I5536">
        <v>98.141900000000007</v>
      </c>
      <c r="J5536" t="s">
        <v>225</v>
      </c>
      <c r="K5536">
        <v>292.42099600126198</v>
      </c>
      <c r="L5536">
        <v>292.39908448708201</v>
      </c>
      <c r="M5536">
        <v>4891</v>
      </c>
    </row>
    <row r="5537" spans="1:13" x14ac:dyDescent="0.25">
      <c r="A5537" t="s">
        <v>17</v>
      </c>
      <c r="B5537" t="s">
        <v>25</v>
      </c>
      <c r="C5537" t="s">
        <v>203</v>
      </c>
      <c r="D5537" t="s">
        <v>104</v>
      </c>
      <c r="E5537" t="s">
        <v>229</v>
      </c>
      <c r="F5537" t="s">
        <v>230</v>
      </c>
      <c r="G5537" t="s">
        <v>107</v>
      </c>
      <c r="H5537">
        <v>26.103300000000001</v>
      </c>
      <c r="I5537">
        <v>98.141900000000007</v>
      </c>
      <c r="J5537" t="s">
        <v>245</v>
      </c>
      <c r="K5537">
        <v>44.681629954308001</v>
      </c>
      <c r="L5537">
        <v>44.871296767679993</v>
      </c>
      <c r="M5537">
        <v>2806</v>
      </c>
    </row>
    <row r="5538" spans="1:13" x14ac:dyDescent="0.25">
      <c r="A5538" t="s">
        <v>17</v>
      </c>
      <c r="B5538" t="s">
        <v>25</v>
      </c>
      <c r="C5538" t="s">
        <v>203</v>
      </c>
      <c r="D5538" t="s">
        <v>104</v>
      </c>
      <c r="E5538" t="s">
        <v>154</v>
      </c>
      <c r="F5538" t="s">
        <v>155</v>
      </c>
      <c r="G5538" t="s">
        <v>107</v>
      </c>
      <c r="H5538">
        <v>25.789097000000002</v>
      </c>
      <c r="I5538">
        <v>-80.204040000000006</v>
      </c>
      <c r="J5538" t="s">
        <v>223</v>
      </c>
      <c r="K5538">
        <v>318.30918349952998</v>
      </c>
      <c r="L5538">
        <v>319.313433925482</v>
      </c>
      <c r="M5538">
        <v>17853</v>
      </c>
    </row>
    <row r="5539" spans="1:13" x14ac:dyDescent="0.25">
      <c r="A5539" t="s">
        <v>17</v>
      </c>
      <c r="B5539" t="s">
        <v>25</v>
      </c>
      <c r="C5539" t="s">
        <v>203</v>
      </c>
      <c r="D5539" t="s">
        <v>104</v>
      </c>
      <c r="E5539" t="s">
        <v>154</v>
      </c>
      <c r="F5539" t="s">
        <v>155</v>
      </c>
      <c r="G5539" t="s">
        <v>107</v>
      </c>
      <c r="H5539">
        <v>25.789097000000002</v>
      </c>
      <c r="I5539">
        <v>-80.204040000000006</v>
      </c>
      <c r="J5539" t="s">
        <v>224</v>
      </c>
      <c r="K5539">
        <v>180.16096181131201</v>
      </c>
      <c r="L5539">
        <v>179.25224683156799</v>
      </c>
      <c r="M5539">
        <v>21725</v>
      </c>
    </row>
    <row r="5540" spans="1:13" x14ac:dyDescent="0.25">
      <c r="A5540" t="s">
        <v>17</v>
      </c>
      <c r="B5540" t="s">
        <v>25</v>
      </c>
      <c r="C5540" t="s">
        <v>203</v>
      </c>
      <c r="D5540" t="s">
        <v>104</v>
      </c>
      <c r="E5540" t="s">
        <v>154</v>
      </c>
      <c r="F5540" t="s">
        <v>155</v>
      </c>
      <c r="G5540" t="s">
        <v>107</v>
      </c>
      <c r="H5540">
        <v>25.789097000000002</v>
      </c>
      <c r="I5540">
        <v>-80.204040000000006</v>
      </c>
      <c r="J5540" t="s">
        <v>225</v>
      </c>
      <c r="K5540">
        <v>145.92825063265801</v>
      </c>
      <c r="L5540">
        <v>145.18302997663201</v>
      </c>
      <c r="M5540">
        <v>16464</v>
      </c>
    </row>
    <row r="5541" spans="1:13" x14ac:dyDescent="0.25">
      <c r="A5541" t="s">
        <v>17</v>
      </c>
      <c r="B5541" t="s">
        <v>25</v>
      </c>
      <c r="C5541" t="s">
        <v>203</v>
      </c>
      <c r="D5541" t="s">
        <v>104</v>
      </c>
      <c r="E5541" t="s">
        <v>154</v>
      </c>
      <c r="F5541" t="s">
        <v>155</v>
      </c>
      <c r="G5541" t="s">
        <v>107</v>
      </c>
      <c r="H5541">
        <v>25.789097000000002</v>
      </c>
      <c r="I5541">
        <v>-80.204040000000006</v>
      </c>
      <c r="J5541" t="s">
        <v>245</v>
      </c>
      <c r="K5541">
        <v>248.67942911347799</v>
      </c>
      <c r="L5541">
        <v>270.12483260428201</v>
      </c>
      <c r="M5541">
        <v>16159</v>
      </c>
    </row>
    <row r="5542" spans="1:13" x14ac:dyDescent="0.25">
      <c r="A5542" t="s">
        <v>17</v>
      </c>
      <c r="B5542" t="s">
        <v>25</v>
      </c>
      <c r="C5542" t="s">
        <v>203</v>
      </c>
      <c r="D5542" t="s">
        <v>98</v>
      </c>
      <c r="E5542" t="s">
        <v>156</v>
      </c>
      <c r="F5542" t="s">
        <v>157</v>
      </c>
      <c r="G5542" t="s">
        <v>158</v>
      </c>
      <c r="H5542">
        <v>45.630099999999999</v>
      </c>
      <c r="I5542">
        <v>8.7255000000000003</v>
      </c>
      <c r="J5542" t="s">
        <v>223</v>
      </c>
      <c r="K5542">
        <v>66.354898674780003</v>
      </c>
      <c r="L5542">
        <v>66.09970471606799</v>
      </c>
      <c r="M5542">
        <v>19374</v>
      </c>
    </row>
    <row r="5543" spans="1:13" x14ac:dyDescent="0.25">
      <c r="A5543" t="s">
        <v>17</v>
      </c>
      <c r="B5543" t="s">
        <v>25</v>
      </c>
      <c r="C5543" t="s">
        <v>203</v>
      </c>
      <c r="D5543" t="s">
        <v>98</v>
      </c>
      <c r="E5543" t="s">
        <v>156</v>
      </c>
      <c r="F5543" t="s">
        <v>157</v>
      </c>
      <c r="G5543" t="s">
        <v>158</v>
      </c>
      <c r="H5543">
        <v>45.630099999999999</v>
      </c>
      <c r="I5543">
        <v>8.7255000000000003</v>
      </c>
      <c r="J5543" t="s">
        <v>224</v>
      </c>
      <c r="K5543">
        <v>55.562613094805997</v>
      </c>
      <c r="L5543">
        <v>72.819443474129997</v>
      </c>
      <c r="M5543">
        <v>10314</v>
      </c>
    </row>
    <row r="5544" spans="1:13" x14ac:dyDescent="0.25">
      <c r="A5544" t="s">
        <v>17</v>
      </c>
      <c r="B5544" t="s">
        <v>25</v>
      </c>
      <c r="C5544" t="s">
        <v>203</v>
      </c>
      <c r="D5544" t="s">
        <v>98</v>
      </c>
      <c r="E5544" t="s">
        <v>156</v>
      </c>
      <c r="F5544" t="s">
        <v>157</v>
      </c>
      <c r="G5544" t="s">
        <v>158</v>
      </c>
      <c r="H5544">
        <v>45.630099999999999</v>
      </c>
      <c r="I5544">
        <v>8.7255000000000003</v>
      </c>
      <c r="J5544" t="s">
        <v>225</v>
      </c>
      <c r="K5544">
        <v>111.090508935318</v>
      </c>
      <c r="L5544">
        <v>352.28362398201</v>
      </c>
      <c r="M5544">
        <v>18037</v>
      </c>
    </row>
    <row r="5545" spans="1:13" x14ac:dyDescent="0.25">
      <c r="A5545" t="s">
        <v>17</v>
      </c>
      <c r="B5545" t="s">
        <v>25</v>
      </c>
      <c r="C5545" t="s">
        <v>203</v>
      </c>
      <c r="D5545" t="s">
        <v>98</v>
      </c>
      <c r="E5545" t="s">
        <v>156</v>
      </c>
      <c r="F5545" t="s">
        <v>157</v>
      </c>
      <c r="G5545" t="s">
        <v>158</v>
      </c>
      <c r="H5545">
        <v>45.630099999999999</v>
      </c>
      <c r="I5545">
        <v>8.7255000000000003</v>
      </c>
      <c r="J5545" t="s">
        <v>245</v>
      </c>
      <c r="K5545">
        <v>95.045871636582007</v>
      </c>
      <c r="L5545">
        <v>138.054561112698</v>
      </c>
      <c r="M5545">
        <v>46966</v>
      </c>
    </row>
    <row r="5546" spans="1:13" x14ac:dyDescent="0.25">
      <c r="A5546" t="s">
        <v>17</v>
      </c>
      <c r="B5546" t="s">
        <v>25</v>
      </c>
      <c r="C5546" t="s">
        <v>203</v>
      </c>
      <c r="D5546" t="s">
        <v>104</v>
      </c>
      <c r="E5546" t="s">
        <v>159</v>
      </c>
      <c r="F5546" t="s">
        <v>160</v>
      </c>
      <c r="G5546" t="s">
        <v>107</v>
      </c>
      <c r="H5546">
        <v>44.986656000000004</v>
      </c>
      <c r="I5546">
        <v>-93.258133000000001</v>
      </c>
      <c r="J5546" t="s">
        <v>223</v>
      </c>
      <c r="K5546">
        <v>4.8986658667559997</v>
      </c>
      <c r="L5546">
        <v>4.8829586398139986</v>
      </c>
      <c r="M5546">
        <v>396</v>
      </c>
    </row>
    <row r="5547" spans="1:13" x14ac:dyDescent="0.25">
      <c r="A5547" t="s">
        <v>17</v>
      </c>
      <c r="B5547" t="s">
        <v>25</v>
      </c>
      <c r="C5547" t="s">
        <v>203</v>
      </c>
      <c r="D5547" t="s">
        <v>104</v>
      </c>
      <c r="E5547" t="s">
        <v>159</v>
      </c>
      <c r="F5547" t="s">
        <v>160</v>
      </c>
      <c r="G5547" t="s">
        <v>107</v>
      </c>
      <c r="H5547">
        <v>44.986656000000004</v>
      </c>
      <c r="I5547">
        <v>-93.258133000000001</v>
      </c>
      <c r="J5547" t="s">
        <v>224</v>
      </c>
      <c r="K5547">
        <v>33.611082662051999</v>
      </c>
      <c r="L5547">
        <v>33.511603558085987</v>
      </c>
      <c r="M5547">
        <v>2498</v>
      </c>
    </row>
    <row r="5548" spans="1:13" x14ac:dyDescent="0.25">
      <c r="A5548" t="s">
        <v>17</v>
      </c>
      <c r="B5548" t="s">
        <v>25</v>
      </c>
      <c r="C5548" t="s">
        <v>203</v>
      </c>
      <c r="D5548" t="s">
        <v>104</v>
      </c>
      <c r="E5548" t="s">
        <v>159</v>
      </c>
      <c r="F5548" t="s">
        <v>160</v>
      </c>
      <c r="G5548" t="s">
        <v>107</v>
      </c>
      <c r="H5548">
        <v>44.986656000000004</v>
      </c>
      <c r="I5548">
        <v>-93.258133000000001</v>
      </c>
      <c r="J5548" t="s">
        <v>225</v>
      </c>
      <c r="K5548">
        <v>30.999319352592</v>
      </c>
      <c r="L5548">
        <v>30.889950513144001</v>
      </c>
      <c r="M5548">
        <v>2048</v>
      </c>
    </row>
    <row r="5549" spans="1:13" x14ac:dyDescent="0.25">
      <c r="A5549" t="s">
        <v>17</v>
      </c>
      <c r="B5549" t="s">
        <v>25</v>
      </c>
      <c r="C5549" t="s">
        <v>203</v>
      </c>
      <c r="D5549" t="s">
        <v>104</v>
      </c>
      <c r="E5549" t="s">
        <v>159</v>
      </c>
      <c r="F5549" t="s">
        <v>160</v>
      </c>
      <c r="G5549" t="s">
        <v>107</v>
      </c>
      <c r="H5549">
        <v>44.986656000000004</v>
      </c>
      <c r="I5549">
        <v>-93.258133000000001</v>
      </c>
      <c r="J5549" t="s">
        <v>245</v>
      </c>
      <c r="K5549">
        <v>26.141477550684002</v>
      </c>
      <c r="L5549">
        <v>26.057102147807999</v>
      </c>
      <c r="M5549">
        <v>1995</v>
      </c>
    </row>
    <row r="5550" spans="1:13" x14ac:dyDescent="0.25">
      <c r="A5550" t="s">
        <v>17</v>
      </c>
      <c r="B5550" t="s">
        <v>25</v>
      </c>
      <c r="C5550" t="s">
        <v>203</v>
      </c>
      <c r="D5550" t="s">
        <v>98</v>
      </c>
      <c r="E5550" t="s">
        <v>231</v>
      </c>
      <c r="F5550" t="s">
        <v>232</v>
      </c>
      <c r="G5550" t="s">
        <v>168</v>
      </c>
      <c r="H5550">
        <v>43.296950000000002</v>
      </c>
      <c r="I5550">
        <v>5.3810700000000002</v>
      </c>
      <c r="J5550" t="s">
        <v>223</v>
      </c>
      <c r="K5550">
        <v>0</v>
      </c>
      <c r="L5550">
        <v>0</v>
      </c>
      <c r="M5550">
        <v>0</v>
      </c>
    </row>
    <row r="5551" spans="1:13" x14ac:dyDescent="0.25">
      <c r="A5551" t="s">
        <v>17</v>
      </c>
      <c r="B5551" t="s">
        <v>25</v>
      </c>
      <c r="C5551" t="s">
        <v>203</v>
      </c>
      <c r="D5551" t="s">
        <v>98</v>
      </c>
      <c r="E5551" t="s">
        <v>231</v>
      </c>
      <c r="F5551" t="s">
        <v>232</v>
      </c>
      <c r="G5551" t="s">
        <v>168</v>
      </c>
      <c r="H5551">
        <v>43.296950000000002</v>
      </c>
      <c r="I5551">
        <v>5.3810700000000002</v>
      </c>
      <c r="J5551" t="s">
        <v>224</v>
      </c>
      <c r="K5551">
        <v>0</v>
      </c>
      <c r="L5551">
        <v>0</v>
      </c>
      <c r="M5551">
        <v>0</v>
      </c>
    </row>
    <row r="5552" spans="1:13" x14ac:dyDescent="0.25">
      <c r="A5552" t="s">
        <v>17</v>
      </c>
      <c r="B5552" t="s">
        <v>25</v>
      </c>
      <c r="C5552" t="s">
        <v>203</v>
      </c>
      <c r="D5552" t="s">
        <v>98</v>
      </c>
      <c r="E5552" t="s">
        <v>231</v>
      </c>
      <c r="F5552" t="s">
        <v>232</v>
      </c>
      <c r="G5552" t="s">
        <v>168</v>
      </c>
      <c r="H5552">
        <v>43.296950000000002</v>
      </c>
      <c r="I5552">
        <v>5.3810700000000002</v>
      </c>
      <c r="J5552" t="s">
        <v>225</v>
      </c>
      <c r="K5552">
        <v>0</v>
      </c>
      <c r="L5552">
        <v>0</v>
      </c>
      <c r="M5552">
        <v>0</v>
      </c>
    </row>
    <row r="5553" spans="1:13" x14ac:dyDescent="0.25">
      <c r="A5553" t="s">
        <v>17</v>
      </c>
      <c r="B5553" t="s">
        <v>25</v>
      </c>
      <c r="C5553" t="s">
        <v>203</v>
      </c>
      <c r="D5553" t="s">
        <v>98</v>
      </c>
      <c r="E5553" t="s">
        <v>231</v>
      </c>
      <c r="F5553" t="s">
        <v>232</v>
      </c>
      <c r="G5553" t="s">
        <v>168</v>
      </c>
      <c r="H5553">
        <v>43.296950000000002</v>
      </c>
      <c r="I5553">
        <v>5.3810700000000002</v>
      </c>
      <c r="J5553" t="s">
        <v>245</v>
      </c>
      <c r="K5553">
        <v>41.704010725145999</v>
      </c>
      <c r="L5553">
        <v>45.991833766685993</v>
      </c>
      <c r="M5553">
        <v>604</v>
      </c>
    </row>
    <row r="5554" spans="1:13" x14ac:dyDescent="0.25">
      <c r="A5554" t="s">
        <v>17</v>
      </c>
      <c r="B5554" t="s">
        <v>25</v>
      </c>
      <c r="C5554" t="s">
        <v>203</v>
      </c>
      <c r="D5554" t="s">
        <v>104</v>
      </c>
      <c r="E5554" t="s">
        <v>161</v>
      </c>
      <c r="F5554" t="s">
        <v>162</v>
      </c>
      <c r="G5554" t="s">
        <v>107</v>
      </c>
      <c r="H5554">
        <v>40.705629999999999</v>
      </c>
      <c r="I5554">
        <v>-73.978003999999999</v>
      </c>
      <c r="J5554" t="s">
        <v>223</v>
      </c>
      <c r="K5554">
        <v>6616.394634097338</v>
      </c>
      <c r="L5554">
        <v>6614.4632093038563</v>
      </c>
      <c r="M5554">
        <v>297242</v>
      </c>
    </row>
    <row r="5555" spans="1:13" x14ac:dyDescent="0.25">
      <c r="A5555" t="s">
        <v>17</v>
      </c>
      <c r="B5555" t="s">
        <v>25</v>
      </c>
      <c r="C5555" t="s">
        <v>203</v>
      </c>
      <c r="D5555" t="s">
        <v>104</v>
      </c>
      <c r="E5555" t="s">
        <v>161</v>
      </c>
      <c r="F5555" t="s">
        <v>162</v>
      </c>
      <c r="G5555" t="s">
        <v>107</v>
      </c>
      <c r="H5555">
        <v>40.705629999999999</v>
      </c>
      <c r="I5555">
        <v>-73.978003999999999</v>
      </c>
      <c r="J5555" t="s">
        <v>224</v>
      </c>
      <c r="K5555">
        <v>10513.529801934221</v>
      </c>
      <c r="L5555">
        <v>10512.62283946081</v>
      </c>
      <c r="M5555">
        <v>275345</v>
      </c>
    </row>
    <row r="5556" spans="1:13" x14ac:dyDescent="0.25">
      <c r="A5556" t="s">
        <v>17</v>
      </c>
      <c r="B5556" t="s">
        <v>25</v>
      </c>
      <c r="C5556" t="s">
        <v>203</v>
      </c>
      <c r="D5556" t="s">
        <v>104</v>
      </c>
      <c r="E5556" t="s">
        <v>161</v>
      </c>
      <c r="F5556" t="s">
        <v>162</v>
      </c>
      <c r="G5556" t="s">
        <v>107</v>
      </c>
      <c r="H5556">
        <v>40.705629999999999</v>
      </c>
      <c r="I5556">
        <v>-73.978003999999999</v>
      </c>
      <c r="J5556" t="s">
        <v>225</v>
      </c>
      <c r="K5556">
        <v>19025.948250944279</v>
      </c>
      <c r="L5556">
        <v>19023.82260282095</v>
      </c>
      <c r="M5556">
        <v>410499</v>
      </c>
    </row>
    <row r="5557" spans="1:13" x14ac:dyDescent="0.25">
      <c r="A5557" t="s">
        <v>17</v>
      </c>
      <c r="B5557" t="s">
        <v>25</v>
      </c>
      <c r="C5557" t="s">
        <v>203</v>
      </c>
      <c r="D5557" t="s">
        <v>104</v>
      </c>
      <c r="E5557" t="s">
        <v>161</v>
      </c>
      <c r="F5557" t="s">
        <v>162</v>
      </c>
      <c r="G5557" t="s">
        <v>107</v>
      </c>
      <c r="H5557">
        <v>40.705629999999999</v>
      </c>
      <c r="I5557">
        <v>-73.978003999999999</v>
      </c>
      <c r="J5557" t="s">
        <v>245</v>
      </c>
      <c r="K5557">
        <v>24405.445819709828</v>
      </c>
      <c r="L5557">
        <v>24404.082993005901</v>
      </c>
      <c r="M5557">
        <v>541651</v>
      </c>
    </row>
    <row r="5558" spans="1:13" x14ac:dyDescent="0.25">
      <c r="A5558" t="s">
        <v>17</v>
      </c>
      <c r="B5558" t="s">
        <v>25</v>
      </c>
      <c r="C5558" t="s">
        <v>203</v>
      </c>
      <c r="D5558" t="s">
        <v>136</v>
      </c>
      <c r="E5558" t="s">
        <v>163</v>
      </c>
      <c r="F5558" t="s">
        <v>164</v>
      </c>
      <c r="G5558" t="s">
        <v>165</v>
      </c>
      <c r="H5558">
        <v>34.67606</v>
      </c>
      <c r="I5558">
        <v>135.49619999999999</v>
      </c>
      <c r="J5558" t="s">
        <v>223</v>
      </c>
      <c r="K5558">
        <v>13.583683900242001</v>
      </c>
      <c r="L5558">
        <v>13.56506792757</v>
      </c>
      <c r="M5558">
        <v>749</v>
      </c>
    </row>
    <row r="5559" spans="1:13" x14ac:dyDescent="0.25">
      <c r="A5559" t="s">
        <v>17</v>
      </c>
      <c r="B5559" t="s">
        <v>25</v>
      </c>
      <c r="C5559" t="s">
        <v>203</v>
      </c>
      <c r="D5559" t="s">
        <v>136</v>
      </c>
      <c r="E5559" t="s">
        <v>163</v>
      </c>
      <c r="F5559" t="s">
        <v>164</v>
      </c>
      <c r="G5559" t="s">
        <v>165</v>
      </c>
      <c r="H5559">
        <v>34.67606</v>
      </c>
      <c r="I5559">
        <v>135.49619999999999</v>
      </c>
      <c r="J5559" t="s">
        <v>224</v>
      </c>
      <c r="K5559">
        <v>19.906369014791998</v>
      </c>
      <c r="L5559">
        <v>19.880190303222001</v>
      </c>
      <c r="M5559">
        <v>1028</v>
      </c>
    </row>
    <row r="5560" spans="1:13" x14ac:dyDescent="0.25">
      <c r="A5560" t="s">
        <v>17</v>
      </c>
      <c r="B5560" t="s">
        <v>25</v>
      </c>
      <c r="C5560" t="s">
        <v>203</v>
      </c>
      <c r="D5560" t="s">
        <v>136</v>
      </c>
      <c r="E5560" t="s">
        <v>163</v>
      </c>
      <c r="F5560" t="s">
        <v>164</v>
      </c>
      <c r="G5560" t="s">
        <v>165</v>
      </c>
      <c r="H5560">
        <v>34.67606</v>
      </c>
      <c r="I5560">
        <v>135.49619999999999</v>
      </c>
      <c r="J5560" t="s">
        <v>225</v>
      </c>
      <c r="K5560">
        <v>13.069556611302</v>
      </c>
      <c r="L5560">
        <v>13.055594631798</v>
      </c>
      <c r="M5560">
        <v>591</v>
      </c>
    </row>
    <row r="5561" spans="1:13" x14ac:dyDescent="0.25">
      <c r="A5561" t="s">
        <v>17</v>
      </c>
      <c r="B5561" t="s">
        <v>25</v>
      </c>
      <c r="C5561" t="s">
        <v>203</v>
      </c>
      <c r="D5561" t="s">
        <v>136</v>
      </c>
      <c r="E5561" t="s">
        <v>163</v>
      </c>
      <c r="F5561" t="s">
        <v>164</v>
      </c>
      <c r="G5561" t="s">
        <v>165</v>
      </c>
      <c r="H5561">
        <v>34.67606</v>
      </c>
      <c r="I5561">
        <v>135.49619999999999</v>
      </c>
      <c r="J5561" t="s">
        <v>245</v>
      </c>
      <c r="K5561">
        <v>10.474701358572</v>
      </c>
      <c r="L5561">
        <v>10.465393372236001</v>
      </c>
      <c r="M5561">
        <v>626</v>
      </c>
    </row>
    <row r="5562" spans="1:13" x14ac:dyDescent="0.25">
      <c r="A5562" t="s">
        <v>17</v>
      </c>
      <c r="B5562" t="s">
        <v>25</v>
      </c>
      <c r="C5562" t="s">
        <v>203</v>
      </c>
      <c r="D5562" t="s">
        <v>98</v>
      </c>
      <c r="E5562" t="s">
        <v>166</v>
      </c>
      <c r="F5562" t="s">
        <v>167</v>
      </c>
      <c r="G5562" t="s">
        <v>168</v>
      </c>
      <c r="H5562">
        <v>48.928049999999999</v>
      </c>
      <c r="I5562">
        <v>2.35189</v>
      </c>
      <c r="J5562" t="s">
        <v>223</v>
      </c>
      <c r="K5562">
        <v>75.078854495580003</v>
      </c>
      <c r="L5562">
        <v>74.740801207524001</v>
      </c>
      <c r="M5562">
        <v>11138</v>
      </c>
    </row>
    <row r="5563" spans="1:13" x14ac:dyDescent="0.25">
      <c r="A5563" t="s">
        <v>17</v>
      </c>
      <c r="B5563" t="s">
        <v>25</v>
      </c>
      <c r="C5563" t="s">
        <v>203</v>
      </c>
      <c r="D5563" t="s">
        <v>98</v>
      </c>
      <c r="E5563" t="s">
        <v>166</v>
      </c>
      <c r="F5563" t="s">
        <v>167</v>
      </c>
      <c r="G5563" t="s">
        <v>168</v>
      </c>
      <c r="H5563">
        <v>48.928049999999999</v>
      </c>
      <c r="I5563">
        <v>2.35189</v>
      </c>
      <c r="J5563" t="s">
        <v>224</v>
      </c>
      <c r="K5563">
        <v>66.759378175037995</v>
      </c>
      <c r="L5563">
        <v>66.502743842772006</v>
      </c>
      <c r="M5563">
        <v>11591</v>
      </c>
    </row>
    <row r="5564" spans="1:13" x14ac:dyDescent="0.25">
      <c r="A5564" t="s">
        <v>17</v>
      </c>
      <c r="B5564" t="s">
        <v>25</v>
      </c>
      <c r="C5564" t="s">
        <v>203</v>
      </c>
      <c r="D5564" t="s">
        <v>98</v>
      </c>
      <c r="E5564" t="s">
        <v>166</v>
      </c>
      <c r="F5564" t="s">
        <v>167</v>
      </c>
      <c r="G5564" t="s">
        <v>168</v>
      </c>
      <c r="H5564">
        <v>48.928049999999999</v>
      </c>
      <c r="I5564">
        <v>2.35189</v>
      </c>
      <c r="J5564" t="s">
        <v>225</v>
      </c>
      <c r="K5564">
        <v>138.379433271708</v>
      </c>
      <c r="L5564">
        <v>137.915645431152</v>
      </c>
      <c r="M5564">
        <v>90410</v>
      </c>
    </row>
    <row r="5565" spans="1:13" x14ac:dyDescent="0.25">
      <c r="A5565" t="s">
        <v>17</v>
      </c>
      <c r="B5565" t="s">
        <v>25</v>
      </c>
      <c r="C5565" t="s">
        <v>203</v>
      </c>
      <c r="D5565" t="s">
        <v>98</v>
      </c>
      <c r="E5565" t="s">
        <v>166</v>
      </c>
      <c r="F5565" t="s">
        <v>167</v>
      </c>
      <c r="G5565" t="s">
        <v>168</v>
      </c>
      <c r="H5565">
        <v>48.928049999999999</v>
      </c>
      <c r="I5565">
        <v>2.35189</v>
      </c>
      <c r="J5565" t="s">
        <v>245</v>
      </c>
      <c r="K5565">
        <v>91.468778059721998</v>
      </c>
      <c r="L5565">
        <v>91.214132666604002</v>
      </c>
      <c r="M5565">
        <v>64605</v>
      </c>
    </row>
    <row r="5566" spans="1:13" x14ac:dyDescent="0.25">
      <c r="A5566" t="s">
        <v>17</v>
      </c>
      <c r="B5566" t="s">
        <v>25</v>
      </c>
      <c r="C5566" t="s">
        <v>203</v>
      </c>
      <c r="D5566" t="s">
        <v>104</v>
      </c>
      <c r="E5566" t="s">
        <v>238</v>
      </c>
      <c r="F5566" t="s">
        <v>239</v>
      </c>
      <c r="G5566" t="s">
        <v>107</v>
      </c>
      <c r="H5566">
        <v>33.448399999999999</v>
      </c>
      <c r="I5566">
        <v>-112.074</v>
      </c>
      <c r="J5566" t="s">
        <v>223</v>
      </c>
      <c r="K5566">
        <v>26.037146389223999</v>
      </c>
      <c r="L5566">
        <v>25.980078975672001</v>
      </c>
      <c r="M5566">
        <v>1650</v>
      </c>
    </row>
    <row r="5567" spans="1:13" x14ac:dyDescent="0.25">
      <c r="A5567" t="s">
        <v>17</v>
      </c>
      <c r="B5567" t="s">
        <v>25</v>
      </c>
      <c r="C5567" t="s">
        <v>203</v>
      </c>
      <c r="D5567" t="s">
        <v>104</v>
      </c>
      <c r="E5567" t="s">
        <v>238</v>
      </c>
      <c r="F5567" t="s">
        <v>239</v>
      </c>
      <c r="G5567" t="s">
        <v>107</v>
      </c>
      <c r="H5567">
        <v>33.448399999999999</v>
      </c>
      <c r="I5567">
        <v>-112.074</v>
      </c>
      <c r="J5567" t="s">
        <v>224</v>
      </c>
      <c r="K5567">
        <v>28.897632864756002</v>
      </c>
      <c r="L5567">
        <v>28.826659468944001</v>
      </c>
      <c r="M5567">
        <v>1897</v>
      </c>
    </row>
    <row r="5568" spans="1:13" x14ac:dyDescent="0.25">
      <c r="A5568" t="s">
        <v>17</v>
      </c>
      <c r="B5568" t="s">
        <v>25</v>
      </c>
      <c r="C5568" t="s">
        <v>203</v>
      </c>
      <c r="D5568" t="s">
        <v>104</v>
      </c>
      <c r="E5568" t="s">
        <v>238</v>
      </c>
      <c r="F5568" t="s">
        <v>239</v>
      </c>
      <c r="G5568" t="s">
        <v>107</v>
      </c>
      <c r="H5568">
        <v>33.448399999999999</v>
      </c>
      <c r="I5568">
        <v>-112.074</v>
      </c>
      <c r="J5568" t="s">
        <v>225</v>
      </c>
      <c r="K5568">
        <v>26.322489678899998</v>
      </c>
      <c r="L5568">
        <v>26.249189286503999</v>
      </c>
      <c r="M5568">
        <v>1842</v>
      </c>
    </row>
    <row r="5569" spans="1:13" x14ac:dyDescent="0.25">
      <c r="A5569" t="s">
        <v>17</v>
      </c>
      <c r="B5569" t="s">
        <v>25</v>
      </c>
      <c r="C5569" t="s">
        <v>203</v>
      </c>
      <c r="D5569" t="s">
        <v>104</v>
      </c>
      <c r="E5569" t="s">
        <v>238</v>
      </c>
      <c r="F5569" t="s">
        <v>239</v>
      </c>
      <c r="G5569" t="s">
        <v>107</v>
      </c>
      <c r="H5569">
        <v>33.448399999999999</v>
      </c>
      <c r="I5569">
        <v>-112.074</v>
      </c>
      <c r="J5569" t="s">
        <v>245</v>
      </c>
      <c r="K5569">
        <v>21.670998758117999</v>
      </c>
      <c r="L5569">
        <v>21.611007044046001</v>
      </c>
      <c r="M5569">
        <v>2023</v>
      </c>
    </row>
    <row r="5570" spans="1:13" x14ac:dyDescent="0.25">
      <c r="A5570" t="s">
        <v>17</v>
      </c>
      <c r="B5570" t="s">
        <v>25</v>
      </c>
      <c r="C5570" t="s">
        <v>203</v>
      </c>
      <c r="D5570" t="s">
        <v>108</v>
      </c>
      <c r="E5570" t="s">
        <v>169</v>
      </c>
      <c r="F5570" t="s">
        <v>170</v>
      </c>
      <c r="G5570" t="s">
        <v>171</v>
      </c>
      <c r="H5570">
        <v>-33.357990000000001</v>
      </c>
      <c r="I5570">
        <v>-70.676259999999999</v>
      </c>
      <c r="J5570" t="s">
        <v>223</v>
      </c>
      <c r="K5570">
        <v>66.238843349603997</v>
      </c>
      <c r="L5570">
        <v>65.922371814179996</v>
      </c>
      <c r="M5570">
        <v>3802</v>
      </c>
    </row>
    <row r="5571" spans="1:13" x14ac:dyDescent="0.25">
      <c r="A5571" t="s">
        <v>17</v>
      </c>
      <c r="B5571" t="s">
        <v>25</v>
      </c>
      <c r="C5571" t="s">
        <v>203</v>
      </c>
      <c r="D5571" t="s">
        <v>108</v>
      </c>
      <c r="E5571" t="s">
        <v>169</v>
      </c>
      <c r="F5571" t="s">
        <v>170</v>
      </c>
      <c r="G5571" t="s">
        <v>171</v>
      </c>
      <c r="H5571">
        <v>-33.357990000000001</v>
      </c>
      <c r="I5571">
        <v>-70.676259999999999</v>
      </c>
      <c r="J5571" t="s">
        <v>224</v>
      </c>
      <c r="K5571">
        <v>234.15821342953799</v>
      </c>
      <c r="L5571">
        <v>233.885373080064</v>
      </c>
      <c r="M5571">
        <v>4997</v>
      </c>
    </row>
    <row r="5572" spans="1:13" x14ac:dyDescent="0.25">
      <c r="A5572" t="s">
        <v>17</v>
      </c>
      <c r="B5572" t="s">
        <v>25</v>
      </c>
      <c r="C5572" t="s">
        <v>203</v>
      </c>
      <c r="D5572" t="s">
        <v>108</v>
      </c>
      <c r="E5572" t="s">
        <v>169</v>
      </c>
      <c r="F5572" t="s">
        <v>170</v>
      </c>
      <c r="G5572" t="s">
        <v>171</v>
      </c>
      <c r="H5572">
        <v>-33.357990000000001</v>
      </c>
      <c r="I5572">
        <v>-70.676259999999999</v>
      </c>
      <c r="J5572" t="s">
        <v>225</v>
      </c>
      <c r="K5572">
        <v>107.35822729260001</v>
      </c>
      <c r="L5572">
        <v>107.10400291579801</v>
      </c>
      <c r="M5572">
        <v>3732</v>
      </c>
    </row>
    <row r="5573" spans="1:13" x14ac:dyDescent="0.25">
      <c r="A5573" t="s">
        <v>17</v>
      </c>
      <c r="B5573" t="s">
        <v>25</v>
      </c>
      <c r="C5573" t="s">
        <v>203</v>
      </c>
      <c r="D5573" t="s">
        <v>108</v>
      </c>
      <c r="E5573" t="s">
        <v>169</v>
      </c>
      <c r="F5573" t="s">
        <v>170</v>
      </c>
      <c r="G5573" t="s">
        <v>171</v>
      </c>
      <c r="H5573">
        <v>-33.357990000000001</v>
      </c>
      <c r="I5573">
        <v>-70.676259999999999</v>
      </c>
      <c r="J5573" t="s">
        <v>245</v>
      </c>
      <c r="K5573">
        <v>350.82959954430601</v>
      </c>
      <c r="L5573">
        <v>607.67070474473405</v>
      </c>
      <c r="M5573">
        <v>14891</v>
      </c>
    </row>
    <row r="5574" spans="1:13" x14ac:dyDescent="0.25">
      <c r="A5574" t="s">
        <v>17</v>
      </c>
      <c r="B5574" t="s">
        <v>25</v>
      </c>
      <c r="C5574" t="s">
        <v>203</v>
      </c>
      <c r="D5574" t="s">
        <v>104</v>
      </c>
      <c r="E5574" t="s">
        <v>240</v>
      </c>
      <c r="F5574" t="s">
        <v>241</v>
      </c>
      <c r="G5574" t="s">
        <v>107</v>
      </c>
      <c r="H5574">
        <v>32.715736</v>
      </c>
      <c r="I5574">
        <v>-117.16108699999999</v>
      </c>
      <c r="J5574" t="s">
        <v>223</v>
      </c>
      <c r="K5574">
        <v>2.1126681695760001</v>
      </c>
      <c r="L5574">
        <v>2.1126681695760001</v>
      </c>
      <c r="M5574">
        <v>111</v>
      </c>
    </row>
    <row r="5575" spans="1:13" x14ac:dyDescent="0.25">
      <c r="A5575" t="s">
        <v>17</v>
      </c>
      <c r="B5575" t="s">
        <v>25</v>
      </c>
      <c r="C5575" t="s">
        <v>203</v>
      </c>
      <c r="D5575" t="s">
        <v>104</v>
      </c>
      <c r="E5575" t="s">
        <v>240</v>
      </c>
      <c r="F5575" t="s">
        <v>241</v>
      </c>
      <c r="G5575" t="s">
        <v>107</v>
      </c>
      <c r="H5575">
        <v>32.715736</v>
      </c>
      <c r="I5575">
        <v>-117.16108699999999</v>
      </c>
      <c r="J5575" t="s">
        <v>224</v>
      </c>
      <c r="K5575">
        <v>16.595314196232</v>
      </c>
      <c r="L5575">
        <v>16.573894213416001</v>
      </c>
      <c r="M5575">
        <v>955</v>
      </c>
    </row>
    <row r="5576" spans="1:13" x14ac:dyDescent="0.25">
      <c r="A5576" t="s">
        <v>17</v>
      </c>
      <c r="B5576" t="s">
        <v>25</v>
      </c>
      <c r="C5576" t="s">
        <v>203</v>
      </c>
      <c r="D5576" t="s">
        <v>104</v>
      </c>
      <c r="E5576" t="s">
        <v>240</v>
      </c>
      <c r="F5576" t="s">
        <v>241</v>
      </c>
      <c r="G5576" t="s">
        <v>107</v>
      </c>
      <c r="H5576">
        <v>32.715736</v>
      </c>
      <c r="I5576">
        <v>-117.16108699999999</v>
      </c>
      <c r="J5576" t="s">
        <v>225</v>
      </c>
      <c r="K5576">
        <v>15.199159799244001</v>
      </c>
      <c r="L5576">
        <v>15.181125575717999</v>
      </c>
      <c r="M5576">
        <v>853</v>
      </c>
    </row>
    <row r="5577" spans="1:13" x14ac:dyDescent="0.25">
      <c r="A5577" t="s">
        <v>17</v>
      </c>
      <c r="B5577" t="s">
        <v>25</v>
      </c>
      <c r="C5577" t="s">
        <v>203</v>
      </c>
      <c r="D5577" t="s">
        <v>104</v>
      </c>
      <c r="E5577" t="s">
        <v>240</v>
      </c>
      <c r="F5577" t="s">
        <v>241</v>
      </c>
      <c r="G5577" t="s">
        <v>107</v>
      </c>
      <c r="H5577">
        <v>32.715736</v>
      </c>
      <c r="I5577">
        <v>-117.16108699999999</v>
      </c>
      <c r="J5577" t="s">
        <v>245</v>
      </c>
      <c r="K5577">
        <v>32.341308859842002</v>
      </c>
      <c r="L5577">
        <v>51.09730367745</v>
      </c>
      <c r="M5577">
        <v>1705</v>
      </c>
    </row>
    <row r="5578" spans="1:13" x14ac:dyDescent="0.25">
      <c r="A5578" t="s">
        <v>17</v>
      </c>
      <c r="B5578" t="s">
        <v>25</v>
      </c>
      <c r="C5578" t="s">
        <v>203</v>
      </c>
      <c r="D5578" t="s">
        <v>104</v>
      </c>
      <c r="E5578" t="s">
        <v>172</v>
      </c>
      <c r="F5578" t="s">
        <v>173</v>
      </c>
      <c r="G5578" t="s">
        <v>107</v>
      </c>
      <c r="H5578">
        <v>47.606209999999997</v>
      </c>
      <c r="I5578">
        <v>-122.33207</v>
      </c>
      <c r="J5578" t="s">
        <v>223</v>
      </c>
      <c r="K5578">
        <v>76.617343516955998</v>
      </c>
      <c r="L5578">
        <v>76.311897216683988</v>
      </c>
      <c r="M5578">
        <v>10853</v>
      </c>
    </row>
    <row r="5579" spans="1:13" x14ac:dyDescent="0.25">
      <c r="A5579" t="s">
        <v>17</v>
      </c>
      <c r="B5579" t="s">
        <v>25</v>
      </c>
      <c r="C5579" t="s">
        <v>203</v>
      </c>
      <c r="D5579" t="s">
        <v>104</v>
      </c>
      <c r="E5579" t="s">
        <v>172</v>
      </c>
      <c r="F5579" t="s">
        <v>173</v>
      </c>
      <c r="G5579" t="s">
        <v>107</v>
      </c>
      <c r="H5579">
        <v>47.606209999999997</v>
      </c>
      <c r="I5579">
        <v>-122.33207</v>
      </c>
      <c r="J5579" t="s">
        <v>224</v>
      </c>
      <c r="K5579">
        <v>90.55022208283799</v>
      </c>
      <c r="L5579">
        <v>95.969917417350004</v>
      </c>
      <c r="M5579">
        <v>10986</v>
      </c>
    </row>
    <row r="5580" spans="1:13" x14ac:dyDescent="0.25">
      <c r="A5580" t="s">
        <v>17</v>
      </c>
      <c r="B5580" t="s">
        <v>25</v>
      </c>
      <c r="C5580" t="s">
        <v>203</v>
      </c>
      <c r="D5580" t="s">
        <v>104</v>
      </c>
      <c r="E5580" t="s">
        <v>172</v>
      </c>
      <c r="F5580" t="s">
        <v>173</v>
      </c>
      <c r="G5580" t="s">
        <v>107</v>
      </c>
      <c r="H5580">
        <v>47.606209999999997</v>
      </c>
      <c r="I5580">
        <v>-122.33207</v>
      </c>
      <c r="J5580" t="s">
        <v>225</v>
      </c>
      <c r="K5580">
        <v>80.437525277963999</v>
      </c>
      <c r="L5580">
        <v>80.113443302286001</v>
      </c>
      <c r="M5580">
        <v>16447</v>
      </c>
    </row>
    <row r="5581" spans="1:13" x14ac:dyDescent="0.25">
      <c r="A5581" t="s">
        <v>17</v>
      </c>
      <c r="B5581" t="s">
        <v>25</v>
      </c>
      <c r="C5581" t="s">
        <v>203</v>
      </c>
      <c r="D5581" t="s">
        <v>104</v>
      </c>
      <c r="E5581" t="s">
        <v>172</v>
      </c>
      <c r="F5581" t="s">
        <v>173</v>
      </c>
      <c r="G5581" t="s">
        <v>107</v>
      </c>
      <c r="H5581">
        <v>47.606209999999997</v>
      </c>
      <c r="I5581">
        <v>-122.33207</v>
      </c>
      <c r="J5581" t="s">
        <v>245</v>
      </c>
      <c r="K5581">
        <v>64.062065594549992</v>
      </c>
      <c r="L5581">
        <v>67.520541453827988</v>
      </c>
      <c r="M5581">
        <v>9635</v>
      </c>
    </row>
    <row r="5582" spans="1:13" x14ac:dyDescent="0.25">
      <c r="A5582" t="s">
        <v>17</v>
      </c>
      <c r="B5582" t="s">
        <v>25</v>
      </c>
      <c r="C5582" t="s">
        <v>203</v>
      </c>
      <c r="D5582" t="s">
        <v>136</v>
      </c>
      <c r="E5582" t="s">
        <v>174</v>
      </c>
      <c r="F5582" t="s">
        <v>175</v>
      </c>
      <c r="G5582" t="s">
        <v>176</v>
      </c>
      <c r="H5582">
        <v>1.3520829999999999</v>
      </c>
      <c r="I5582">
        <v>103.81984</v>
      </c>
      <c r="J5582" t="s">
        <v>223</v>
      </c>
      <c r="K5582">
        <v>197.40770231685599</v>
      </c>
      <c r="L5582">
        <v>196.669432577988</v>
      </c>
      <c r="M5582">
        <v>30887</v>
      </c>
    </row>
    <row r="5583" spans="1:13" x14ac:dyDescent="0.25">
      <c r="A5583" t="s">
        <v>17</v>
      </c>
      <c r="B5583" t="s">
        <v>25</v>
      </c>
      <c r="C5583" t="s">
        <v>203</v>
      </c>
      <c r="D5583" t="s">
        <v>136</v>
      </c>
      <c r="E5583" t="s">
        <v>174</v>
      </c>
      <c r="F5583" t="s">
        <v>175</v>
      </c>
      <c r="G5583" t="s">
        <v>176</v>
      </c>
      <c r="H5583">
        <v>1.3520829999999999</v>
      </c>
      <c r="I5583">
        <v>103.81984</v>
      </c>
      <c r="J5583" t="s">
        <v>224</v>
      </c>
      <c r="K5583">
        <v>237.354338052732</v>
      </c>
      <c r="L5583">
        <v>240.533308853514</v>
      </c>
      <c r="M5583">
        <v>42155</v>
      </c>
    </row>
    <row r="5584" spans="1:13" x14ac:dyDescent="0.25">
      <c r="A5584" t="s">
        <v>17</v>
      </c>
      <c r="B5584" t="s">
        <v>25</v>
      </c>
      <c r="C5584" t="s">
        <v>203</v>
      </c>
      <c r="D5584" t="s">
        <v>136</v>
      </c>
      <c r="E5584" t="s">
        <v>174</v>
      </c>
      <c r="F5584" t="s">
        <v>175</v>
      </c>
      <c r="G5584" t="s">
        <v>176</v>
      </c>
      <c r="H5584">
        <v>1.3520829999999999</v>
      </c>
      <c r="I5584">
        <v>103.81984</v>
      </c>
      <c r="J5584" t="s">
        <v>225</v>
      </c>
      <c r="K5584">
        <v>6206.052721182803</v>
      </c>
      <c r="L5584">
        <v>6242.591602118634</v>
      </c>
      <c r="M5584">
        <v>59151</v>
      </c>
    </row>
    <row r="5585" spans="1:13" x14ac:dyDescent="0.25">
      <c r="A5585" t="s">
        <v>17</v>
      </c>
      <c r="B5585" t="s">
        <v>25</v>
      </c>
      <c r="C5585" t="s">
        <v>203</v>
      </c>
      <c r="D5585" t="s">
        <v>136</v>
      </c>
      <c r="E5585" t="s">
        <v>174</v>
      </c>
      <c r="F5585" t="s">
        <v>175</v>
      </c>
      <c r="G5585" t="s">
        <v>176</v>
      </c>
      <c r="H5585">
        <v>1.3520829999999999</v>
      </c>
      <c r="I5585">
        <v>103.81984</v>
      </c>
      <c r="J5585" t="s">
        <v>245</v>
      </c>
      <c r="K5585">
        <v>459.64807319060998</v>
      </c>
      <c r="L5585">
        <v>459.00658950306598</v>
      </c>
      <c r="M5585">
        <v>26225</v>
      </c>
    </row>
    <row r="5586" spans="1:13" x14ac:dyDescent="0.25">
      <c r="A5586" t="s">
        <v>17</v>
      </c>
      <c r="B5586" t="s">
        <v>25</v>
      </c>
      <c r="C5586" t="s">
        <v>203</v>
      </c>
      <c r="D5586" t="s">
        <v>104</v>
      </c>
      <c r="E5586" t="s">
        <v>177</v>
      </c>
      <c r="F5586" t="s">
        <v>178</v>
      </c>
      <c r="G5586" t="s">
        <v>107</v>
      </c>
      <c r="H5586">
        <v>37.339385999999998</v>
      </c>
      <c r="I5586">
        <v>-121.89496</v>
      </c>
      <c r="J5586" t="s">
        <v>223</v>
      </c>
      <c r="K5586">
        <v>130.90206424615801</v>
      </c>
      <c r="L5586">
        <v>130.56312744602999</v>
      </c>
      <c r="M5586">
        <v>117207</v>
      </c>
    </row>
    <row r="5587" spans="1:13" x14ac:dyDescent="0.25">
      <c r="A5587" t="s">
        <v>17</v>
      </c>
      <c r="B5587" t="s">
        <v>25</v>
      </c>
      <c r="C5587" t="s">
        <v>203</v>
      </c>
      <c r="D5587" t="s">
        <v>104</v>
      </c>
      <c r="E5587" t="s">
        <v>177</v>
      </c>
      <c r="F5587" t="s">
        <v>178</v>
      </c>
      <c r="G5587" t="s">
        <v>107</v>
      </c>
      <c r="H5587">
        <v>37.339385999999998</v>
      </c>
      <c r="I5587">
        <v>-121.89496</v>
      </c>
      <c r="J5587" t="s">
        <v>224</v>
      </c>
      <c r="K5587">
        <v>116.424821953548</v>
      </c>
      <c r="L5587">
        <v>116.056895172804</v>
      </c>
      <c r="M5587">
        <v>72359</v>
      </c>
    </row>
    <row r="5588" spans="1:13" x14ac:dyDescent="0.25">
      <c r="A5588" t="s">
        <v>17</v>
      </c>
      <c r="B5588" t="s">
        <v>25</v>
      </c>
      <c r="C5588" t="s">
        <v>203</v>
      </c>
      <c r="D5588" t="s">
        <v>104</v>
      </c>
      <c r="E5588" t="s">
        <v>177</v>
      </c>
      <c r="F5588" t="s">
        <v>178</v>
      </c>
      <c r="G5588" t="s">
        <v>107</v>
      </c>
      <c r="H5588">
        <v>37.339385999999998</v>
      </c>
      <c r="I5588">
        <v>-121.89496</v>
      </c>
      <c r="J5588" t="s">
        <v>225</v>
      </c>
      <c r="K5588">
        <v>118.61093569355999</v>
      </c>
      <c r="L5588">
        <v>118.20983987862</v>
      </c>
      <c r="M5588">
        <v>70835</v>
      </c>
    </row>
    <row r="5589" spans="1:13" x14ac:dyDescent="0.25">
      <c r="A5589" t="s">
        <v>17</v>
      </c>
      <c r="B5589" t="s">
        <v>25</v>
      </c>
      <c r="C5589" t="s">
        <v>203</v>
      </c>
      <c r="D5589" t="s">
        <v>104</v>
      </c>
      <c r="E5589" t="s">
        <v>177</v>
      </c>
      <c r="F5589" t="s">
        <v>178</v>
      </c>
      <c r="G5589" t="s">
        <v>107</v>
      </c>
      <c r="H5589">
        <v>37.339385999999998</v>
      </c>
      <c r="I5589">
        <v>-121.89496</v>
      </c>
      <c r="J5589" t="s">
        <v>245</v>
      </c>
      <c r="K5589">
        <v>124.129444387026</v>
      </c>
      <c r="L5589">
        <v>123.588908175624</v>
      </c>
      <c r="M5589">
        <v>89870</v>
      </c>
    </row>
    <row r="5590" spans="1:13" x14ac:dyDescent="0.25">
      <c r="A5590" t="s">
        <v>17</v>
      </c>
      <c r="B5590" t="s">
        <v>25</v>
      </c>
      <c r="C5590" t="s">
        <v>203</v>
      </c>
      <c r="D5590" t="s">
        <v>98</v>
      </c>
      <c r="E5590" t="s">
        <v>181</v>
      </c>
      <c r="F5590" t="s">
        <v>182</v>
      </c>
      <c r="G5590" t="s">
        <v>183</v>
      </c>
      <c r="H5590">
        <v>59.651943000000003</v>
      </c>
      <c r="I5590">
        <v>17.933056000000001</v>
      </c>
      <c r="J5590" t="s">
        <v>223</v>
      </c>
      <c r="K5590">
        <v>103.61248971954601</v>
      </c>
      <c r="L5590">
        <v>103.21867873125601</v>
      </c>
      <c r="M5590">
        <v>17031</v>
      </c>
    </row>
    <row r="5591" spans="1:13" x14ac:dyDescent="0.25">
      <c r="A5591" t="s">
        <v>17</v>
      </c>
      <c r="B5591" t="s">
        <v>25</v>
      </c>
      <c r="C5591" t="s">
        <v>203</v>
      </c>
      <c r="D5591" t="s">
        <v>98</v>
      </c>
      <c r="E5591" t="s">
        <v>181</v>
      </c>
      <c r="F5591" t="s">
        <v>182</v>
      </c>
      <c r="G5591" t="s">
        <v>183</v>
      </c>
      <c r="H5591">
        <v>59.651943000000003</v>
      </c>
      <c r="I5591">
        <v>17.933056000000001</v>
      </c>
      <c r="J5591" t="s">
        <v>224</v>
      </c>
      <c r="K5591">
        <v>137.345934655626</v>
      </c>
      <c r="L5591">
        <v>335.46361773326998</v>
      </c>
      <c r="M5591">
        <v>19347</v>
      </c>
    </row>
    <row r="5592" spans="1:13" x14ac:dyDescent="0.25">
      <c r="A5592" t="s">
        <v>17</v>
      </c>
      <c r="B5592" t="s">
        <v>25</v>
      </c>
      <c r="C5592" t="s">
        <v>203</v>
      </c>
      <c r="D5592" t="s">
        <v>98</v>
      </c>
      <c r="E5592" t="s">
        <v>181</v>
      </c>
      <c r="F5592" t="s">
        <v>182</v>
      </c>
      <c r="G5592" t="s">
        <v>183</v>
      </c>
      <c r="H5592">
        <v>59.651943000000003</v>
      </c>
      <c r="I5592">
        <v>17.933056000000001</v>
      </c>
      <c r="J5592" t="s">
        <v>225</v>
      </c>
      <c r="K5592">
        <v>84.803290261236</v>
      </c>
      <c r="L5592">
        <v>84.539567092674005</v>
      </c>
      <c r="M5592">
        <v>22040</v>
      </c>
    </row>
    <row r="5593" spans="1:13" x14ac:dyDescent="0.25">
      <c r="A5593" t="s">
        <v>17</v>
      </c>
      <c r="B5593" t="s">
        <v>25</v>
      </c>
      <c r="C5593" t="s">
        <v>203</v>
      </c>
      <c r="D5593" t="s">
        <v>98</v>
      </c>
      <c r="E5593" t="s">
        <v>181</v>
      </c>
      <c r="F5593" t="s">
        <v>182</v>
      </c>
      <c r="G5593" t="s">
        <v>183</v>
      </c>
      <c r="H5593">
        <v>59.651943000000003</v>
      </c>
      <c r="I5593">
        <v>17.933056000000001</v>
      </c>
      <c r="J5593" t="s">
        <v>245</v>
      </c>
      <c r="K5593">
        <v>89.202349754010001</v>
      </c>
      <c r="L5593">
        <v>90.234651688247993</v>
      </c>
      <c r="M5593">
        <v>13423</v>
      </c>
    </row>
    <row r="5594" spans="1:13" x14ac:dyDescent="0.25">
      <c r="A5594" t="s">
        <v>17</v>
      </c>
      <c r="B5594" t="s">
        <v>25</v>
      </c>
      <c r="C5594" t="s">
        <v>203</v>
      </c>
      <c r="D5594" t="s">
        <v>136</v>
      </c>
      <c r="E5594" t="s">
        <v>184</v>
      </c>
      <c r="F5594" t="s">
        <v>185</v>
      </c>
      <c r="G5594" t="s">
        <v>186</v>
      </c>
      <c r="H5594">
        <v>37.566499999999998</v>
      </c>
      <c r="I5594">
        <v>126.97799999999999</v>
      </c>
      <c r="J5594" t="s">
        <v>223</v>
      </c>
      <c r="K5594">
        <v>2495.4616316679239</v>
      </c>
      <c r="L5594">
        <v>2495.4593046713399</v>
      </c>
      <c r="M5594">
        <v>27399</v>
      </c>
    </row>
    <row r="5595" spans="1:13" x14ac:dyDescent="0.25">
      <c r="A5595" t="s">
        <v>17</v>
      </c>
      <c r="B5595" t="s">
        <v>25</v>
      </c>
      <c r="C5595" t="s">
        <v>203</v>
      </c>
      <c r="D5595" t="s">
        <v>136</v>
      </c>
      <c r="E5595" t="s">
        <v>184</v>
      </c>
      <c r="F5595" t="s">
        <v>185</v>
      </c>
      <c r="G5595" t="s">
        <v>186</v>
      </c>
      <c r="H5595">
        <v>37.566499999999998</v>
      </c>
      <c r="I5595">
        <v>126.97799999999999</v>
      </c>
      <c r="J5595" t="s">
        <v>224</v>
      </c>
      <c r="K5595">
        <v>28.324013688996001</v>
      </c>
      <c r="L5595">
        <v>28.322268441557998</v>
      </c>
      <c r="M5595">
        <v>1957</v>
      </c>
    </row>
    <row r="5596" spans="1:13" x14ac:dyDescent="0.25">
      <c r="A5596" t="s">
        <v>17</v>
      </c>
      <c r="B5596" t="s">
        <v>25</v>
      </c>
      <c r="C5596" t="s">
        <v>203</v>
      </c>
      <c r="D5596" t="s">
        <v>136</v>
      </c>
      <c r="E5596" t="s">
        <v>184</v>
      </c>
      <c r="F5596" t="s">
        <v>185</v>
      </c>
      <c r="G5596" t="s">
        <v>186</v>
      </c>
      <c r="H5596">
        <v>37.566499999999998</v>
      </c>
      <c r="I5596">
        <v>126.97799999999999</v>
      </c>
      <c r="J5596" t="s">
        <v>225</v>
      </c>
      <c r="K5596">
        <v>36.525141908316002</v>
      </c>
      <c r="L5596">
        <v>73.946155724765987</v>
      </c>
      <c r="M5596">
        <v>5362</v>
      </c>
    </row>
    <row r="5597" spans="1:13" x14ac:dyDescent="0.25">
      <c r="A5597" t="s">
        <v>17</v>
      </c>
      <c r="B5597" t="s">
        <v>25</v>
      </c>
      <c r="C5597" t="s">
        <v>203</v>
      </c>
      <c r="D5597" t="s">
        <v>136</v>
      </c>
      <c r="E5597" t="s">
        <v>184</v>
      </c>
      <c r="F5597" t="s">
        <v>185</v>
      </c>
      <c r="G5597" t="s">
        <v>186</v>
      </c>
      <c r="H5597">
        <v>37.566499999999998</v>
      </c>
      <c r="I5597">
        <v>126.97799999999999</v>
      </c>
      <c r="J5597" t="s">
        <v>245</v>
      </c>
      <c r="K5597">
        <v>10.060351825566</v>
      </c>
      <c r="L5597">
        <v>10.280410624626001</v>
      </c>
      <c r="M5597">
        <v>1320</v>
      </c>
    </row>
    <row r="5598" spans="1:13" x14ac:dyDescent="0.25">
      <c r="A5598" t="s">
        <v>17</v>
      </c>
      <c r="B5598" t="s">
        <v>25</v>
      </c>
      <c r="C5598" t="s">
        <v>203</v>
      </c>
      <c r="D5598" t="s">
        <v>108</v>
      </c>
      <c r="E5598" t="s">
        <v>187</v>
      </c>
      <c r="F5598" t="s">
        <v>188</v>
      </c>
      <c r="G5598" t="s">
        <v>135</v>
      </c>
      <c r="H5598">
        <v>-23.566147000000001</v>
      </c>
      <c r="I5598">
        <v>-46.64188</v>
      </c>
      <c r="J5598" t="s">
        <v>223</v>
      </c>
      <c r="K5598">
        <v>113.754300943356</v>
      </c>
      <c r="L5598">
        <v>113.191425979542</v>
      </c>
      <c r="M5598">
        <v>12641</v>
      </c>
    </row>
    <row r="5599" spans="1:13" x14ac:dyDescent="0.25">
      <c r="A5599" t="s">
        <v>17</v>
      </c>
      <c r="B5599" t="s">
        <v>25</v>
      </c>
      <c r="C5599" t="s">
        <v>203</v>
      </c>
      <c r="D5599" t="s">
        <v>108</v>
      </c>
      <c r="E5599" t="s">
        <v>187</v>
      </c>
      <c r="F5599" t="s">
        <v>188</v>
      </c>
      <c r="G5599" t="s">
        <v>135</v>
      </c>
      <c r="H5599">
        <v>-23.566147000000001</v>
      </c>
      <c r="I5599">
        <v>-46.64188</v>
      </c>
      <c r="J5599" t="s">
        <v>224</v>
      </c>
      <c r="K5599">
        <v>126.16655775664201</v>
      </c>
      <c r="L5599">
        <v>127.690286319294</v>
      </c>
      <c r="M5599">
        <v>13630</v>
      </c>
    </row>
    <row r="5600" spans="1:13" x14ac:dyDescent="0.25">
      <c r="A5600" t="s">
        <v>17</v>
      </c>
      <c r="B5600" t="s">
        <v>25</v>
      </c>
      <c r="C5600" t="s">
        <v>203</v>
      </c>
      <c r="D5600" t="s">
        <v>108</v>
      </c>
      <c r="E5600" t="s">
        <v>187</v>
      </c>
      <c r="F5600" t="s">
        <v>188</v>
      </c>
      <c r="G5600" t="s">
        <v>135</v>
      </c>
      <c r="H5600">
        <v>-23.566147000000001</v>
      </c>
      <c r="I5600">
        <v>-46.64188</v>
      </c>
      <c r="J5600" t="s">
        <v>225</v>
      </c>
      <c r="K5600">
        <v>264.56085000074398</v>
      </c>
      <c r="L5600">
        <v>264.530331502764</v>
      </c>
      <c r="M5600">
        <v>54905</v>
      </c>
    </row>
    <row r="5601" spans="1:13" x14ac:dyDescent="0.25">
      <c r="A5601" t="s">
        <v>17</v>
      </c>
      <c r="B5601" t="s">
        <v>25</v>
      </c>
      <c r="C5601" t="s">
        <v>203</v>
      </c>
      <c r="D5601" t="s">
        <v>108</v>
      </c>
      <c r="E5601" t="s">
        <v>187</v>
      </c>
      <c r="F5601" t="s">
        <v>188</v>
      </c>
      <c r="G5601" t="s">
        <v>135</v>
      </c>
      <c r="H5601">
        <v>-23.566147000000001</v>
      </c>
      <c r="I5601">
        <v>-46.64188</v>
      </c>
      <c r="J5601" t="s">
        <v>245</v>
      </c>
      <c r="K5601">
        <v>203.32302614705401</v>
      </c>
      <c r="L5601">
        <v>203.939293446036</v>
      </c>
      <c r="M5601">
        <v>15480</v>
      </c>
    </row>
    <row r="5602" spans="1:13" x14ac:dyDescent="0.25">
      <c r="A5602" t="s">
        <v>17</v>
      </c>
      <c r="B5602" t="s">
        <v>25</v>
      </c>
      <c r="C5602" t="s">
        <v>203</v>
      </c>
      <c r="D5602" t="s">
        <v>104</v>
      </c>
      <c r="E5602" t="s">
        <v>179</v>
      </c>
      <c r="F5602" t="s">
        <v>180</v>
      </c>
      <c r="G5602" t="s">
        <v>107</v>
      </c>
      <c r="H5602">
        <v>38.627003000000002</v>
      </c>
      <c r="I5602">
        <v>-90.199404000000001</v>
      </c>
      <c r="J5602" t="s">
        <v>223</v>
      </c>
      <c r="K5602">
        <v>23.86579725588</v>
      </c>
      <c r="L5602">
        <v>23.795405609214001</v>
      </c>
      <c r="M5602">
        <v>1565</v>
      </c>
    </row>
    <row r="5603" spans="1:13" x14ac:dyDescent="0.25">
      <c r="A5603" t="s">
        <v>17</v>
      </c>
      <c r="B5603" t="s">
        <v>25</v>
      </c>
      <c r="C5603" t="s">
        <v>203</v>
      </c>
      <c r="D5603" t="s">
        <v>104</v>
      </c>
      <c r="E5603" t="s">
        <v>179</v>
      </c>
      <c r="F5603" t="s">
        <v>180</v>
      </c>
      <c r="G5603" t="s">
        <v>107</v>
      </c>
      <c r="H5603">
        <v>38.627003000000002</v>
      </c>
      <c r="I5603">
        <v>-90.199404000000001</v>
      </c>
      <c r="J5603" t="s">
        <v>224</v>
      </c>
      <c r="K5603">
        <v>30.85270301301</v>
      </c>
      <c r="L5603">
        <v>30.770736528612002</v>
      </c>
      <c r="M5603">
        <v>1765</v>
      </c>
    </row>
    <row r="5604" spans="1:13" x14ac:dyDescent="0.25">
      <c r="A5604" t="s">
        <v>17</v>
      </c>
      <c r="B5604" t="s">
        <v>25</v>
      </c>
      <c r="C5604" t="s">
        <v>203</v>
      </c>
      <c r="D5604" t="s">
        <v>104</v>
      </c>
      <c r="E5604" t="s">
        <v>179</v>
      </c>
      <c r="F5604" t="s">
        <v>180</v>
      </c>
      <c r="G5604" t="s">
        <v>107</v>
      </c>
      <c r="H5604">
        <v>38.627003000000002</v>
      </c>
      <c r="I5604">
        <v>-90.199404000000001</v>
      </c>
      <c r="J5604" t="s">
        <v>225</v>
      </c>
      <c r="K5604">
        <v>35.662882864385999</v>
      </c>
      <c r="L5604">
        <v>39.952852466945998</v>
      </c>
      <c r="M5604">
        <v>1767</v>
      </c>
    </row>
    <row r="5605" spans="1:13" x14ac:dyDescent="0.25">
      <c r="A5605" t="s">
        <v>17</v>
      </c>
      <c r="B5605" t="s">
        <v>25</v>
      </c>
      <c r="C5605" t="s">
        <v>203</v>
      </c>
      <c r="D5605" t="s">
        <v>104</v>
      </c>
      <c r="E5605" t="s">
        <v>179</v>
      </c>
      <c r="F5605" t="s">
        <v>180</v>
      </c>
      <c r="G5605" t="s">
        <v>107</v>
      </c>
      <c r="H5605">
        <v>38.627003000000002</v>
      </c>
      <c r="I5605">
        <v>-90.199404000000001</v>
      </c>
      <c r="J5605" t="s">
        <v>245</v>
      </c>
      <c r="K5605">
        <v>20.372614512167999</v>
      </c>
      <c r="L5605">
        <v>20.326656329634002</v>
      </c>
      <c r="M5605">
        <v>1420</v>
      </c>
    </row>
    <row r="5606" spans="1:13" x14ac:dyDescent="0.25">
      <c r="A5606" t="s">
        <v>17</v>
      </c>
      <c r="B5606" t="s">
        <v>25</v>
      </c>
      <c r="C5606" t="s">
        <v>203</v>
      </c>
      <c r="D5606" t="s">
        <v>136</v>
      </c>
      <c r="E5606" t="s">
        <v>189</v>
      </c>
      <c r="F5606" t="s">
        <v>190</v>
      </c>
      <c r="G5606" t="s">
        <v>153</v>
      </c>
      <c r="H5606">
        <v>-33.918503000000001</v>
      </c>
      <c r="I5606">
        <v>151.18892</v>
      </c>
      <c r="J5606" t="s">
        <v>223</v>
      </c>
      <c r="K5606">
        <v>51.773734830179997</v>
      </c>
      <c r="L5606">
        <v>51.620463114449997</v>
      </c>
      <c r="M5606">
        <v>5364</v>
      </c>
    </row>
    <row r="5607" spans="1:13" x14ac:dyDescent="0.25">
      <c r="A5607" t="s">
        <v>17</v>
      </c>
      <c r="B5607" t="s">
        <v>25</v>
      </c>
      <c r="C5607" t="s">
        <v>203</v>
      </c>
      <c r="D5607" t="s">
        <v>136</v>
      </c>
      <c r="E5607" t="s">
        <v>189</v>
      </c>
      <c r="F5607" t="s">
        <v>190</v>
      </c>
      <c r="G5607" t="s">
        <v>153</v>
      </c>
      <c r="H5607">
        <v>-33.918503000000001</v>
      </c>
      <c r="I5607">
        <v>151.18892</v>
      </c>
      <c r="J5607" t="s">
        <v>224</v>
      </c>
      <c r="K5607">
        <v>66.733856912592003</v>
      </c>
      <c r="L5607">
        <v>66.553234691111996</v>
      </c>
      <c r="M5607">
        <v>8950</v>
      </c>
    </row>
    <row r="5608" spans="1:13" x14ac:dyDescent="0.25">
      <c r="A5608" t="s">
        <v>17</v>
      </c>
      <c r="B5608" t="s">
        <v>25</v>
      </c>
      <c r="C5608" t="s">
        <v>203</v>
      </c>
      <c r="D5608" t="s">
        <v>136</v>
      </c>
      <c r="E5608" t="s">
        <v>189</v>
      </c>
      <c r="F5608" t="s">
        <v>190</v>
      </c>
      <c r="G5608" t="s">
        <v>153</v>
      </c>
      <c r="H5608">
        <v>-33.918503000000001</v>
      </c>
      <c r="I5608">
        <v>151.18892</v>
      </c>
      <c r="J5608" t="s">
        <v>225</v>
      </c>
      <c r="K5608">
        <v>62.798512671353997</v>
      </c>
      <c r="L5608">
        <v>70.012385628275993</v>
      </c>
      <c r="M5608">
        <v>7016</v>
      </c>
    </row>
    <row r="5609" spans="1:13" x14ac:dyDescent="0.25">
      <c r="A5609" t="s">
        <v>17</v>
      </c>
      <c r="B5609" t="s">
        <v>25</v>
      </c>
      <c r="C5609" t="s">
        <v>203</v>
      </c>
      <c r="D5609" t="s">
        <v>136</v>
      </c>
      <c r="E5609" t="s">
        <v>189</v>
      </c>
      <c r="F5609" t="s">
        <v>190</v>
      </c>
      <c r="G5609" t="s">
        <v>153</v>
      </c>
      <c r="H5609">
        <v>-33.918503000000001</v>
      </c>
      <c r="I5609">
        <v>151.18892</v>
      </c>
      <c r="J5609" t="s">
        <v>245</v>
      </c>
      <c r="K5609">
        <v>12726.47872372543</v>
      </c>
      <c r="L5609">
        <v>20470.57494598905</v>
      </c>
      <c r="M5609">
        <v>363588</v>
      </c>
    </row>
    <row r="5610" spans="1:13" x14ac:dyDescent="0.25">
      <c r="A5610" t="s">
        <v>17</v>
      </c>
      <c r="B5610" t="s">
        <v>25</v>
      </c>
      <c r="C5610" t="s">
        <v>203</v>
      </c>
      <c r="D5610" t="s">
        <v>136</v>
      </c>
      <c r="E5610" t="s">
        <v>191</v>
      </c>
      <c r="F5610" t="s">
        <v>192</v>
      </c>
      <c r="G5610" t="s">
        <v>165</v>
      </c>
      <c r="H5610">
        <v>35.689487</v>
      </c>
      <c r="I5610">
        <v>139.69171</v>
      </c>
      <c r="J5610" t="s">
        <v>223</v>
      </c>
      <c r="K5610">
        <v>5948.7644074739874</v>
      </c>
      <c r="L5610">
        <v>5949.2616578157777</v>
      </c>
      <c r="M5610">
        <v>18143</v>
      </c>
    </row>
    <row r="5611" spans="1:13" x14ac:dyDescent="0.25">
      <c r="A5611" t="s">
        <v>17</v>
      </c>
      <c r="B5611" t="s">
        <v>25</v>
      </c>
      <c r="C5611" t="s">
        <v>203</v>
      </c>
      <c r="D5611" t="s">
        <v>136</v>
      </c>
      <c r="E5611" t="s">
        <v>191</v>
      </c>
      <c r="F5611" t="s">
        <v>192</v>
      </c>
      <c r="G5611" t="s">
        <v>165</v>
      </c>
      <c r="H5611">
        <v>35.689487</v>
      </c>
      <c r="I5611">
        <v>139.69171</v>
      </c>
      <c r="J5611" t="s">
        <v>224</v>
      </c>
      <c r="K5611">
        <v>373.42418780935202</v>
      </c>
      <c r="L5611">
        <v>373.39626385034398</v>
      </c>
      <c r="M5611">
        <v>1925</v>
      </c>
    </row>
    <row r="5612" spans="1:13" x14ac:dyDescent="0.25">
      <c r="A5612" t="s">
        <v>17</v>
      </c>
      <c r="B5612" t="s">
        <v>25</v>
      </c>
      <c r="C5612" t="s">
        <v>203</v>
      </c>
      <c r="D5612" t="s">
        <v>136</v>
      </c>
      <c r="E5612" t="s">
        <v>191</v>
      </c>
      <c r="F5612" t="s">
        <v>192</v>
      </c>
      <c r="G5612" t="s">
        <v>165</v>
      </c>
      <c r="H5612">
        <v>35.689487</v>
      </c>
      <c r="I5612">
        <v>139.69171</v>
      </c>
      <c r="J5612" t="s">
        <v>225</v>
      </c>
      <c r="K5612">
        <v>17.81594315793</v>
      </c>
      <c r="L5612">
        <v>17.78976444636</v>
      </c>
      <c r="M5612">
        <v>1198</v>
      </c>
    </row>
    <row r="5613" spans="1:13" x14ac:dyDescent="0.25">
      <c r="A5613" t="s">
        <v>17</v>
      </c>
      <c r="B5613" t="s">
        <v>25</v>
      </c>
      <c r="C5613" t="s">
        <v>203</v>
      </c>
      <c r="D5613" t="s">
        <v>136</v>
      </c>
      <c r="E5613" t="s">
        <v>191</v>
      </c>
      <c r="F5613" t="s">
        <v>192</v>
      </c>
      <c r="G5613" t="s">
        <v>165</v>
      </c>
      <c r="H5613">
        <v>35.689487</v>
      </c>
      <c r="I5613">
        <v>139.69171</v>
      </c>
      <c r="J5613" t="s">
        <v>245</v>
      </c>
      <c r="K5613">
        <v>39.66947426574</v>
      </c>
      <c r="L5613">
        <v>56.643281093070001</v>
      </c>
      <c r="M5613">
        <v>2707</v>
      </c>
    </row>
    <row r="5614" spans="1:13" x14ac:dyDescent="0.25">
      <c r="A5614" t="s">
        <v>17</v>
      </c>
      <c r="B5614" t="s">
        <v>25</v>
      </c>
      <c r="C5614" t="s">
        <v>203</v>
      </c>
      <c r="D5614" t="s">
        <v>104</v>
      </c>
      <c r="E5614" t="s">
        <v>193</v>
      </c>
      <c r="F5614" t="s">
        <v>194</v>
      </c>
      <c r="G5614" t="s">
        <v>195</v>
      </c>
      <c r="H5614">
        <v>43.677753000000003</v>
      </c>
      <c r="I5614">
        <v>-79.630840000000006</v>
      </c>
      <c r="J5614" t="s">
        <v>223</v>
      </c>
      <c r="K5614">
        <v>28.363254276222001</v>
      </c>
      <c r="L5614">
        <v>28.288790385534</v>
      </c>
      <c r="M5614">
        <v>3275</v>
      </c>
    </row>
    <row r="5615" spans="1:13" x14ac:dyDescent="0.25">
      <c r="A5615" t="s">
        <v>17</v>
      </c>
      <c r="B5615" t="s">
        <v>25</v>
      </c>
      <c r="C5615" t="s">
        <v>203</v>
      </c>
      <c r="D5615" t="s">
        <v>104</v>
      </c>
      <c r="E5615" t="s">
        <v>193</v>
      </c>
      <c r="F5615" t="s">
        <v>194</v>
      </c>
      <c r="G5615" t="s">
        <v>195</v>
      </c>
      <c r="H5615">
        <v>43.677753000000003</v>
      </c>
      <c r="I5615">
        <v>-79.630840000000006</v>
      </c>
      <c r="J5615" t="s">
        <v>224</v>
      </c>
      <c r="K5615">
        <v>39.846611177273999</v>
      </c>
      <c r="L5615">
        <v>39.762188073041997</v>
      </c>
      <c r="M5615">
        <v>4429</v>
      </c>
    </row>
    <row r="5616" spans="1:13" x14ac:dyDescent="0.25">
      <c r="A5616" t="s">
        <v>17</v>
      </c>
      <c r="B5616" t="s">
        <v>25</v>
      </c>
      <c r="C5616" t="s">
        <v>203</v>
      </c>
      <c r="D5616" t="s">
        <v>104</v>
      </c>
      <c r="E5616" t="s">
        <v>193</v>
      </c>
      <c r="F5616" t="s">
        <v>194</v>
      </c>
      <c r="G5616" t="s">
        <v>195</v>
      </c>
      <c r="H5616">
        <v>43.677753000000003</v>
      </c>
      <c r="I5616">
        <v>-79.630840000000006</v>
      </c>
      <c r="J5616" t="s">
        <v>225</v>
      </c>
      <c r="K5616">
        <v>39.484654324932002</v>
      </c>
      <c r="L5616">
        <v>39.560889387708002</v>
      </c>
      <c r="M5616">
        <v>7844</v>
      </c>
    </row>
    <row r="5617" spans="1:13" x14ac:dyDescent="0.25">
      <c r="A5617" t="s">
        <v>17</v>
      </c>
      <c r="B5617" t="s">
        <v>25</v>
      </c>
      <c r="C5617" t="s">
        <v>203</v>
      </c>
      <c r="D5617" t="s">
        <v>104</v>
      </c>
      <c r="E5617" t="s">
        <v>193</v>
      </c>
      <c r="F5617" t="s">
        <v>194</v>
      </c>
      <c r="G5617" t="s">
        <v>195</v>
      </c>
      <c r="H5617">
        <v>43.677753000000003</v>
      </c>
      <c r="I5617">
        <v>-79.630840000000006</v>
      </c>
      <c r="J5617" t="s">
        <v>245</v>
      </c>
      <c r="K5617">
        <v>34.168800694487999</v>
      </c>
      <c r="L5617">
        <v>34.096133900537993</v>
      </c>
      <c r="M5617">
        <v>4226</v>
      </c>
    </row>
    <row r="5618" spans="1:13" x14ac:dyDescent="0.25">
      <c r="A5618" t="s">
        <v>17</v>
      </c>
      <c r="B5618" t="s">
        <v>25</v>
      </c>
      <c r="C5618" t="s">
        <v>203</v>
      </c>
      <c r="D5618" t="s">
        <v>98</v>
      </c>
      <c r="E5618" t="s">
        <v>233</v>
      </c>
      <c r="F5618" t="s">
        <v>234</v>
      </c>
      <c r="G5618" t="s">
        <v>235</v>
      </c>
      <c r="H5618">
        <v>48.268999999999998</v>
      </c>
      <c r="I5618">
        <v>-16.41047</v>
      </c>
      <c r="J5618" t="s">
        <v>223</v>
      </c>
      <c r="K5618">
        <v>3.546413309064</v>
      </c>
      <c r="L5618">
        <v>3.5441153480879999</v>
      </c>
      <c r="M5618">
        <v>2310</v>
      </c>
    </row>
    <row r="5619" spans="1:13" x14ac:dyDescent="0.25">
      <c r="A5619" t="s">
        <v>17</v>
      </c>
      <c r="B5619" t="s">
        <v>25</v>
      </c>
      <c r="C5619" t="s">
        <v>203</v>
      </c>
      <c r="D5619" t="s">
        <v>98</v>
      </c>
      <c r="E5619" t="s">
        <v>233</v>
      </c>
      <c r="F5619" t="s">
        <v>234</v>
      </c>
      <c r="G5619" t="s">
        <v>235</v>
      </c>
      <c r="H5619">
        <v>48.268999999999998</v>
      </c>
      <c r="I5619">
        <v>-16.41047</v>
      </c>
      <c r="J5619" t="s">
        <v>224</v>
      </c>
      <c r="K5619">
        <v>24.391842624917999</v>
      </c>
      <c r="L5619">
        <v>24.361961873327999</v>
      </c>
      <c r="M5619">
        <v>2835</v>
      </c>
    </row>
    <row r="5620" spans="1:13" x14ac:dyDescent="0.25">
      <c r="A5620" t="s">
        <v>17</v>
      </c>
      <c r="B5620" t="s">
        <v>25</v>
      </c>
      <c r="C5620" t="s">
        <v>203</v>
      </c>
      <c r="D5620" t="s">
        <v>98</v>
      </c>
      <c r="E5620" t="s">
        <v>233</v>
      </c>
      <c r="F5620" t="s">
        <v>234</v>
      </c>
      <c r="G5620" t="s">
        <v>235</v>
      </c>
      <c r="H5620">
        <v>48.268999999999998</v>
      </c>
      <c r="I5620">
        <v>-16.41047</v>
      </c>
      <c r="J5620" t="s">
        <v>225</v>
      </c>
      <c r="K5620">
        <v>77.166455602577997</v>
      </c>
      <c r="L5620">
        <v>101.55100925290201</v>
      </c>
      <c r="M5620">
        <v>9382</v>
      </c>
    </row>
    <row r="5621" spans="1:13" x14ac:dyDescent="0.25">
      <c r="A5621" t="s">
        <v>17</v>
      </c>
      <c r="B5621" t="s">
        <v>25</v>
      </c>
      <c r="C5621" t="s">
        <v>203</v>
      </c>
      <c r="D5621" t="s">
        <v>98</v>
      </c>
      <c r="E5621" t="s">
        <v>233</v>
      </c>
      <c r="F5621" t="s">
        <v>234</v>
      </c>
      <c r="G5621" t="s">
        <v>235</v>
      </c>
      <c r="H5621">
        <v>48.268999999999998</v>
      </c>
      <c r="I5621">
        <v>-16.41047</v>
      </c>
      <c r="J5621" t="s">
        <v>245</v>
      </c>
      <c r="K5621">
        <v>21.416113821233999</v>
      </c>
      <c r="L5621">
        <v>21.386548313388001</v>
      </c>
      <c r="M5621">
        <v>9114</v>
      </c>
    </row>
    <row r="5622" spans="1:13" x14ac:dyDescent="0.25">
      <c r="A5622" t="s">
        <v>17</v>
      </c>
      <c r="B5622" t="s">
        <v>25</v>
      </c>
      <c r="C5622" t="s">
        <v>203</v>
      </c>
      <c r="D5622" t="s">
        <v>98</v>
      </c>
      <c r="E5622" t="s">
        <v>196</v>
      </c>
      <c r="F5622" t="s">
        <v>197</v>
      </c>
      <c r="G5622" t="s">
        <v>198</v>
      </c>
      <c r="H5622">
        <v>52.167236000000003</v>
      </c>
      <c r="I5622">
        <v>20.967891999999999</v>
      </c>
      <c r="J5622" t="s">
        <v>223</v>
      </c>
      <c r="K5622">
        <v>30.95456614779</v>
      </c>
      <c r="L5622">
        <v>30.916656013602001</v>
      </c>
      <c r="M5622">
        <v>11592</v>
      </c>
    </row>
    <row r="5623" spans="1:13" x14ac:dyDescent="0.25">
      <c r="A5623" t="s">
        <v>17</v>
      </c>
      <c r="B5623" t="s">
        <v>25</v>
      </c>
      <c r="C5623" t="s">
        <v>203</v>
      </c>
      <c r="D5623" t="s">
        <v>98</v>
      </c>
      <c r="E5623" t="s">
        <v>196</v>
      </c>
      <c r="F5623" t="s">
        <v>197</v>
      </c>
      <c r="G5623" t="s">
        <v>198</v>
      </c>
      <c r="H5623">
        <v>52.167236000000003</v>
      </c>
      <c r="I5623">
        <v>20.967891999999999</v>
      </c>
      <c r="J5623" t="s">
        <v>224</v>
      </c>
      <c r="K5623">
        <v>244.735427076126</v>
      </c>
      <c r="L5623">
        <v>865.17165346983597</v>
      </c>
      <c r="M5623">
        <v>14859</v>
      </c>
    </row>
    <row r="5624" spans="1:13" x14ac:dyDescent="0.25">
      <c r="A5624" t="s">
        <v>17</v>
      </c>
      <c r="B5624" t="s">
        <v>25</v>
      </c>
      <c r="C5624" t="s">
        <v>203</v>
      </c>
      <c r="D5624" t="s">
        <v>98</v>
      </c>
      <c r="E5624" t="s">
        <v>196</v>
      </c>
      <c r="F5624" t="s">
        <v>197</v>
      </c>
      <c r="G5624" t="s">
        <v>198</v>
      </c>
      <c r="H5624">
        <v>52.167236000000003</v>
      </c>
      <c r="I5624">
        <v>20.967891999999999</v>
      </c>
      <c r="J5624" t="s">
        <v>225</v>
      </c>
      <c r="K5624">
        <v>49.186817705279999</v>
      </c>
      <c r="L5624">
        <v>49.105467190566003</v>
      </c>
      <c r="M5624">
        <v>11956</v>
      </c>
    </row>
    <row r="5625" spans="1:13" x14ac:dyDescent="0.25">
      <c r="A5625" t="s">
        <v>17</v>
      </c>
      <c r="B5625" t="s">
        <v>25</v>
      </c>
      <c r="C5625" t="s">
        <v>203</v>
      </c>
      <c r="D5625" t="s">
        <v>98</v>
      </c>
      <c r="E5625" t="s">
        <v>196</v>
      </c>
      <c r="F5625" t="s">
        <v>197</v>
      </c>
      <c r="G5625" t="s">
        <v>198</v>
      </c>
      <c r="H5625">
        <v>52.167236000000003</v>
      </c>
      <c r="I5625">
        <v>20.967891999999999</v>
      </c>
      <c r="J5625" t="s">
        <v>245</v>
      </c>
      <c r="K5625">
        <v>485.25200830847399</v>
      </c>
      <c r="L5625">
        <v>1212.0253626203039</v>
      </c>
      <c r="M5625">
        <v>96637</v>
      </c>
    </row>
    <row r="5626" spans="1:13" x14ac:dyDescent="0.25">
      <c r="A5626" t="s">
        <v>17</v>
      </c>
      <c r="B5626" t="s">
        <v>25</v>
      </c>
      <c r="C5626" t="s">
        <v>204</v>
      </c>
      <c r="D5626" t="s">
        <v>98</v>
      </c>
      <c r="E5626" t="s">
        <v>99</v>
      </c>
      <c r="F5626" t="s">
        <v>100</v>
      </c>
      <c r="G5626" t="s">
        <v>101</v>
      </c>
      <c r="H5626">
        <v>52.370215999999999</v>
      </c>
      <c r="I5626">
        <v>4.895168</v>
      </c>
      <c r="J5626" t="s">
        <v>223</v>
      </c>
      <c r="K5626">
        <v>2878.450732575594</v>
      </c>
      <c r="L5626">
        <v>3125.34620148972</v>
      </c>
      <c r="M5626">
        <v>186934</v>
      </c>
    </row>
    <row r="5627" spans="1:13" x14ac:dyDescent="0.25">
      <c r="A5627" t="s">
        <v>17</v>
      </c>
      <c r="B5627" t="s">
        <v>25</v>
      </c>
      <c r="C5627" t="s">
        <v>204</v>
      </c>
      <c r="D5627" t="s">
        <v>98</v>
      </c>
      <c r="E5627" t="s">
        <v>99</v>
      </c>
      <c r="F5627" t="s">
        <v>100</v>
      </c>
      <c r="G5627" t="s">
        <v>101</v>
      </c>
      <c r="H5627">
        <v>52.370215999999999</v>
      </c>
      <c r="I5627">
        <v>4.895168</v>
      </c>
      <c r="J5627" t="s">
        <v>224</v>
      </c>
      <c r="K5627">
        <v>3661.297798235064</v>
      </c>
      <c r="L5627">
        <v>4731.6252873508083</v>
      </c>
      <c r="M5627">
        <v>151566</v>
      </c>
    </row>
    <row r="5628" spans="1:13" x14ac:dyDescent="0.25">
      <c r="A5628" t="s">
        <v>17</v>
      </c>
      <c r="B5628" t="s">
        <v>25</v>
      </c>
      <c r="C5628" t="s">
        <v>204</v>
      </c>
      <c r="D5628" t="s">
        <v>98</v>
      </c>
      <c r="E5628" t="s">
        <v>99</v>
      </c>
      <c r="F5628" t="s">
        <v>100</v>
      </c>
      <c r="G5628" t="s">
        <v>101</v>
      </c>
      <c r="H5628">
        <v>52.370215999999999</v>
      </c>
      <c r="I5628">
        <v>4.895168</v>
      </c>
      <c r="J5628" t="s">
        <v>225</v>
      </c>
      <c r="K5628">
        <v>1779.6374806945739</v>
      </c>
      <c r="L5628">
        <v>1787.708591609214</v>
      </c>
      <c r="M5628">
        <v>125373</v>
      </c>
    </row>
    <row r="5629" spans="1:13" x14ac:dyDescent="0.25">
      <c r="A5629" t="s">
        <v>17</v>
      </c>
      <c r="B5629" t="s">
        <v>25</v>
      </c>
      <c r="C5629" t="s">
        <v>204</v>
      </c>
      <c r="D5629" t="s">
        <v>98</v>
      </c>
      <c r="E5629" t="s">
        <v>99</v>
      </c>
      <c r="F5629" t="s">
        <v>100</v>
      </c>
      <c r="G5629" t="s">
        <v>101</v>
      </c>
      <c r="H5629">
        <v>52.370215999999999</v>
      </c>
      <c r="I5629">
        <v>4.895168</v>
      </c>
      <c r="J5629" t="s">
        <v>245</v>
      </c>
      <c r="K5629">
        <v>1883.9290873605901</v>
      </c>
      <c r="L5629">
        <v>1902.9695492147041</v>
      </c>
      <c r="M5629">
        <v>311516</v>
      </c>
    </row>
    <row r="5630" spans="1:13" x14ac:dyDescent="0.25">
      <c r="A5630" t="s">
        <v>17</v>
      </c>
      <c r="B5630" t="s">
        <v>25</v>
      </c>
      <c r="C5630" t="s">
        <v>204</v>
      </c>
      <c r="D5630" t="s">
        <v>104</v>
      </c>
      <c r="E5630" t="s">
        <v>105</v>
      </c>
      <c r="F5630" t="s">
        <v>106</v>
      </c>
      <c r="G5630" t="s">
        <v>107</v>
      </c>
      <c r="H5630">
        <v>33.748997000000003</v>
      </c>
      <c r="I5630">
        <v>-84.387985</v>
      </c>
      <c r="J5630" t="s">
        <v>223</v>
      </c>
      <c r="K5630">
        <v>855.60057341577601</v>
      </c>
      <c r="L5630">
        <v>871.33326873393594</v>
      </c>
      <c r="M5630">
        <v>40873</v>
      </c>
    </row>
    <row r="5631" spans="1:13" x14ac:dyDescent="0.25">
      <c r="A5631" t="s">
        <v>17</v>
      </c>
      <c r="B5631" t="s">
        <v>25</v>
      </c>
      <c r="C5631" t="s">
        <v>204</v>
      </c>
      <c r="D5631" t="s">
        <v>104</v>
      </c>
      <c r="E5631" t="s">
        <v>105</v>
      </c>
      <c r="F5631" t="s">
        <v>106</v>
      </c>
      <c r="G5631" t="s">
        <v>107</v>
      </c>
      <c r="H5631">
        <v>33.748997000000003</v>
      </c>
      <c r="I5631">
        <v>-84.387985</v>
      </c>
      <c r="J5631" t="s">
        <v>224</v>
      </c>
      <c r="K5631">
        <v>6291.1555012967283</v>
      </c>
      <c r="L5631">
        <v>6515.5800435632937</v>
      </c>
      <c r="M5631">
        <v>82747</v>
      </c>
    </row>
    <row r="5632" spans="1:13" x14ac:dyDescent="0.25">
      <c r="A5632" t="s">
        <v>17</v>
      </c>
      <c r="B5632" t="s">
        <v>25</v>
      </c>
      <c r="C5632" t="s">
        <v>204</v>
      </c>
      <c r="D5632" t="s">
        <v>104</v>
      </c>
      <c r="E5632" t="s">
        <v>105</v>
      </c>
      <c r="F5632" t="s">
        <v>106</v>
      </c>
      <c r="G5632" t="s">
        <v>107</v>
      </c>
      <c r="H5632">
        <v>33.748997000000003</v>
      </c>
      <c r="I5632">
        <v>-84.387985</v>
      </c>
      <c r="J5632" t="s">
        <v>225</v>
      </c>
      <c r="K5632">
        <v>11039.48274544702</v>
      </c>
      <c r="L5632">
        <v>11622.20262959641</v>
      </c>
      <c r="M5632">
        <v>1083334</v>
      </c>
    </row>
    <row r="5633" spans="1:13" x14ac:dyDescent="0.25">
      <c r="A5633" t="s">
        <v>17</v>
      </c>
      <c r="B5633" t="s">
        <v>25</v>
      </c>
      <c r="C5633" t="s">
        <v>204</v>
      </c>
      <c r="D5633" t="s">
        <v>104</v>
      </c>
      <c r="E5633" t="s">
        <v>105</v>
      </c>
      <c r="F5633" t="s">
        <v>106</v>
      </c>
      <c r="G5633" t="s">
        <v>107</v>
      </c>
      <c r="H5633">
        <v>33.748997000000003</v>
      </c>
      <c r="I5633">
        <v>-84.387985</v>
      </c>
      <c r="J5633" t="s">
        <v>245</v>
      </c>
      <c r="K5633">
        <v>3478.1099935431421</v>
      </c>
      <c r="L5633">
        <v>3893.2607029697278</v>
      </c>
      <c r="M5633">
        <v>80879</v>
      </c>
    </row>
    <row r="5634" spans="1:13" x14ac:dyDescent="0.25">
      <c r="A5634" t="s">
        <v>17</v>
      </c>
      <c r="B5634" t="s">
        <v>25</v>
      </c>
      <c r="C5634" t="s">
        <v>204</v>
      </c>
      <c r="D5634" t="s">
        <v>108</v>
      </c>
      <c r="E5634" t="s">
        <v>109</v>
      </c>
      <c r="F5634" t="s">
        <v>110</v>
      </c>
      <c r="G5634" t="s">
        <v>111</v>
      </c>
      <c r="H5634">
        <v>4.6713839999999998</v>
      </c>
      <c r="I5634">
        <v>-74.156030000000001</v>
      </c>
      <c r="J5634" t="s">
        <v>223</v>
      </c>
      <c r="K5634">
        <v>131.22644176284601</v>
      </c>
      <c r="L5634">
        <v>176.30805484611599</v>
      </c>
      <c r="M5634">
        <v>125</v>
      </c>
    </row>
    <row r="5635" spans="1:13" x14ac:dyDescent="0.25">
      <c r="A5635" t="s">
        <v>17</v>
      </c>
      <c r="B5635" t="s">
        <v>25</v>
      </c>
      <c r="C5635" t="s">
        <v>204</v>
      </c>
      <c r="D5635" t="s">
        <v>108</v>
      </c>
      <c r="E5635" t="s">
        <v>109</v>
      </c>
      <c r="F5635" t="s">
        <v>110</v>
      </c>
      <c r="G5635" t="s">
        <v>111</v>
      </c>
      <c r="H5635">
        <v>4.6713839999999998</v>
      </c>
      <c r="I5635">
        <v>-74.156030000000001</v>
      </c>
      <c r="J5635" t="s">
        <v>224</v>
      </c>
      <c r="K5635">
        <v>762.92668592683196</v>
      </c>
      <c r="L5635">
        <v>968.10368853097202</v>
      </c>
      <c r="M5635">
        <v>5449</v>
      </c>
    </row>
    <row r="5636" spans="1:13" x14ac:dyDescent="0.25">
      <c r="A5636" t="s">
        <v>17</v>
      </c>
      <c r="B5636" t="s">
        <v>25</v>
      </c>
      <c r="C5636" t="s">
        <v>204</v>
      </c>
      <c r="D5636" t="s">
        <v>108</v>
      </c>
      <c r="E5636" t="s">
        <v>109</v>
      </c>
      <c r="F5636" t="s">
        <v>110</v>
      </c>
      <c r="G5636" t="s">
        <v>111</v>
      </c>
      <c r="H5636">
        <v>4.6713839999999998</v>
      </c>
      <c r="I5636">
        <v>-74.156030000000001</v>
      </c>
      <c r="J5636" t="s">
        <v>225</v>
      </c>
      <c r="K5636">
        <v>261.16321825802999</v>
      </c>
      <c r="L5636">
        <v>453.08332236010801</v>
      </c>
      <c r="M5636">
        <v>3830</v>
      </c>
    </row>
    <row r="5637" spans="1:13" x14ac:dyDescent="0.25">
      <c r="A5637" t="s">
        <v>17</v>
      </c>
      <c r="B5637" t="s">
        <v>25</v>
      </c>
      <c r="C5637" t="s">
        <v>204</v>
      </c>
      <c r="D5637" t="s">
        <v>108</v>
      </c>
      <c r="E5637" t="s">
        <v>109</v>
      </c>
      <c r="F5637" t="s">
        <v>110</v>
      </c>
      <c r="G5637" t="s">
        <v>111</v>
      </c>
      <c r="H5637">
        <v>4.6713839999999998</v>
      </c>
      <c r="I5637">
        <v>-74.156030000000001</v>
      </c>
      <c r="J5637" t="s">
        <v>245</v>
      </c>
      <c r="K5637">
        <v>283.26490011563999</v>
      </c>
      <c r="L5637">
        <v>457.315521472608</v>
      </c>
      <c r="M5637">
        <v>7466</v>
      </c>
    </row>
    <row r="5638" spans="1:13" x14ac:dyDescent="0.25">
      <c r="A5638" t="s">
        <v>17</v>
      </c>
      <c r="B5638" t="s">
        <v>25</v>
      </c>
      <c r="C5638" t="s">
        <v>204</v>
      </c>
      <c r="D5638" t="s">
        <v>104</v>
      </c>
      <c r="E5638" t="s">
        <v>112</v>
      </c>
      <c r="F5638" t="s">
        <v>113</v>
      </c>
      <c r="G5638" t="s">
        <v>107</v>
      </c>
      <c r="H5638">
        <v>42.360100000000003</v>
      </c>
      <c r="I5638">
        <v>-71.058899999999994</v>
      </c>
      <c r="J5638" t="s">
        <v>223</v>
      </c>
      <c r="K5638">
        <v>468.88828834356599</v>
      </c>
      <c r="L5638">
        <v>488.76123737354987</v>
      </c>
      <c r="M5638">
        <v>456</v>
      </c>
    </row>
    <row r="5639" spans="1:13" x14ac:dyDescent="0.25">
      <c r="A5639" t="s">
        <v>17</v>
      </c>
      <c r="B5639" t="s">
        <v>25</v>
      </c>
      <c r="C5639" t="s">
        <v>204</v>
      </c>
      <c r="D5639" t="s">
        <v>104</v>
      </c>
      <c r="E5639" t="s">
        <v>112</v>
      </c>
      <c r="F5639" t="s">
        <v>113</v>
      </c>
      <c r="G5639" t="s">
        <v>107</v>
      </c>
      <c r="H5639">
        <v>42.360100000000003</v>
      </c>
      <c r="I5639">
        <v>-71.058899999999994</v>
      </c>
      <c r="J5639" t="s">
        <v>224</v>
      </c>
      <c r="K5639">
        <v>677.74171015460399</v>
      </c>
      <c r="L5639">
        <v>899.43321152503802</v>
      </c>
      <c r="M5639">
        <v>764</v>
      </c>
    </row>
    <row r="5640" spans="1:13" x14ac:dyDescent="0.25">
      <c r="A5640" t="s">
        <v>17</v>
      </c>
      <c r="B5640" t="s">
        <v>25</v>
      </c>
      <c r="C5640" t="s">
        <v>204</v>
      </c>
      <c r="D5640" t="s">
        <v>104</v>
      </c>
      <c r="E5640" t="s">
        <v>112</v>
      </c>
      <c r="F5640" t="s">
        <v>113</v>
      </c>
      <c r="G5640" t="s">
        <v>107</v>
      </c>
      <c r="H5640">
        <v>42.360100000000003</v>
      </c>
      <c r="I5640">
        <v>-71.058899999999994</v>
      </c>
      <c r="J5640" t="s">
        <v>225</v>
      </c>
      <c r="K5640">
        <v>815.45731580142592</v>
      </c>
      <c r="L5640">
        <v>846.98245964503792</v>
      </c>
      <c r="M5640">
        <v>905</v>
      </c>
    </row>
    <row r="5641" spans="1:13" x14ac:dyDescent="0.25">
      <c r="A5641" t="s">
        <v>17</v>
      </c>
      <c r="B5641" t="s">
        <v>25</v>
      </c>
      <c r="C5641" t="s">
        <v>204</v>
      </c>
      <c r="D5641" t="s">
        <v>104</v>
      </c>
      <c r="E5641" t="s">
        <v>112</v>
      </c>
      <c r="F5641" t="s">
        <v>113</v>
      </c>
      <c r="G5641" t="s">
        <v>107</v>
      </c>
      <c r="H5641">
        <v>42.360100000000003</v>
      </c>
      <c r="I5641">
        <v>-71.058899999999994</v>
      </c>
      <c r="J5641" t="s">
        <v>245</v>
      </c>
      <c r="K5641">
        <v>186.88586579663999</v>
      </c>
      <c r="L5641">
        <v>189.957228560202</v>
      </c>
      <c r="M5641">
        <v>575</v>
      </c>
    </row>
    <row r="5642" spans="1:13" x14ac:dyDescent="0.25">
      <c r="A5642" t="s">
        <v>17</v>
      </c>
      <c r="B5642" t="s">
        <v>25</v>
      </c>
      <c r="C5642" t="s">
        <v>204</v>
      </c>
      <c r="D5642" t="s">
        <v>104</v>
      </c>
      <c r="E5642" t="s">
        <v>114</v>
      </c>
      <c r="F5642" t="s">
        <v>115</v>
      </c>
      <c r="G5642" t="s">
        <v>107</v>
      </c>
      <c r="H5642">
        <v>41.878112999999999</v>
      </c>
      <c r="I5642">
        <v>-87.629800000000003</v>
      </c>
      <c r="J5642" t="s">
        <v>223</v>
      </c>
      <c r="K5642">
        <v>20320279.480913501</v>
      </c>
      <c r="L5642">
        <v>20322237.05889833</v>
      </c>
      <c r="M5642">
        <v>4490412</v>
      </c>
    </row>
    <row r="5643" spans="1:13" x14ac:dyDescent="0.25">
      <c r="A5643" t="s">
        <v>17</v>
      </c>
      <c r="B5643" t="s">
        <v>25</v>
      </c>
      <c r="C5643" t="s">
        <v>204</v>
      </c>
      <c r="D5643" t="s">
        <v>104</v>
      </c>
      <c r="E5643" t="s">
        <v>114</v>
      </c>
      <c r="F5643" t="s">
        <v>115</v>
      </c>
      <c r="G5643" t="s">
        <v>107</v>
      </c>
      <c r="H5643">
        <v>41.878112999999999</v>
      </c>
      <c r="I5643">
        <v>-87.629800000000003</v>
      </c>
      <c r="J5643" t="s">
        <v>224</v>
      </c>
      <c r="K5643">
        <v>22406588.708396669</v>
      </c>
      <c r="L5643">
        <v>22408474.370193269</v>
      </c>
      <c r="M5643">
        <v>4600572</v>
      </c>
    </row>
    <row r="5644" spans="1:13" x14ac:dyDescent="0.25">
      <c r="A5644" t="s">
        <v>17</v>
      </c>
      <c r="B5644" t="s">
        <v>25</v>
      </c>
      <c r="C5644" t="s">
        <v>204</v>
      </c>
      <c r="D5644" t="s">
        <v>104</v>
      </c>
      <c r="E5644" t="s">
        <v>114</v>
      </c>
      <c r="F5644" t="s">
        <v>115</v>
      </c>
      <c r="G5644" t="s">
        <v>107</v>
      </c>
      <c r="H5644">
        <v>41.878112999999999</v>
      </c>
      <c r="I5644">
        <v>-87.629800000000003</v>
      </c>
      <c r="J5644" t="s">
        <v>225</v>
      </c>
      <c r="K5644">
        <v>23697217.47023866</v>
      </c>
      <c r="L5644">
        <v>23697306.928710472</v>
      </c>
      <c r="M5644">
        <v>4717080</v>
      </c>
    </row>
    <row r="5645" spans="1:13" x14ac:dyDescent="0.25">
      <c r="A5645" t="s">
        <v>17</v>
      </c>
      <c r="B5645" t="s">
        <v>25</v>
      </c>
      <c r="C5645" t="s">
        <v>204</v>
      </c>
      <c r="D5645" t="s">
        <v>104</v>
      </c>
      <c r="E5645" t="s">
        <v>114</v>
      </c>
      <c r="F5645" t="s">
        <v>115</v>
      </c>
      <c r="G5645" t="s">
        <v>107</v>
      </c>
      <c r="H5645">
        <v>41.878112999999999</v>
      </c>
      <c r="I5645">
        <v>-87.629800000000003</v>
      </c>
      <c r="J5645" t="s">
        <v>245</v>
      </c>
      <c r="K5645">
        <v>23845488.71548735</v>
      </c>
      <c r="L5645">
        <v>23854799.02889771</v>
      </c>
      <c r="M5645">
        <v>4376753</v>
      </c>
    </row>
    <row r="5646" spans="1:13" x14ac:dyDescent="0.25">
      <c r="A5646" t="s">
        <v>17</v>
      </c>
      <c r="B5646" t="s">
        <v>25</v>
      </c>
      <c r="C5646" t="s">
        <v>204</v>
      </c>
      <c r="D5646" t="s">
        <v>104</v>
      </c>
      <c r="E5646" t="s">
        <v>116</v>
      </c>
      <c r="F5646" t="s">
        <v>117</v>
      </c>
      <c r="G5646" t="s">
        <v>107</v>
      </c>
      <c r="H5646">
        <v>32.780140000000003</v>
      </c>
      <c r="I5646">
        <v>-96.800449999999998</v>
      </c>
      <c r="J5646" t="s">
        <v>223</v>
      </c>
      <c r="K5646">
        <v>4244.2072952745539</v>
      </c>
      <c r="L5646">
        <v>4318.7899509321478</v>
      </c>
      <c r="M5646">
        <v>28606</v>
      </c>
    </row>
    <row r="5647" spans="1:13" x14ac:dyDescent="0.25">
      <c r="A5647" t="s">
        <v>17</v>
      </c>
      <c r="B5647" t="s">
        <v>25</v>
      </c>
      <c r="C5647" t="s">
        <v>204</v>
      </c>
      <c r="D5647" t="s">
        <v>104</v>
      </c>
      <c r="E5647" t="s">
        <v>116</v>
      </c>
      <c r="F5647" t="s">
        <v>117</v>
      </c>
      <c r="G5647" t="s">
        <v>107</v>
      </c>
      <c r="H5647">
        <v>32.780140000000003</v>
      </c>
      <c r="I5647">
        <v>-96.800449999999998</v>
      </c>
      <c r="J5647" t="s">
        <v>224</v>
      </c>
      <c r="K5647">
        <v>1815.1403338054679</v>
      </c>
      <c r="L5647">
        <v>2195.2737795553799</v>
      </c>
      <c r="M5647">
        <v>32622</v>
      </c>
    </row>
    <row r="5648" spans="1:13" x14ac:dyDescent="0.25">
      <c r="A5648" t="s">
        <v>17</v>
      </c>
      <c r="B5648" t="s">
        <v>25</v>
      </c>
      <c r="C5648" t="s">
        <v>204</v>
      </c>
      <c r="D5648" t="s">
        <v>104</v>
      </c>
      <c r="E5648" t="s">
        <v>116</v>
      </c>
      <c r="F5648" t="s">
        <v>117</v>
      </c>
      <c r="G5648" t="s">
        <v>107</v>
      </c>
      <c r="H5648">
        <v>32.780140000000003</v>
      </c>
      <c r="I5648">
        <v>-96.800449999999998</v>
      </c>
      <c r="J5648" t="s">
        <v>225</v>
      </c>
      <c r="K5648">
        <v>14767.599655361681</v>
      </c>
      <c r="L5648">
        <v>26918.955346527178</v>
      </c>
      <c r="M5648">
        <v>463945</v>
      </c>
    </row>
    <row r="5649" spans="1:13" x14ac:dyDescent="0.25">
      <c r="A5649" t="s">
        <v>17</v>
      </c>
      <c r="B5649" t="s">
        <v>25</v>
      </c>
      <c r="C5649" t="s">
        <v>204</v>
      </c>
      <c r="D5649" t="s">
        <v>104</v>
      </c>
      <c r="E5649" t="s">
        <v>116</v>
      </c>
      <c r="F5649" t="s">
        <v>117</v>
      </c>
      <c r="G5649" t="s">
        <v>107</v>
      </c>
      <c r="H5649">
        <v>32.780140000000003</v>
      </c>
      <c r="I5649">
        <v>-96.800449999999998</v>
      </c>
      <c r="J5649" t="s">
        <v>245</v>
      </c>
      <c r="K5649">
        <v>18957.860420077239</v>
      </c>
      <c r="L5649">
        <v>35799.81055044126</v>
      </c>
      <c r="M5649">
        <v>572810</v>
      </c>
    </row>
    <row r="5650" spans="1:13" x14ac:dyDescent="0.25">
      <c r="A5650" t="s">
        <v>17</v>
      </c>
      <c r="B5650" t="s">
        <v>25</v>
      </c>
      <c r="C5650" t="s">
        <v>204</v>
      </c>
      <c r="D5650" t="s">
        <v>104</v>
      </c>
      <c r="E5650" t="s">
        <v>120</v>
      </c>
      <c r="F5650" t="s">
        <v>121</v>
      </c>
      <c r="G5650" t="s">
        <v>107</v>
      </c>
      <c r="H5650">
        <v>37.431572000000003</v>
      </c>
      <c r="I5650">
        <v>-78.656890000000004</v>
      </c>
      <c r="J5650" t="s">
        <v>223</v>
      </c>
      <c r="K5650">
        <v>180905527.72000009</v>
      </c>
      <c r="L5650">
        <v>180905769.7939446</v>
      </c>
      <c r="M5650">
        <v>2568150070</v>
      </c>
    </row>
    <row r="5651" spans="1:13" x14ac:dyDescent="0.25">
      <c r="A5651" t="s">
        <v>17</v>
      </c>
      <c r="B5651" t="s">
        <v>25</v>
      </c>
      <c r="C5651" t="s">
        <v>204</v>
      </c>
      <c r="D5651" t="s">
        <v>104</v>
      </c>
      <c r="E5651" t="s">
        <v>120</v>
      </c>
      <c r="F5651" t="s">
        <v>121</v>
      </c>
      <c r="G5651" t="s">
        <v>107</v>
      </c>
      <c r="H5651">
        <v>37.431572000000003</v>
      </c>
      <c r="I5651">
        <v>-78.656890000000004</v>
      </c>
      <c r="J5651" t="s">
        <v>224</v>
      </c>
      <c r="K5651">
        <v>203321584.96161979</v>
      </c>
      <c r="L5651">
        <v>203325494.62014711</v>
      </c>
      <c r="M5651">
        <v>2757285451</v>
      </c>
    </row>
    <row r="5652" spans="1:13" x14ac:dyDescent="0.25">
      <c r="A5652" t="s">
        <v>17</v>
      </c>
      <c r="B5652" t="s">
        <v>25</v>
      </c>
      <c r="C5652" t="s">
        <v>204</v>
      </c>
      <c r="D5652" t="s">
        <v>104</v>
      </c>
      <c r="E5652" t="s">
        <v>120</v>
      </c>
      <c r="F5652" t="s">
        <v>121</v>
      </c>
      <c r="G5652" t="s">
        <v>107</v>
      </c>
      <c r="H5652">
        <v>37.431572000000003</v>
      </c>
      <c r="I5652">
        <v>-78.656890000000004</v>
      </c>
      <c r="J5652" t="s">
        <v>225</v>
      </c>
      <c r="K5652">
        <v>204998201.98346639</v>
      </c>
      <c r="L5652">
        <v>205000486.73598459</v>
      </c>
      <c r="M5652">
        <v>3432612564</v>
      </c>
    </row>
    <row r="5653" spans="1:13" x14ac:dyDescent="0.25">
      <c r="A5653" t="s">
        <v>17</v>
      </c>
      <c r="B5653" t="s">
        <v>25</v>
      </c>
      <c r="C5653" t="s">
        <v>204</v>
      </c>
      <c r="D5653" t="s">
        <v>104</v>
      </c>
      <c r="E5653" t="s">
        <v>120</v>
      </c>
      <c r="F5653" t="s">
        <v>121</v>
      </c>
      <c r="G5653" t="s">
        <v>107</v>
      </c>
      <c r="H5653">
        <v>37.431572000000003</v>
      </c>
      <c r="I5653">
        <v>-78.656890000000004</v>
      </c>
      <c r="J5653" t="s">
        <v>245</v>
      </c>
      <c r="K5653">
        <v>205373407.47773561</v>
      </c>
      <c r="L5653">
        <v>205375234.910602</v>
      </c>
      <c r="M5653">
        <v>2996136083</v>
      </c>
    </row>
    <row r="5654" spans="1:13" x14ac:dyDescent="0.25">
      <c r="A5654" t="s">
        <v>17</v>
      </c>
      <c r="B5654" t="s">
        <v>25</v>
      </c>
      <c r="C5654" t="s">
        <v>204</v>
      </c>
      <c r="D5654" t="s">
        <v>104</v>
      </c>
      <c r="E5654" t="s">
        <v>122</v>
      </c>
      <c r="F5654" t="s">
        <v>123</v>
      </c>
      <c r="G5654" t="s">
        <v>107</v>
      </c>
      <c r="H5654">
        <v>39.856102</v>
      </c>
      <c r="I5654">
        <v>-104.675934</v>
      </c>
      <c r="J5654" t="s">
        <v>223</v>
      </c>
      <c r="K5654">
        <v>1173.5326051071061</v>
      </c>
      <c r="L5654">
        <v>1176.999905717244</v>
      </c>
      <c r="M5654">
        <v>20027</v>
      </c>
    </row>
    <row r="5655" spans="1:13" x14ac:dyDescent="0.25">
      <c r="A5655" t="s">
        <v>17</v>
      </c>
      <c r="B5655" t="s">
        <v>25</v>
      </c>
      <c r="C5655" t="s">
        <v>204</v>
      </c>
      <c r="D5655" t="s">
        <v>104</v>
      </c>
      <c r="E5655" t="s">
        <v>122</v>
      </c>
      <c r="F5655" t="s">
        <v>123</v>
      </c>
      <c r="G5655" t="s">
        <v>107</v>
      </c>
      <c r="H5655">
        <v>39.856102</v>
      </c>
      <c r="I5655">
        <v>-104.675934</v>
      </c>
      <c r="J5655" t="s">
        <v>224</v>
      </c>
      <c r="K5655">
        <v>24165.53911794271</v>
      </c>
      <c r="L5655">
        <v>24167.0253490916</v>
      </c>
      <c r="M5655">
        <v>118632</v>
      </c>
    </row>
    <row r="5656" spans="1:13" x14ac:dyDescent="0.25">
      <c r="A5656" t="s">
        <v>17</v>
      </c>
      <c r="B5656" t="s">
        <v>25</v>
      </c>
      <c r="C5656" t="s">
        <v>204</v>
      </c>
      <c r="D5656" t="s">
        <v>104</v>
      </c>
      <c r="E5656" t="s">
        <v>122</v>
      </c>
      <c r="F5656" t="s">
        <v>123</v>
      </c>
      <c r="G5656" t="s">
        <v>107</v>
      </c>
      <c r="H5656">
        <v>39.856102</v>
      </c>
      <c r="I5656">
        <v>-104.675934</v>
      </c>
      <c r="J5656" t="s">
        <v>225</v>
      </c>
      <c r="K5656">
        <v>44513.714926088447</v>
      </c>
      <c r="L5656">
        <v>44528.943412888759</v>
      </c>
      <c r="M5656">
        <v>345252</v>
      </c>
    </row>
    <row r="5657" spans="1:13" x14ac:dyDescent="0.25">
      <c r="A5657" t="s">
        <v>17</v>
      </c>
      <c r="B5657" t="s">
        <v>25</v>
      </c>
      <c r="C5657" t="s">
        <v>204</v>
      </c>
      <c r="D5657" t="s">
        <v>104</v>
      </c>
      <c r="E5657" t="s">
        <v>122</v>
      </c>
      <c r="F5657" t="s">
        <v>123</v>
      </c>
      <c r="G5657" t="s">
        <v>107</v>
      </c>
      <c r="H5657">
        <v>39.856102</v>
      </c>
      <c r="I5657">
        <v>-104.675934</v>
      </c>
      <c r="J5657" t="s">
        <v>245</v>
      </c>
      <c r="K5657">
        <v>63966.117053562048</v>
      </c>
      <c r="L5657">
        <v>63985.435325002552</v>
      </c>
      <c r="M5657">
        <v>433694</v>
      </c>
    </row>
    <row r="5658" spans="1:13" x14ac:dyDescent="0.25">
      <c r="A5658" t="s">
        <v>17</v>
      </c>
      <c r="B5658" t="s">
        <v>25</v>
      </c>
      <c r="C5658" t="s">
        <v>204</v>
      </c>
      <c r="D5658" t="s">
        <v>104</v>
      </c>
      <c r="E5658" t="s">
        <v>118</v>
      </c>
      <c r="F5658" t="s">
        <v>119</v>
      </c>
      <c r="G5658" t="s">
        <v>107</v>
      </c>
      <c r="H5658">
        <v>42.331400000000002</v>
      </c>
      <c r="I5658">
        <v>-83.0458</v>
      </c>
      <c r="J5658" t="s">
        <v>223</v>
      </c>
      <c r="K5658">
        <v>71.660472663006004</v>
      </c>
      <c r="L5658">
        <v>71.660472663006004</v>
      </c>
      <c r="M5658">
        <v>1348</v>
      </c>
    </row>
    <row r="5659" spans="1:13" x14ac:dyDescent="0.25">
      <c r="A5659" t="s">
        <v>17</v>
      </c>
      <c r="B5659" t="s">
        <v>25</v>
      </c>
      <c r="C5659" t="s">
        <v>204</v>
      </c>
      <c r="D5659" t="s">
        <v>104</v>
      </c>
      <c r="E5659" t="s">
        <v>118</v>
      </c>
      <c r="F5659" t="s">
        <v>119</v>
      </c>
      <c r="G5659" t="s">
        <v>107</v>
      </c>
      <c r="H5659">
        <v>42.331400000000002</v>
      </c>
      <c r="I5659">
        <v>-83.0458</v>
      </c>
      <c r="J5659" t="s">
        <v>224</v>
      </c>
      <c r="K5659">
        <v>72.796942951901997</v>
      </c>
      <c r="L5659">
        <v>80.063448133253999</v>
      </c>
      <c r="M5659">
        <v>1120</v>
      </c>
    </row>
    <row r="5660" spans="1:13" x14ac:dyDescent="0.25">
      <c r="A5660" t="s">
        <v>17</v>
      </c>
      <c r="B5660" t="s">
        <v>25</v>
      </c>
      <c r="C5660" t="s">
        <v>204</v>
      </c>
      <c r="D5660" t="s">
        <v>104</v>
      </c>
      <c r="E5660" t="s">
        <v>118</v>
      </c>
      <c r="F5660" t="s">
        <v>119</v>
      </c>
      <c r="G5660" t="s">
        <v>107</v>
      </c>
      <c r="H5660">
        <v>42.331400000000002</v>
      </c>
      <c r="I5660">
        <v>-83.0458</v>
      </c>
      <c r="J5660" t="s">
        <v>225</v>
      </c>
      <c r="K5660">
        <v>80.47318411554599</v>
      </c>
      <c r="L5660">
        <v>80.47318411554599</v>
      </c>
      <c r="M5660">
        <v>856</v>
      </c>
    </row>
    <row r="5661" spans="1:13" x14ac:dyDescent="0.25">
      <c r="A5661" t="s">
        <v>17</v>
      </c>
      <c r="B5661" t="s">
        <v>25</v>
      </c>
      <c r="C5661" t="s">
        <v>204</v>
      </c>
      <c r="D5661" t="s">
        <v>104</v>
      </c>
      <c r="E5661" t="s">
        <v>118</v>
      </c>
      <c r="F5661" t="s">
        <v>119</v>
      </c>
      <c r="G5661" t="s">
        <v>107</v>
      </c>
      <c r="H5661">
        <v>42.331400000000002</v>
      </c>
      <c r="I5661">
        <v>-83.0458</v>
      </c>
      <c r="J5661" t="s">
        <v>245</v>
      </c>
      <c r="K5661">
        <v>56.355425186315998</v>
      </c>
      <c r="L5661">
        <v>58.868594977854002</v>
      </c>
      <c r="M5661">
        <v>797</v>
      </c>
    </row>
    <row r="5662" spans="1:13" x14ac:dyDescent="0.25">
      <c r="A5662" t="s">
        <v>17</v>
      </c>
      <c r="B5662" t="s">
        <v>25</v>
      </c>
      <c r="C5662" t="s">
        <v>204</v>
      </c>
      <c r="D5662" t="s">
        <v>98</v>
      </c>
      <c r="E5662" t="s">
        <v>124</v>
      </c>
      <c r="F5662" t="s">
        <v>125</v>
      </c>
      <c r="G5662" t="s">
        <v>126</v>
      </c>
      <c r="H5662">
        <v>53.349800000000002</v>
      </c>
      <c r="I5662">
        <v>6.2603</v>
      </c>
      <c r="J5662" t="s">
        <v>223</v>
      </c>
      <c r="K5662">
        <v>45.214115006405997</v>
      </c>
      <c r="L5662">
        <v>45.214115006405997</v>
      </c>
      <c r="M5662">
        <v>7884</v>
      </c>
    </row>
    <row r="5663" spans="1:13" x14ac:dyDescent="0.25">
      <c r="A5663" t="s">
        <v>17</v>
      </c>
      <c r="B5663" t="s">
        <v>25</v>
      </c>
      <c r="C5663" t="s">
        <v>204</v>
      </c>
      <c r="D5663" t="s">
        <v>98</v>
      </c>
      <c r="E5663" t="s">
        <v>124</v>
      </c>
      <c r="F5663" t="s">
        <v>125</v>
      </c>
      <c r="G5663" t="s">
        <v>126</v>
      </c>
      <c r="H5663">
        <v>53.349800000000002</v>
      </c>
      <c r="I5663">
        <v>6.2603</v>
      </c>
      <c r="J5663" t="s">
        <v>224</v>
      </c>
      <c r="K5663">
        <v>167.983303377792</v>
      </c>
      <c r="L5663">
        <v>183.06044414537399</v>
      </c>
      <c r="M5663">
        <v>5373</v>
      </c>
    </row>
    <row r="5664" spans="1:13" x14ac:dyDescent="0.25">
      <c r="A5664" t="s">
        <v>17</v>
      </c>
      <c r="B5664" t="s">
        <v>25</v>
      </c>
      <c r="C5664" t="s">
        <v>204</v>
      </c>
      <c r="D5664" t="s">
        <v>98</v>
      </c>
      <c r="E5664" t="s">
        <v>124</v>
      </c>
      <c r="F5664" t="s">
        <v>125</v>
      </c>
      <c r="G5664" t="s">
        <v>126</v>
      </c>
      <c r="H5664">
        <v>53.349800000000002</v>
      </c>
      <c r="I5664">
        <v>6.2603</v>
      </c>
      <c r="J5664" t="s">
        <v>225</v>
      </c>
      <c r="K5664">
        <v>84.099338537052006</v>
      </c>
      <c r="L5664">
        <v>137.81972318916601</v>
      </c>
      <c r="M5664">
        <v>1600</v>
      </c>
    </row>
    <row r="5665" spans="1:13" x14ac:dyDescent="0.25">
      <c r="A5665" t="s">
        <v>17</v>
      </c>
      <c r="B5665" t="s">
        <v>25</v>
      </c>
      <c r="C5665" t="s">
        <v>204</v>
      </c>
      <c r="D5665" t="s">
        <v>98</v>
      </c>
      <c r="E5665" t="s">
        <v>124</v>
      </c>
      <c r="F5665" t="s">
        <v>125</v>
      </c>
      <c r="G5665" t="s">
        <v>126</v>
      </c>
      <c r="H5665">
        <v>53.349800000000002</v>
      </c>
      <c r="I5665">
        <v>6.2603</v>
      </c>
      <c r="J5665" t="s">
        <v>245</v>
      </c>
      <c r="K5665">
        <v>135.953746730088</v>
      </c>
      <c r="L5665">
        <v>135.953746730088</v>
      </c>
      <c r="M5665">
        <v>20358</v>
      </c>
    </row>
    <row r="5666" spans="1:13" x14ac:dyDescent="0.25">
      <c r="A5666" t="s">
        <v>17</v>
      </c>
      <c r="B5666" t="s">
        <v>25</v>
      </c>
      <c r="C5666" t="s">
        <v>204</v>
      </c>
      <c r="D5666" t="s">
        <v>108</v>
      </c>
      <c r="E5666" t="s">
        <v>127</v>
      </c>
      <c r="F5666" t="s">
        <v>128</v>
      </c>
      <c r="G5666" t="s">
        <v>129</v>
      </c>
      <c r="H5666">
        <v>-34.590249999999997</v>
      </c>
      <c r="I5666">
        <v>-58.467162999999999</v>
      </c>
      <c r="J5666" t="s">
        <v>223</v>
      </c>
      <c r="K5666">
        <v>986.48551806005992</v>
      </c>
      <c r="L5666">
        <v>1028.91073595643</v>
      </c>
      <c r="M5666">
        <v>1435</v>
      </c>
    </row>
    <row r="5667" spans="1:13" x14ac:dyDescent="0.25">
      <c r="A5667" t="s">
        <v>17</v>
      </c>
      <c r="B5667" t="s">
        <v>25</v>
      </c>
      <c r="C5667" t="s">
        <v>204</v>
      </c>
      <c r="D5667" t="s">
        <v>108</v>
      </c>
      <c r="E5667" t="s">
        <v>127</v>
      </c>
      <c r="F5667" t="s">
        <v>128</v>
      </c>
      <c r="G5667" t="s">
        <v>129</v>
      </c>
      <c r="H5667">
        <v>-34.590249999999997</v>
      </c>
      <c r="I5667">
        <v>-58.467162999999999</v>
      </c>
      <c r="J5667" t="s">
        <v>224</v>
      </c>
      <c r="K5667">
        <v>1160.93009765733</v>
      </c>
      <c r="L5667">
        <v>1323.7380880432861</v>
      </c>
      <c r="M5667">
        <v>3719</v>
      </c>
    </row>
    <row r="5668" spans="1:13" x14ac:dyDescent="0.25">
      <c r="A5668" t="s">
        <v>17</v>
      </c>
      <c r="B5668" t="s">
        <v>25</v>
      </c>
      <c r="C5668" t="s">
        <v>204</v>
      </c>
      <c r="D5668" t="s">
        <v>108</v>
      </c>
      <c r="E5668" t="s">
        <v>127</v>
      </c>
      <c r="F5668" t="s">
        <v>128</v>
      </c>
      <c r="G5668" t="s">
        <v>129</v>
      </c>
      <c r="H5668">
        <v>-34.590249999999997</v>
      </c>
      <c r="I5668">
        <v>-58.467162999999999</v>
      </c>
      <c r="J5668" t="s">
        <v>225</v>
      </c>
      <c r="K5668">
        <v>895.04514823180796</v>
      </c>
      <c r="L5668">
        <v>945.73303842961195</v>
      </c>
      <c r="M5668">
        <v>1925</v>
      </c>
    </row>
    <row r="5669" spans="1:13" x14ac:dyDescent="0.25">
      <c r="A5669" t="s">
        <v>17</v>
      </c>
      <c r="B5669" t="s">
        <v>25</v>
      </c>
      <c r="C5669" t="s">
        <v>204</v>
      </c>
      <c r="D5669" t="s">
        <v>108</v>
      </c>
      <c r="E5669" t="s">
        <v>127</v>
      </c>
      <c r="F5669" t="s">
        <v>128</v>
      </c>
      <c r="G5669" t="s">
        <v>129</v>
      </c>
      <c r="H5669">
        <v>-34.590249999999997</v>
      </c>
      <c r="I5669">
        <v>-58.467162999999999</v>
      </c>
      <c r="J5669" t="s">
        <v>245</v>
      </c>
      <c r="K5669">
        <v>1925.1999158499841</v>
      </c>
      <c r="L5669">
        <v>2550.216773837124</v>
      </c>
      <c r="M5669">
        <v>26944</v>
      </c>
    </row>
    <row r="5670" spans="1:13" x14ac:dyDescent="0.25">
      <c r="A5670" t="s">
        <v>17</v>
      </c>
      <c r="B5670" t="s">
        <v>25</v>
      </c>
      <c r="C5670" t="s">
        <v>204</v>
      </c>
      <c r="D5670" t="s">
        <v>98</v>
      </c>
      <c r="E5670" t="s">
        <v>130</v>
      </c>
      <c r="F5670" t="s">
        <v>131</v>
      </c>
      <c r="G5670" t="s">
        <v>132</v>
      </c>
      <c r="H5670">
        <v>50.110923999999997</v>
      </c>
      <c r="I5670">
        <v>8.6821269999999995</v>
      </c>
      <c r="J5670" t="s">
        <v>223</v>
      </c>
      <c r="K5670">
        <v>29010.775840675651</v>
      </c>
      <c r="L5670">
        <v>30419.313509681251</v>
      </c>
      <c r="M5670">
        <v>106241</v>
      </c>
    </row>
    <row r="5671" spans="1:13" x14ac:dyDescent="0.25">
      <c r="A5671" t="s">
        <v>17</v>
      </c>
      <c r="B5671" t="s">
        <v>25</v>
      </c>
      <c r="C5671" t="s">
        <v>204</v>
      </c>
      <c r="D5671" t="s">
        <v>98</v>
      </c>
      <c r="E5671" t="s">
        <v>130</v>
      </c>
      <c r="F5671" t="s">
        <v>131</v>
      </c>
      <c r="G5671" t="s">
        <v>132</v>
      </c>
      <c r="H5671">
        <v>50.110923999999997</v>
      </c>
      <c r="I5671">
        <v>8.6821269999999995</v>
      </c>
      <c r="J5671" t="s">
        <v>224</v>
      </c>
      <c r="K5671">
        <v>43457.47444484174</v>
      </c>
      <c r="L5671">
        <v>45228.095161163619</v>
      </c>
      <c r="M5671">
        <v>170220</v>
      </c>
    </row>
    <row r="5672" spans="1:13" x14ac:dyDescent="0.25">
      <c r="A5672" t="s">
        <v>17</v>
      </c>
      <c r="B5672" t="s">
        <v>25</v>
      </c>
      <c r="C5672" t="s">
        <v>204</v>
      </c>
      <c r="D5672" t="s">
        <v>98</v>
      </c>
      <c r="E5672" t="s">
        <v>130</v>
      </c>
      <c r="F5672" t="s">
        <v>131</v>
      </c>
      <c r="G5672" t="s">
        <v>132</v>
      </c>
      <c r="H5672">
        <v>50.110923999999997</v>
      </c>
      <c r="I5672">
        <v>8.6821269999999995</v>
      </c>
      <c r="J5672" t="s">
        <v>225</v>
      </c>
      <c r="K5672">
        <v>22174.198320736559</v>
      </c>
      <c r="L5672">
        <v>22696.004737809231</v>
      </c>
      <c r="M5672">
        <v>134107</v>
      </c>
    </row>
    <row r="5673" spans="1:13" x14ac:dyDescent="0.25">
      <c r="A5673" t="s">
        <v>17</v>
      </c>
      <c r="B5673" t="s">
        <v>25</v>
      </c>
      <c r="C5673" t="s">
        <v>204</v>
      </c>
      <c r="D5673" t="s">
        <v>98</v>
      </c>
      <c r="E5673" t="s">
        <v>130</v>
      </c>
      <c r="F5673" t="s">
        <v>131</v>
      </c>
      <c r="G5673" t="s">
        <v>132</v>
      </c>
      <c r="H5673">
        <v>50.110923999999997</v>
      </c>
      <c r="I5673">
        <v>8.6821269999999995</v>
      </c>
      <c r="J5673" t="s">
        <v>245</v>
      </c>
      <c r="K5673">
        <v>11012.272575012399</v>
      </c>
      <c r="L5673">
        <v>11225.359495279399</v>
      </c>
      <c r="M5673">
        <v>29755</v>
      </c>
    </row>
    <row r="5674" spans="1:13" x14ac:dyDescent="0.25">
      <c r="A5674" t="s">
        <v>17</v>
      </c>
      <c r="B5674" t="s">
        <v>25</v>
      </c>
      <c r="C5674" t="s">
        <v>204</v>
      </c>
      <c r="D5674" t="s">
        <v>108</v>
      </c>
      <c r="E5674" t="s">
        <v>133</v>
      </c>
      <c r="F5674" t="s">
        <v>134</v>
      </c>
      <c r="G5674" t="s">
        <v>135</v>
      </c>
      <c r="H5674">
        <v>-22.874300000000002</v>
      </c>
      <c r="I5674">
        <v>-43.266449999999999</v>
      </c>
      <c r="J5674" t="s">
        <v>223</v>
      </c>
      <c r="K5674">
        <v>832.476272999196</v>
      </c>
      <c r="L5674">
        <v>941.91483627487787</v>
      </c>
      <c r="M5674">
        <v>1839</v>
      </c>
    </row>
    <row r="5675" spans="1:13" x14ac:dyDescent="0.25">
      <c r="A5675" t="s">
        <v>17</v>
      </c>
      <c r="B5675" t="s">
        <v>25</v>
      </c>
      <c r="C5675" t="s">
        <v>204</v>
      </c>
      <c r="D5675" t="s">
        <v>108</v>
      </c>
      <c r="E5675" t="s">
        <v>133</v>
      </c>
      <c r="F5675" t="s">
        <v>134</v>
      </c>
      <c r="G5675" t="s">
        <v>135</v>
      </c>
      <c r="H5675">
        <v>-22.874300000000002</v>
      </c>
      <c r="I5675">
        <v>-43.266449999999999</v>
      </c>
      <c r="J5675" t="s">
        <v>224</v>
      </c>
      <c r="K5675">
        <v>281.07408053315999</v>
      </c>
      <c r="L5675">
        <v>492.86182533388802</v>
      </c>
      <c r="M5675">
        <v>1525</v>
      </c>
    </row>
    <row r="5676" spans="1:13" x14ac:dyDescent="0.25">
      <c r="A5676" t="s">
        <v>17</v>
      </c>
      <c r="B5676" t="s">
        <v>25</v>
      </c>
      <c r="C5676" t="s">
        <v>204</v>
      </c>
      <c r="D5676" t="s">
        <v>108</v>
      </c>
      <c r="E5676" t="s">
        <v>133</v>
      </c>
      <c r="F5676" t="s">
        <v>134</v>
      </c>
      <c r="G5676" t="s">
        <v>135</v>
      </c>
      <c r="H5676">
        <v>-22.874300000000002</v>
      </c>
      <c r="I5676">
        <v>-43.266449999999999</v>
      </c>
      <c r="J5676" t="s">
        <v>225</v>
      </c>
      <c r="K5676">
        <v>339.75789912361802</v>
      </c>
      <c r="L5676">
        <v>468.86821436857798</v>
      </c>
      <c r="M5676">
        <v>531</v>
      </c>
    </row>
    <row r="5677" spans="1:13" x14ac:dyDescent="0.25">
      <c r="A5677" t="s">
        <v>17</v>
      </c>
      <c r="B5677" t="s">
        <v>25</v>
      </c>
      <c r="C5677" t="s">
        <v>204</v>
      </c>
      <c r="D5677" t="s">
        <v>108</v>
      </c>
      <c r="E5677" t="s">
        <v>133</v>
      </c>
      <c r="F5677" t="s">
        <v>134</v>
      </c>
      <c r="G5677" t="s">
        <v>135</v>
      </c>
      <c r="H5677">
        <v>-22.874300000000002</v>
      </c>
      <c r="I5677">
        <v>-43.266449999999999</v>
      </c>
      <c r="J5677" t="s">
        <v>245</v>
      </c>
      <c r="K5677">
        <v>1165.2796306987441</v>
      </c>
      <c r="L5677">
        <v>2580.3860678186102</v>
      </c>
      <c r="M5677">
        <v>48379</v>
      </c>
    </row>
    <row r="5678" spans="1:13" x14ac:dyDescent="0.25">
      <c r="A5678" t="s">
        <v>17</v>
      </c>
      <c r="B5678" t="s">
        <v>25</v>
      </c>
      <c r="C5678" t="s">
        <v>204</v>
      </c>
      <c r="D5678" t="s">
        <v>136</v>
      </c>
      <c r="E5678" t="s">
        <v>137</v>
      </c>
      <c r="F5678" t="s">
        <v>138</v>
      </c>
      <c r="G5678" t="s">
        <v>139</v>
      </c>
      <c r="H5678">
        <v>22.266999999999999</v>
      </c>
      <c r="I5678">
        <v>114.188</v>
      </c>
      <c r="J5678" t="s">
        <v>223</v>
      </c>
      <c r="K5678">
        <v>3586.6735200334019</v>
      </c>
      <c r="L5678">
        <v>3723.3757725911642</v>
      </c>
      <c r="M5678">
        <v>6039</v>
      </c>
    </row>
    <row r="5679" spans="1:13" x14ac:dyDescent="0.25">
      <c r="A5679" t="s">
        <v>17</v>
      </c>
      <c r="B5679" t="s">
        <v>25</v>
      </c>
      <c r="C5679" t="s">
        <v>204</v>
      </c>
      <c r="D5679" t="s">
        <v>136</v>
      </c>
      <c r="E5679" t="s">
        <v>137</v>
      </c>
      <c r="F5679" t="s">
        <v>138</v>
      </c>
      <c r="G5679" t="s">
        <v>139</v>
      </c>
      <c r="H5679">
        <v>22.266999999999999</v>
      </c>
      <c r="I5679">
        <v>114.188</v>
      </c>
      <c r="J5679" t="s">
        <v>224</v>
      </c>
      <c r="K5679">
        <v>2120.518691791734</v>
      </c>
      <c r="L5679">
        <v>2234.0614341102719</v>
      </c>
      <c r="M5679">
        <v>7758</v>
      </c>
    </row>
    <row r="5680" spans="1:13" x14ac:dyDescent="0.25">
      <c r="A5680" t="s">
        <v>17</v>
      </c>
      <c r="B5680" t="s">
        <v>25</v>
      </c>
      <c r="C5680" t="s">
        <v>204</v>
      </c>
      <c r="D5680" t="s">
        <v>136</v>
      </c>
      <c r="E5680" t="s">
        <v>137</v>
      </c>
      <c r="F5680" t="s">
        <v>138</v>
      </c>
      <c r="G5680" t="s">
        <v>139</v>
      </c>
      <c r="H5680">
        <v>22.266999999999999</v>
      </c>
      <c r="I5680">
        <v>114.188</v>
      </c>
      <c r="J5680" t="s">
        <v>225</v>
      </c>
      <c r="K5680">
        <v>2859.4752378943799</v>
      </c>
      <c r="L5680">
        <v>2877.2672691921362</v>
      </c>
      <c r="M5680">
        <v>6066</v>
      </c>
    </row>
    <row r="5681" spans="1:13" x14ac:dyDescent="0.25">
      <c r="A5681" t="s">
        <v>17</v>
      </c>
      <c r="B5681" t="s">
        <v>25</v>
      </c>
      <c r="C5681" t="s">
        <v>204</v>
      </c>
      <c r="D5681" t="s">
        <v>136</v>
      </c>
      <c r="E5681" t="s">
        <v>137</v>
      </c>
      <c r="F5681" t="s">
        <v>138</v>
      </c>
      <c r="G5681" t="s">
        <v>139</v>
      </c>
      <c r="H5681">
        <v>22.266999999999999</v>
      </c>
      <c r="I5681">
        <v>114.188</v>
      </c>
      <c r="J5681" t="s">
        <v>245</v>
      </c>
      <c r="K5681">
        <v>864.39959354215796</v>
      </c>
      <c r="L5681">
        <v>925.17166550380796</v>
      </c>
      <c r="M5681">
        <v>11443</v>
      </c>
    </row>
    <row r="5682" spans="1:13" x14ac:dyDescent="0.25">
      <c r="A5682" t="s">
        <v>17</v>
      </c>
      <c r="B5682" t="s">
        <v>25</v>
      </c>
      <c r="C5682" t="s">
        <v>204</v>
      </c>
      <c r="D5682" t="s">
        <v>98</v>
      </c>
      <c r="E5682" t="s">
        <v>226</v>
      </c>
      <c r="F5682" t="s">
        <v>227</v>
      </c>
      <c r="G5682" t="s">
        <v>228</v>
      </c>
      <c r="H5682">
        <v>26.137899999999998</v>
      </c>
      <c r="I5682">
        <v>28.197790000000001</v>
      </c>
      <c r="J5682" t="s">
        <v>223</v>
      </c>
      <c r="K5682">
        <v>229.64326038140399</v>
      </c>
      <c r="L5682">
        <v>339.69724996042203</v>
      </c>
      <c r="M5682">
        <v>600</v>
      </c>
    </row>
    <row r="5683" spans="1:13" x14ac:dyDescent="0.25">
      <c r="A5683" t="s">
        <v>17</v>
      </c>
      <c r="B5683" t="s">
        <v>25</v>
      </c>
      <c r="C5683" t="s">
        <v>204</v>
      </c>
      <c r="D5683" t="s">
        <v>98</v>
      </c>
      <c r="E5683" t="s">
        <v>226</v>
      </c>
      <c r="F5683" t="s">
        <v>227</v>
      </c>
      <c r="G5683" t="s">
        <v>228</v>
      </c>
      <c r="H5683">
        <v>26.137899999999998</v>
      </c>
      <c r="I5683">
        <v>28.197790000000001</v>
      </c>
      <c r="J5683" t="s">
        <v>224</v>
      </c>
      <c r="K5683">
        <v>252.35115492174</v>
      </c>
      <c r="L5683">
        <v>262.47951851110201</v>
      </c>
      <c r="M5683">
        <v>839</v>
      </c>
    </row>
    <row r="5684" spans="1:13" x14ac:dyDescent="0.25">
      <c r="A5684" t="s">
        <v>17</v>
      </c>
      <c r="B5684" t="s">
        <v>25</v>
      </c>
      <c r="C5684" t="s">
        <v>204</v>
      </c>
      <c r="D5684" t="s">
        <v>98</v>
      </c>
      <c r="E5684" t="s">
        <v>226</v>
      </c>
      <c r="F5684" t="s">
        <v>227</v>
      </c>
      <c r="G5684" t="s">
        <v>228</v>
      </c>
      <c r="H5684">
        <v>26.137899999999998</v>
      </c>
      <c r="I5684">
        <v>28.197790000000001</v>
      </c>
      <c r="J5684" t="s">
        <v>225</v>
      </c>
      <c r="K5684">
        <v>938.66556819315588</v>
      </c>
      <c r="L5684">
        <v>963.14840841354601</v>
      </c>
      <c r="M5684">
        <v>6758</v>
      </c>
    </row>
    <row r="5685" spans="1:13" x14ac:dyDescent="0.25">
      <c r="A5685" t="s">
        <v>17</v>
      </c>
      <c r="B5685" t="s">
        <v>25</v>
      </c>
      <c r="C5685" t="s">
        <v>204</v>
      </c>
      <c r="D5685" t="s">
        <v>98</v>
      </c>
      <c r="E5685" t="s">
        <v>226</v>
      </c>
      <c r="F5685" t="s">
        <v>227</v>
      </c>
      <c r="G5685" t="s">
        <v>228</v>
      </c>
      <c r="H5685">
        <v>26.137899999999998</v>
      </c>
      <c r="I5685">
        <v>28.197790000000001</v>
      </c>
      <c r="J5685" t="s">
        <v>245</v>
      </c>
      <c r="K5685">
        <v>746.04671388866996</v>
      </c>
      <c r="L5685">
        <v>874.24199476120202</v>
      </c>
      <c r="M5685">
        <v>7606</v>
      </c>
    </row>
    <row r="5686" spans="1:13" x14ac:dyDescent="0.25">
      <c r="A5686" t="s">
        <v>17</v>
      </c>
      <c r="B5686" t="s">
        <v>25</v>
      </c>
      <c r="C5686" t="s">
        <v>204</v>
      </c>
      <c r="D5686" t="s">
        <v>104</v>
      </c>
      <c r="E5686" t="s">
        <v>140</v>
      </c>
      <c r="F5686" t="s">
        <v>141</v>
      </c>
      <c r="G5686" t="s">
        <v>107</v>
      </c>
      <c r="H5686">
        <v>34.052235000000003</v>
      </c>
      <c r="I5686">
        <v>-118.24368</v>
      </c>
      <c r="J5686" t="s">
        <v>223</v>
      </c>
      <c r="K5686">
        <v>13083.4414463065</v>
      </c>
      <c r="L5686">
        <v>13628.24561520924</v>
      </c>
      <c r="M5686">
        <v>40099</v>
      </c>
    </row>
    <row r="5687" spans="1:13" x14ac:dyDescent="0.25">
      <c r="A5687" t="s">
        <v>17</v>
      </c>
      <c r="B5687" t="s">
        <v>25</v>
      </c>
      <c r="C5687" t="s">
        <v>204</v>
      </c>
      <c r="D5687" t="s">
        <v>104</v>
      </c>
      <c r="E5687" t="s">
        <v>140</v>
      </c>
      <c r="F5687" t="s">
        <v>141</v>
      </c>
      <c r="G5687" t="s">
        <v>107</v>
      </c>
      <c r="H5687">
        <v>34.052235000000003</v>
      </c>
      <c r="I5687">
        <v>-118.24368</v>
      </c>
      <c r="J5687" t="s">
        <v>224</v>
      </c>
      <c r="K5687">
        <v>4071.967516942002</v>
      </c>
      <c r="L5687">
        <v>4389.6717124392717</v>
      </c>
      <c r="M5687">
        <v>35121</v>
      </c>
    </row>
    <row r="5688" spans="1:13" x14ac:dyDescent="0.25">
      <c r="A5688" t="s">
        <v>17</v>
      </c>
      <c r="B5688" t="s">
        <v>25</v>
      </c>
      <c r="C5688" t="s">
        <v>204</v>
      </c>
      <c r="D5688" t="s">
        <v>104</v>
      </c>
      <c r="E5688" t="s">
        <v>140</v>
      </c>
      <c r="F5688" t="s">
        <v>141</v>
      </c>
      <c r="G5688" t="s">
        <v>107</v>
      </c>
      <c r="H5688">
        <v>34.052235000000003</v>
      </c>
      <c r="I5688">
        <v>-118.24368</v>
      </c>
      <c r="J5688" t="s">
        <v>225</v>
      </c>
      <c r="K5688">
        <v>2583.257011260966</v>
      </c>
      <c r="L5688">
        <v>2723.6911441478642</v>
      </c>
      <c r="M5688">
        <v>33820</v>
      </c>
    </row>
    <row r="5689" spans="1:13" x14ac:dyDescent="0.25">
      <c r="A5689" t="s">
        <v>17</v>
      </c>
      <c r="B5689" t="s">
        <v>25</v>
      </c>
      <c r="C5689" t="s">
        <v>204</v>
      </c>
      <c r="D5689" t="s">
        <v>104</v>
      </c>
      <c r="E5689" t="s">
        <v>140</v>
      </c>
      <c r="F5689" t="s">
        <v>141</v>
      </c>
      <c r="G5689" t="s">
        <v>107</v>
      </c>
      <c r="H5689">
        <v>34.052235000000003</v>
      </c>
      <c r="I5689">
        <v>-118.24368</v>
      </c>
      <c r="J5689" t="s">
        <v>245</v>
      </c>
      <c r="K5689">
        <v>2071.8543822962461</v>
      </c>
      <c r="L5689">
        <v>2181.0113997249841</v>
      </c>
      <c r="M5689">
        <v>23425</v>
      </c>
    </row>
    <row r="5690" spans="1:13" x14ac:dyDescent="0.25">
      <c r="A5690" t="s">
        <v>17</v>
      </c>
      <c r="B5690" t="s">
        <v>25</v>
      </c>
      <c r="C5690" t="s">
        <v>204</v>
      </c>
      <c r="D5690" t="s">
        <v>108</v>
      </c>
      <c r="E5690" t="s">
        <v>142</v>
      </c>
      <c r="F5690" t="s">
        <v>143</v>
      </c>
      <c r="G5690" t="s">
        <v>144</v>
      </c>
      <c r="H5690">
        <v>-12.094823</v>
      </c>
      <c r="I5690">
        <v>-76.973529999999997</v>
      </c>
      <c r="J5690" t="s">
        <v>223</v>
      </c>
      <c r="K5690">
        <v>492.79422525353402</v>
      </c>
      <c r="L5690">
        <v>667.51887506667003</v>
      </c>
      <c r="M5690">
        <v>377</v>
      </c>
    </row>
    <row r="5691" spans="1:13" x14ac:dyDescent="0.25">
      <c r="A5691" t="s">
        <v>17</v>
      </c>
      <c r="B5691" t="s">
        <v>25</v>
      </c>
      <c r="C5691" t="s">
        <v>204</v>
      </c>
      <c r="D5691" t="s">
        <v>108</v>
      </c>
      <c r="E5691" t="s">
        <v>142</v>
      </c>
      <c r="F5691" t="s">
        <v>143</v>
      </c>
      <c r="G5691" t="s">
        <v>144</v>
      </c>
      <c r="H5691">
        <v>-12.094823</v>
      </c>
      <c r="I5691">
        <v>-76.973529999999997</v>
      </c>
      <c r="J5691" t="s">
        <v>224</v>
      </c>
      <c r="K5691">
        <v>596.31360918506994</v>
      </c>
      <c r="L5691">
        <v>620.021306518404</v>
      </c>
      <c r="M5691">
        <v>2611</v>
      </c>
    </row>
    <row r="5692" spans="1:13" x14ac:dyDescent="0.25">
      <c r="A5692" t="s">
        <v>17</v>
      </c>
      <c r="B5692" t="s">
        <v>25</v>
      </c>
      <c r="C5692" t="s">
        <v>204</v>
      </c>
      <c r="D5692" t="s">
        <v>108</v>
      </c>
      <c r="E5692" t="s">
        <v>142</v>
      </c>
      <c r="F5692" t="s">
        <v>143</v>
      </c>
      <c r="G5692" t="s">
        <v>144</v>
      </c>
      <c r="H5692">
        <v>-12.094823</v>
      </c>
      <c r="I5692">
        <v>-76.973529999999997</v>
      </c>
      <c r="J5692" t="s">
        <v>225</v>
      </c>
      <c r="K5692">
        <v>457.80387758547602</v>
      </c>
      <c r="L5692">
        <v>669.95137460630997</v>
      </c>
      <c r="M5692">
        <v>556</v>
      </c>
    </row>
    <row r="5693" spans="1:13" x14ac:dyDescent="0.25">
      <c r="A5693" t="s">
        <v>17</v>
      </c>
      <c r="B5693" t="s">
        <v>25</v>
      </c>
      <c r="C5693" t="s">
        <v>204</v>
      </c>
      <c r="D5693" t="s">
        <v>108</v>
      </c>
      <c r="E5693" t="s">
        <v>142</v>
      </c>
      <c r="F5693" t="s">
        <v>143</v>
      </c>
      <c r="G5693" t="s">
        <v>144</v>
      </c>
      <c r="H5693">
        <v>-12.094823</v>
      </c>
      <c r="I5693">
        <v>-76.973529999999997</v>
      </c>
      <c r="J5693" t="s">
        <v>245</v>
      </c>
      <c r="K5693">
        <v>430.10415124518602</v>
      </c>
      <c r="L5693">
        <v>600.03449331466197</v>
      </c>
      <c r="M5693">
        <v>5158</v>
      </c>
    </row>
    <row r="5694" spans="1:13" x14ac:dyDescent="0.25">
      <c r="A5694" t="s">
        <v>17</v>
      </c>
      <c r="B5694" t="s">
        <v>25</v>
      </c>
      <c r="C5694" t="s">
        <v>204</v>
      </c>
      <c r="D5694" t="s">
        <v>98</v>
      </c>
      <c r="E5694" t="s">
        <v>145</v>
      </c>
      <c r="F5694" t="s">
        <v>146</v>
      </c>
      <c r="G5694" t="s">
        <v>147</v>
      </c>
      <c r="H5694">
        <v>51.508513999999998</v>
      </c>
      <c r="I5694">
        <v>-1.0756999999999999E-2</v>
      </c>
      <c r="J5694" t="s">
        <v>223</v>
      </c>
      <c r="K5694">
        <v>1339.7563371592801</v>
      </c>
      <c r="L5694">
        <v>1466.1996239628961</v>
      </c>
      <c r="M5694">
        <v>85070</v>
      </c>
    </row>
    <row r="5695" spans="1:13" x14ac:dyDescent="0.25">
      <c r="A5695" t="s">
        <v>17</v>
      </c>
      <c r="B5695" t="s">
        <v>25</v>
      </c>
      <c r="C5695" t="s">
        <v>204</v>
      </c>
      <c r="D5695" t="s">
        <v>98</v>
      </c>
      <c r="E5695" t="s">
        <v>145</v>
      </c>
      <c r="F5695" t="s">
        <v>146</v>
      </c>
      <c r="G5695" t="s">
        <v>147</v>
      </c>
      <c r="H5695">
        <v>51.508513999999998</v>
      </c>
      <c r="I5695">
        <v>-1.0756999999999999E-2</v>
      </c>
      <c r="J5695" t="s">
        <v>224</v>
      </c>
      <c r="K5695">
        <v>1406.1217964994839</v>
      </c>
      <c r="L5695">
        <v>1516.73480760234</v>
      </c>
      <c r="M5695">
        <v>80285</v>
      </c>
    </row>
    <row r="5696" spans="1:13" x14ac:dyDescent="0.25">
      <c r="A5696" t="s">
        <v>17</v>
      </c>
      <c r="B5696" t="s">
        <v>25</v>
      </c>
      <c r="C5696" t="s">
        <v>204</v>
      </c>
      <c r="D5696" t="s">
        <v>98</v>
      </c>
      <c r="E5696" t="s">
        <v>145</v>
      </c>
      <c r="F5696" t="s">
        <v>146</v>
      </c>
      <c r="G5696" t="s">
        <v>147</v>
      </c>
      <c r="H5696">
        <v>51.508513999999998</v>
      </c>
      <c r="I5696">
        <v>-1.0756999999999999E-2</v>
      </c>
      <c r="J5696" t="s">
        <v>225</v>
      </c>
      <c r="K5696">
        <v>2949.0342475762441</v>
      </c>
      <c r="L5696">
        <v>3056.836344282312</v>
      </c>
      <c r="M5696">
        <v>94617</v>
      </c>
    </row>
    <row r="5697" spans="1:13" x14ac:dyDescent="0.25">
      <c r="A5697" t="s">
        <v>17</v>
      </c>
      <c r="B5697" t="s">
        <v>25</v>
      </c>
      <c r="C5697" t="s">
        <v>204</v>
      </c>
      <c r="D5697" t="s">
        <v>98</v>
      </c>
      <c r="E5697" t="s">
        <v>145</v>
      </c>
      <c r="F5697" t="s">
        <v>146</v>
      </c>
      <c r="G5697" t="s">
        <v>147</v>
      </c>
      <c r="H5697">
        <v>51.508513999999998</v>
      </c>
      <c r="I5697">
        <v>-1.0756999999999999E-2</v>
      </c>
      <c r="J5697" t="s">
        <v>245</v>
      </c>
      <c r="K5697">
        <v>18482.252901098749</v>
      </c>
      <c r="L5697">
        <v>19829.525546107889</v>
      </c>
      <c r="M5697">
        <v>408574</v>
      </c>
    </row>
    <row r="5698" spans="1:13" x14ac:dyDescent="0.25">
      <c r="A5698" t="s">
        <v>17</v>
      </c>
      <c r="B5698" t="s">
        <v>25</v>
      </c>
      <c r="C5698" t="s">
        <v>204</v>
      </c>
      <c r="D5698" t="s">
        <v>104</v>
      </c>
      <c r="E5698" t="s">
        <v>236</v>
      </c>
      <c r="F5698" t="s">
        <v>237</v>
      </c>
      <c r="G5698" t="s">
        <v>107</v>
      </c>
      <c r="H5698">
        <v>36.188110000000002</v>
      </c>
      <c r="I5698">
        <v>-115.176468</v>
      </c>
      <c r="J5698" t="s">
        <v>223</v>
      </c>
      <c r="K5698">
        <v>0</v>
      </c>
      <c r="L5698">
        <v>0</v>
      </c>
      <c r="M5698">
        <v>0</v>
      </c>
    </row>
    <row r="5699" spans="1:13" x14ac:dyDescent="0.25">
      <c r="A5699" t="s">
        <v>17</v>
      </c>
      <c r="B5699" t="s">
        <v>25</v>
      </c>
      <c r="C5699" t="s">
        <v>204</v>
      </c>
      <c r="D5699" t="s">
        <v>104</v>
      </c>
      <c r="E5699" t="s">
        <v>236</v>
      </c>
      <c r="F5699" t="s">
        <v>237</v>
      </c>
      <c r="G5699" t="s">
        <v>107</v>
      </c>
      <c r="H5699">
        <v>36.188110000000002</v>
      </c>
      <c r="I5699">
        <v>-115.176468</v>
      </c>
      <c r="J5699" t="s">
        <v>224</v>
      </c>
      <c r="K5699">
        <v>22.420997845632002</v>
      </c>
      <c r="L5699">
        <v>24.011688742248001</v>
      </c>
      <c r="M5699">
        <v>330</v>
      </c>
    </row>
    <row r="5700" spans="1:13" x14ac:dyDescent="0.25">
      <c r="A5700" t="s">
        <v>17</v>
      </c>
      <c r="B5700" t="s">
        <v>25</v>
      </c>
      <c r="C5700" t="s">
        <v>204</v>
      </c>
      <c r="D5700" t="s">
        <v>104</v>
      </c>
      <c r="E5700" t="s">
        <v>236</v>
      </c>
      <c r="F5700" t="s">
        <v>237</v>
      </c>
      <c r="G5700" t="s">
        <v>107</v>
      </c>
      <c r="H5700">
        <v>36.188110000000002</v>
      </c>
      <c r="I5700">
        <v>-115.176468</v>
      </c>
      <c r="J5700" t="s">
        <v>225</v>
      </c>
      <c r="K5700">
        <v>20.104538076377999</v>
      </c>
      <c r="L5700">
        <v>20.104538076377999</v>
      </c>
      <c r="M5700">
        <v>373</v>
      </c>
    </row>
    <row r="5701" spans="1:13" x14ac:dyDescent="0.25">
      <c r="A5701" t="s">
        <v>17</v>
      </c>
      <c r="B5701" t="s">
        <v>25</v>
      </c>
      <c r="C5701" t="s">
        <v>204</v>
      </c>
      <c r="D5701" t="s">
        <v>104</v>
      </c>
      <c r="E5701" t="s">
        <v>236</v>
      </c>
      <c r="F5701" t="s">
        <v>237</v>
      </c>
      <c r="G5701" t="s">
        <v>107</v>
      </c>
      <c r="H5701">
        <v>36.188110000000002</v>
      </c>
      <c r="I5701">
        <v>-115.176468</v>
      </c>
      <c r="J5701" t="s">
        <v>245</v>
      </c>
      <c r="K5701">
        <v>9.5557824365879984</v>
      </c>
      <c r="L5701">
        <v>9.5557824365879984</v>
      </c>
      <c r="M5701">
        <v>365</v>
      </c>
    </row>
    <row r="5702" spans="1:13" x14ac:dyDescent="0.25">
      <c r="A5702" t="s">
        <v>17</v>
      </c>
      <c r="B5702" t="s">
        <v>25</v>
      </c>
      <c r="C5702" t="s">
        <v>204</v>
      </c>
      <c r="D5702" t="s">
        <v>98</v>
      </c>
      <c r="E5702" t="s">
        <v>148</v>
      </c>
      <c r="F5702" t="s">
        <v>149</v>
      </c>
      <c r="G5702" t="s">
        <v>150</v>
      </c>
      <c r="H5702">
        <v>40.416800000000002</v>
      </c>
      <c r="I5702">
        <v>-3.7038000000000002</v>
      </c>
      <c r="J5702" t="s">
        <v>223</v>
      </c>
      <c r="K5702">
        <v>358.74206611875002</v>
      </c>
      <c r="L5702">
        <v>438.47647237228801</v>
      </c>
      <c r="M5702">
        <v>29309</v>
      </c>
    </row>
    <row r="5703" spans="1:13" x14ac:dyDescent="0.25">
      <c r="A5703" t="s">
        <v>17</v>
      </c>
      <c r="B5703" t="s">
        <v>25</v>
      </c>
      <c r="C5703" t="s">
        <v>204</v>
      </c>
      <c r="D5703" t="s">
        <v>98</v>
      </c>
      <c r="E5703" t="s">
        <v>148</v>
      </c>
      <c r="F5703" t="s">
        <v>149</v>
      </c>
      <c r="G5703" t="s">
        <v>150</v>
      </c>
      <c r="H5703">
        <v>40.416800000000002</v>
      </c>
      <c r="I5703">
        <v>-3.7038000000000002</v>
      </c>
      <c r="J5703" t="s">
        <v>224</v>
      </c>
      <c r="K5703">
        <v>309.06014981763002</v>
      </c>
      <c r="L5703">
        <v>454.18786592403598</v>
      </c>
      <c r="M5703">
        <v>4275</v>
      </c>
    </row>
    <row r="5704" spans="1:13" x14ac:dyDescent="0.25">
      <c r="A5704" t="s">
        <v>17</v>
      </c>
      <c r="B5704" t="s">
        <v>25</v>
      </c>
      <c r="C5704" t="s">
        <v>204</v>
      </c>
      <c r="D5704" t="s">
        <v>98</v>
      </c>
      <c r="E5704" t="s">
        <v>148</v>
      </c>
      <c r="F5704" t="s">
        <v>149</v>
      </c>
      <c r="G5704" t="s">
        <v>150</v>
      </c>
      <c r="H5704">
        <v>40.416800000000002</v>
      </c>
      <c r="I5704">
        <v>-3.7038000000000002</v>
      </c>
      <c r="J5704" t="s">
        <v>225</v>
      </c>
      <c r="K5704">
        <v>753.34231274923798</v>
      </c>
      <c r="L5704">
        <v>2062.354705987188</v>
      </c>
      <c r="M5704">
        <v>66463</v>
      </c>
    </row>
    <row r="5705" spans="1:13" x14ac:dyDescent="0.25">
      <c r="A5705" t="s">
        <v>17</v>
      </c>
      <c r="B5705" t="s">
        <v>25</v>
      </c>
      <c r="C5705" t="s">
        <v>204</v>
      </c>
      <c r="D5705" t="s">
        <v>98</v>
      </c>
      <c r="E5705" t="s">
        <v>148</v>
      </c>
      <c r="F5705" t="s">
        <v>149</v>
      </c>
      <c r="G5705" t="s">
        <v>150</v>
      </c>
      <c r="H5705">
        <v>40.416800000000002</v>
      </c>
      <c r="I5705">
        <v>-3.7038000000000002</v>
      </c>
      <c r="J5705" t="s">
        <v>245</v>
      </c>
      <c r="K5705">
        <v>612.54163953187799</v>
      </c>
      <c r="L5705">
        <v>716.57693851621798</v>
      </c>
      <c r="M5705">
        <v>23671</v>
      </c>
    </row>
    <row r="5706" spans="1:13" x14ac:dyDescent="0.25">
      <c r="A5706" t="s">
        <v>17</v>
      </c>
      <c r="B5706" t="s">
        <v>25</v>
      </c>
      <c r="C5706" t="s">
        <v>204</v>
      </c>
      <c r="D5706" t="s">
        <v>98</v>
      </c>
      <c r="E5706" t="s">
        <v>214</v>
      </c>
      <c r="F5706" t="s">
        <v>215</v>
      </c>
      <c r="G5706" t="s">
        <v>147</v>
      </c>
      <c r="H5706">
        <v>53.480800000000002</v>
      </c>
      <c r="I5706">
        <v>2.2425999999999999</v>
      </c>
      <c r="J5706" t="s">
        <v>223</v>
      </c>
      <c r="K5706">
        <v>85.015383970829987</v>
      </c>
      <c r="L5706">
        <v>91.469507060880005</v>
      </c>
      <c r="M5706">
        <v>212</v>
      </c>
    </row>
    <row r="5707" spans="1:13" x14ac:dyDescent="0.25">
      <c r="A5707" t="s">
        <v>17</v>
      </c>
      <c r="B5707" t="s">
        <v>25</v>
      </c>
      <c r="C5707" t="s">
        <v>204</v>
      </c>
      <c r="D5707" t="s">
        <v>98</v>
      </c>
      <c r="E5707" t="s">
        <v>214</v>
      </c>
      <c r="F5707" t="s">
        <v>215</v>
      </c>
      <c r="G5707" t="s">
        <v>147</v>
      </c>
      <c r="H5707">
        <v>53.480800000000002</v>
      </c>
      <c r="I5707">
        <v>2.2425999999999999</v>
      </c>
      <c r="J5707" t="s">
        <v>224</v>
      </c>
      <c r="K5707">
        <v>262.54314071316003</v>
      </c>
      <c r="L5707">
        <v>262.54314071316003</v>
      </c>
      <c r="M5707">
        <v>213</v>
      </c>
    </row>
    <row r="5708" spans="1:13" x14ac:dyDescent="0.25">
      <c r="A5708" t="s">
        <v>17</v>
      </c>
      <c r="B5708" t="s">
        <v>25</v>
      </c>
      <c r="C5708" t="s">
        <v>204</v>
      </c>
      <c r="D5708" t="s">
        <v>98</v>
      </c>
      <c r="E5708" t="s">
        <v>214</v>
      </c>
      <c r="F5708" t="s">
        <v>215</v>
      </c>
      <c r="G5708" t="s">
        <v>147</v>
      </c>
      <c r="H5708">
        <v>53.480800000000002</v>
      </c>
      <c r="I5708">
        <v>2.2425999999999999</v>
      </c>
      <c r="J5708" t="s">
        <v>225</v>
      </c>
      <c r="K5708">
        <v>76.78425056159999</v>
      </c>
      <c r="L5708">
        <v>137.13471305125799</v>
      </c>
      <c r="M5708">
        <v>371</v>
      </c>
    </row>
    <row r="5709" spans="1:13" x14ac:dyDescent="0.25">
      <c r="A5709" t="s">
        <v>17</v>
      </c>
      <c r="B5709" t="s">
        <v>25</v>
      </c>
      <c r="C5709" t="s">
        <v>204</v>
      </c>
      <c r="D5709" t="s">
        <v>98</v>
      </c>
      <c r="E5709" t="s">
        <v>214</v>
      </c>
      <c r="F5709" t="s">
        <v>215</v>
      </c>
      <c r="G5709" t="s">
        <v>147</v>
      </c>
      <c r="H5709">
        <v>53.480800000000002</v>
      </c>
      <c r="I5709">
        <v>2.2425999999999999</v>
      </c>
      <c r="J5709" t="s">
        <v>245</v>
      </c>
      <c r="K5709">
        <v>163.77850039842599</v>
      </c>
      <c r="L5709">
        <v>168.14134730309399</v>
      </c>
      <c r="M5709">
        <v>440</v>
      </c>
    </row>
    <row r="5710" spans="1:13" x14ac:dyDescent="0.25">
      <c r="A5710" t="s">
        <v>17</v>
      </c>
      <c r="B5710" t="s">
        <v>25</v>
      </c>
      <c r="C5710" t="s">
        <v>204</v>
      </c>
      <c r="D5710" t="s">
        <v>136</v>
      </c>
      <c r="E5710" t="s">
        <v>151</v>
      </c>
      <c r="F5710" t="s">
        <v>152</v>
      </c>
      <c r="G5710" t="s">
        <v>153</v>
      </c>
      <c r="H5710">
        <v>-37.668999999999997</v>
      </c>
      <c r="I5710">
        <v>144.84100000000001</v>
      </c>
      <c r="J5710" t="s">
        <v>223</v>
      </c>
      <c r="K5710">
        <v>142.37639625805201</v>
      </c>
      <c r="L5710">
        <v>144.318949985286</v>
      </c>
      <c r="M5710">
        <v>579</v>
      </c>
    </row>
    <row r="5711" spans="1:13" x14ac:dyDescent="0.25">
      <c r="A5711" t="s">
        <v>17</v>
      </c>
      <c r="B5711" t="s">
        <v>25</v>
      </c>
      <c r="C5711" t="s">
        <v>204</v>
      </c>
      <c r="D5711" t="s">
        <v>136</v>
      </c>
      <c r="E5711" t="s">
        <v>151</v>
      </c>
      <c r="F5711" t="s">
        <v>152</v>
      </c>
      <c r="G5711" t="s">
        <v>153</v>
      </c>
      <c r="H5711">
        <v>-37.668999999999997</v>
      </c>
      <c r="I5711">
        <v>144.84100000000001</v>
      </c>
      <c r="J5711" t="s">
        <v>224</v>
      </c>
      <c r="K5711">
        <v>191.19200512189801</v>
      </c>
      <c r="L5711">
        <v>191.19200512189801</v>
      </c>
      <c r="M5711">
        <v>621</v>
      </c>
    </row>
    <row r="5712" spans="1:13" x14ac:dyDescent="0.25">
      <c r="A5712" t="s">
        <v>17</v>
      </c>
      <c r="B5712" t="s">
        <v>25</v>
      </c>
      <c r="C5712" t="s">
        <v>204</v>
      </c>
      <c r="D5712" t="s">
        <v>136</v>
      </c>
      <c r="E5712" t="s">
        <v>151</v>
      </c>
      <c r="F5712" t="s">
        <v>152</v>
      </c>
      <c r="G5712" t="s">
        <v>153</v>
      </c>
      <c r="H5712">
        <v>-37.668999999999997</v>
      </c>
      <c r="I5712">
        <v>144.84100000000001</v>
      </c>
      <c r="J5712" t="s">
        <v>225</v>
      </c>
      <c r="K5712">
        <v>188.44505928049199</v>
      </c>
      <c r="L5712">
        <v>189.90597137920801</v>
      </c>
      <c r="M5712">
        <v>1024</v>
      </c>
    </row>
    <row r="5713" spans="1:13" x14ac:dyDescent="0.25">
      <c r="A5713" t="s">
        <v>17</v>
      </c>
      <c r="B5713" t="s">
        <v>25</v>
      </c>
      <c r="C5713" t="s">
        <v>204</v>
      </c>
      <c r="D5713" t="s">
        <v>136</v>
      </c>
      <c r="E5713" t="s">
        <v>151</v>
      </c>
      <c r="F5713" t="s">
        <v>152</v>
      </c>
      <c r="G5713" t="s">
        <v>153</v>
      </c>
      <c r="H5713">
        <v>-37.668999999999997</v>
      </c>
      <c r="I5713">
        <v>144.84100000000001</v>
      </c>
      <c r="J5713" t="s">
        <v>245</v>
      </c>
      <c r="K5713">
        <v>399.04619033429401</v>
      </c>
      <c r="L5713">
        <v>399.04619033429401</v>
      </c>
      <c r="M5713">
        <v>1426</v>
      </c>
    </row>
    <row r="5714" spans="1:13" x14ac:dyDescent="0.25">
      <c r="A5714" t="s">
        <v>17</v>
      </c>
      <c r="B5714" t="s">
        <v>25</v>
      </c>
      <c r="C5714" t="s">
        <v>204</v>
      </c>
      <c r="D5714" t="s">
        <v>104</v>
      </c>
      <c r="E5714" t="s">
        <v>229</v>
      </c>
      <c r="F5714" t="s">
        <v>230</v>
      </c>
      <c r="G5714" t="s">
        <v>107</v>
      </c>
      <c r="H5714">
        <v>26.103300000000001</v>
      </c>
      <c r="I5714">
        <v>98.141900000000007</v>
      </c>
      <c r="J5714" t="s">
        <v>223</v>
      </c>
      <c r="K5714">
        <v>347.21398193754601</v>
      </c>
      <c r="L5714">
        <v>365.51396942055601</v>
      </c>
      <c r="M5714">
        <v>321</v>
      </c>
    </row>
    <row r="5715" spans="1:13" x14ac:dyDescent="0.25">
      <c r="A5715" t="s">
        <v>17</v>
      </c>
      <c r="B5715" t="s">
        <v>25</v>
      </c>
      <c r="C5715" t="s">
        <v>204</v>
      </c>
      <c r="D5715" t="s">
        <v>104</v>
      </c>
      <c r="E5715" t="s">
        <v>229</v>
      </c>
      <c r="F5715" t="s">
        <v>230</v>
      </c>
      <c r="G5715" t="s">
        <v>107</v>
      </c>
      <c r="H5715">
        <v>26.103300000000001</v>
      </c>
      <c r="I5715">
        <v>98.141900000000007</v>
      </c>
      <c r="J5715" t="s">
        <v>224</v>
      </c>
      <c r="K5715">
        <v>656.53015633967391</v>
      </c>
      <c r="L5715">
        <v>714.97112110481999</v>
      </c>
      <c r="M5715">
        <v>294</v>
      </c>
    </row>
    <row r="5716" spans="1:13" x14ac:dyDescent="0.25">
      <c r="A5716" t="s">
        <v>17</v>
      </c>
      <c r="B5716" t="s">
        <v>25</v>
      </c>
      <c r="C5716" t="s">
        <v>204</v>
      </c>
      <c r="D5716" t="s">
        <v>104</v>
      </c>
      <c r="E5716" t="s">
        <v>229</v>
      </c>
      <c r="F5716" t="s">
        <v>230</v>
      </c>
      <c r="G5716" t="s">
        <v>107</v>
      </c>
      <c r="H5716">
        <v>26.103300000000001</v>
      </c>
      <c r="I5716">
        <v>98.141900000000007</v>
      </c>
      <c r="J5716" t="s">
        <v>225</v>
      </c>
      <c r="K5716">
        <v>725.2322417158739</v>
      </c>
      <c r="L5716">
        <v>868.569987252072</v>
      </c>
      <c r="M5716">
        <v>2389</v>
      </c>
    </row>
    <row r="5717" spans="1:13" x14ac:dyDescent="0.25">
      <c r="A5717" t="s">
        <v>17</v>
      </c>
      <c r="B5717" t="s">
        <v>25</v>
      </c>
      <c r="C5717" t="s">
        <v>204</v>
      </c>
      <c r="D5717" t="s">
        <v>104</v>
      </c>
      <c r="E5717" t="s">
        <v>229</v>
      </c>
      <c r="F5717" t="s">
        <v>230</v>
      </c>
      <c r="G5717" t="s">
        <v>107</v>
      </c>
      <c r="H5717">
        <v>26.103300000000001</v>
      </c>
      <c r="I5717">
        <v>98.141900000000007</v>
      </c>
      <c r="J5717" t="s">
        <v>245</v>
      </c>
      <c r="K5717">
        <v>665.43494177915397</v>
      </c>
      <c r="L5717">
        <v>776.35672790734202</v>
      </c>
      <c r="M5717">
        <v>477</v>
      </c>
    </row>
    <row r="5718" spans="1:13" x14ac:dyDescent="0.25">
      <c r="A5718" t="s">
        <v>17</v>
      </c>
      <c r="B5718" t="s">
        <v>25</v>
      </c>
      <c r="C5718" t="s">
        <v>204</v>
      </c>
      <c r="D5718" t="s">
        <v>104</v>
      </c>
      <c r="E5718" t="s">
        <v>154</v>
      </c>
      <c r="F5718" t="s">
        <v>155</v>
      </c>
      <c r="G5718" t="s">
        <v>107</v>
      </c>
      <c r="H5718">
        <v>25.789097000000002</v>
      </c>
      <c r="I5718">
        <v>-80.204040000000006</v>
      </c>
      <c r="J5718" t="s">
        <v>223</v>
      </c>
      <c r="K5718">
        <v>1649.720963794872</v>
      </c>
      <c r="L5718">
        <v>1837.7963759348461</v>
      </c>
      <c r="M5718">
        <v>5897</v>
      </c>
    </row>
    <row r="5719" spans="1:13" x14ac:dyDescent="0.25">
      <c r="A5719" t="s">
        <v>17</v>
      </c>
      <c r="B5719" t="s">
        <v>25</v>
      </c>
      <c r="C5719" t="s">
        <v>204</v>
      </c>
      <c r="D5719" t="s">
        <v>104</v>
      </c>
      <c r="E5719" t="s">
        <v>154</v>
      </c>
      <c r="F5719" t="s">
        <v>155</v>
      </c>
      <c r="G5719" t="s">
        <v>107</v>
      </c>
      <c r="H5719">
        <v>25.789097000000002</v>
      </c>
      <c r="I5719">
        <v>-80.204040000000006</v>
      </c>
      <c r="J5719" t="s">
        <v>224</v>
      </c>
      <c r="K5719">
        <v>1293.8298418064819</v>
      </c>
      <c r="L5719">
        <v>1567.2587046861599</v>
      </c>
      <c r="M5719">
        <v>8203</v>
      </c>
    </row>
    <row r="5720" spans="1:13" x14ac:dyDescent="0.25">
      <c r="A5720" t="s">
        <v>17</v>
      </c>
      <c r="B5720" t="s">
        <v>25</v>
      </c>
      <c r="C5720" t="s">
        <v>204</v>
      </c>
      <c r="D5720" t="s">
        <v>104</v>
      </c>
      <c r="E5720" t="s">
        <v>154</v>
      </c>
      <c r="F5720" t="s">
        <v>155</v>
      </c>
      <c r="G5720" t="s">
        <v>107</v>
      </c>
      <c r="H5720">
        <v>25.789097000000002</v>
      </c>
      <c r="I5720">
        <v>-80.204040000000006</v>
      </c>
      <c r="J5720" t="s">
        <v>225</v>
      </c>
      <c r="K5720">
        <v>632.77804800691797</v>
      </c>
      <c r="L5720">
        <v>687.03221809157401</v>
      </c>
      <c r="M5720">
        <v>12753</v>
      </c>
    </row>
    <row r="5721" spans="1:13" x14ac:dyDescent="0.25">
      <c r="A5721" t="s">
        <v>17</v>
      </c>
      <c r="B5721" t="s">
        <v>25</v>
      </c>
      <c r="C5721" t="s">
        <v>204</v>
      </c>
      <c r="D5721" t="s">
        <v>104</v>
      </c>
      <c r="E5721" t="s">
        <v>154</v>
      </c>
      <c r="F5721" t="s">
        <v>155</v>
      </c>
      <c r="G5721" t="s">
        <v>107</v>
      </c>
      <c r="H5721">
        <v>25.789097000000002</v>
      </c>
      <c r="I5721">
        <v>-80.204040000000006</v>
      </c>
      <c r="J5721" t="s">
        <v>245</v>
      </c>
      <c r="K5721">
        <v>1034.6309135392321</v>
      </c>
      <c r="L5721">
        <v>1163.4791087959859</v>
      </c>
      <c r="M5721">
        <v>3704</v>
      </c>
    </row>
    <row r="5722" spans="1:13" x14ac:dyDescent="0.25">
      <c r="A5722" t="s">
        <v>17</v>
      </c>
      <c r="B5722" t="s">
        <v>25</v>
      </c>
      <c r="C5722" t="s">
        <v>204</v>
      </c>
      <c r="D5722" t="s">
        <v>98</v>
      </c>
      <c r="E5722" t="s">
        <v>156</v>
      </c>
      <c r="F5722" t="s">
        <v>157</v>
      </c>
      <c r="G5722" t="s">
        <v>158</v>
      </c>
      <c r="H5722">
        <v>45.630099999999999</v>
      </c>
      <c r="I5722">
        <v>8.7255000000000003</v>
      </c>
      <c r="J5722" t="s">
        <v>223</v>
      </c>
      <c r="K5722">
        <v>938.86114893768593</v>
      </c>
      <c r="L5722">
        <v>1025.3056043521019</v>
      </c>
      <c r="M5722">
        <v>55810</v>
      </c>
    </row>
    <row r="5723" spans="1:13" x14ac:dyDescent="0.25">
      <c r="A5723" t="s">
        <v>17</v>
      </c>
      <c r="B5723" t="s">
        <v>25</v>
      </c>
      <c r="C5723" t="s">
        <v>204</v>
      </c>
      <c r="D5723" t="s">
        <v>98</v>
      </c>
      <c r="E5723" t="s">
        <v>156</v>
      </c>
      <c r="F5723" t="s">
        <v>157</v>
      </c>
      <c r="G5723" t="s">
        <v>158</v>
      </c>
      <c r="H5723">
        <v>45.630099999999999</v>
      </c>
      <c r="I5723">
        <v>8.7255000000000003</v>
      </c>
      <c r="J5723" t="s">
        <v>224</v>
      </c>
      <c r="K5723">
        <v>687.45279472550999</v>
      </c>
      <c r="L5723">
        <v>1188.3030738569639</v>
      </c>
      <c r="M5723">
        <v>22127</v>
      </c>
    </row>
    <row r="5724" spans="1:13" x14ac:dyDescent="0.25">
      <c r="A5724" t="s">
        <v>17</v>
      </c>
      <c r="B5724" t="s">
        <v>25</v>
      </c>
      <c r="C5724" t="s">
        <v>204</v>
      </c>
      <c r="D5724" t="s">
        <v>98</v>
      </c>
      <c r="E5724" t="s">
        <v>156</v>
      </c>
      <c r="F5724" t="s">
        <v>157</v>
      </c>
      <c r="G5724" t="s">
        <v>158</v>
      </c>
      <c r="H5724">
        <v>45.630099999999999</v>
      </c>
      <c r="I5724">
        <v>8.7255000000000003</v>
      </c>
      <c r="J5724" t="s">
        <v>225</v>
      </c>
      <c r="K5724">
        <v>447.25502135804402</v>
      </c>
      <c r="L5724">
        <v>853.82770378169391</v>
      </c>
      <c r="M5724">
        <v>48803</v>
      </c>
    </row>
    <row r="5725" spans="1:13" x14ac:dyDescent="0.25">
      <c r="A5725" t="s">
        <v>17</v>
      </c>
      <c r="B5725" t="s">
        <v>25</v>
      </c>
      <c r="C5725" t="s">
        <v>204</v>
      </c>
      <c r="D5725" t="s">
        <v>98</v>
      </c>
      <c r="E5725" t="s">
        <v>156</v>
      </c>
      <c r="F5725" t="s">
        <v>157</v>
      </c>
      <c r="G5725" t="s">
        <v>158</v>
      </c>
      <c r="H5725">
        <v>45.630099999999999</v>
      </c>
      <c r="I5725">
        <v>8.7255000000000003</v>
      </c>
      <c r="J5725" t="s">
        <v>245</v>
      </c>
      <c r="K5725">
        <v>399.57759692095198</v>
      </c>
      <c r="L5725">
        <v>449.24346793769388</v>
      </c>
      <c r="M5725">
        <v>58807</v>
      </c>
    </row>
    <row r="5726" spans="1:13" x14ac:dyDescent="0.25">
      <c r="A5726" t="s">
        <v>17</v>
      </c>
      <c r="B5726" t="s">
        <v>25</v>
      </c>
      <c r="C5726" t="s">
        <v>204</v>
      </c>
      <c r="D5726" t="s">
        <v>104</v>
      </c>
      <c r="E5726" t="s">
        <v>159</v>
      </c>
      <c r="F5726" t="s">
        <v>160</v>
      </c>
      <c r="G5726" t="s">
        <v>107</v>
      </c>
      <c r="H5726">
        <v>44.986656000000004</v>
      </c>
      <c r="I5726">
        <v>-93.258133000000001</v>
      </c>
      <c r="J5726" t="s">
        <v>223</v>
      </c>
      <c r="K5726">
        <v>129.29180957166599</v>
      </c>
      <c r="L5726">
        <v>132.11367661458601</v>
      </c>
      <c r="M5726">
        <v>339</v>
      </c>
    </row>
    <row r="5727" spans="1:13" x14ac:dyDescent="0.25">
      <c r="A5727" t="s">
        <v>17</v>
      </c>
      <c r="B5727" t="s">
        <v>25</v>
      </c>
      <c r="C5727" t="s">
        <v>204</v>
      </c>
      <c r="D5727" t="s">
        <v>104</v>
      </c>
      <c r="E5727" t="s">
        <v>159</v>
      </c>
      <c r="F5727" t="s">
        <v>160</v>
      </c>
      <c r="G5727" t="s">
        <v>107</v>
      </c>
      <c r="H5727">
        <v>44.986656000000004</v>
      </c>
      <c r="I5727">
        <v>-93.258133000000001</v>
      </c>
      <c r="J5727" t="s">
        <v>224</v>
      </c>
      <c r="K5727">
        <v>75.135706216043999</v>
      </c>
      <c r="L5727">
        <v>75.135706216043999</v>
      </c>
      <c r="M5727">
        <v>183</v>
      </c>
    </row>
    <row r="5728" spans="1:13" x14ac:dyDescent="0.25">
      <c r="A5728" t="s">
        <v>17</v>
      </c>
      <c r="B5728" t="s">
        <v>25</v>
      </c>
      <c r="C5728" t="s">
        <v>204</v>
      </c>
      <c r="D5728" t="s">
        <v>104</v>
      </c>
      <c r="E5728" t="s">
        <v>159</v>
      </c>
      <c r="F5728" t="s">
        <v>160</v>
      </c>
      <c r="G5728" t="s">
        <v>107</v>
      </c>
      <c r="H5728">
        <v>44.986656000000004</v>
      </c>
      <c r="I5728">
        <v>-93.258133000000001</v>
      </c>
      <c r="J5728" t="s">
        <v>225</v>
      </c>
      <c r="K5728">
        <v>202.41993681636001</v>
      </c>
      <c r="L5728">
        <v>204.80222860483801</v>
      </c>
      <c r="M5728">
        <v>255</v>
      </c>
    </row>
    <row r="5729" spans="1:13" x14ac:dyDescent="0.25">
      <c r="A5729" t="s">
        <v>17</v>
      </c>
      <c r="B5729" t="s">
        <v>25</v>
      </c>
      <c r="C5729" t="s">
        <v>204</v>
      </c>
      <c r="D5729" t="s">
        <v>104</v>
      </c>
      <c r="E5729" t="s">
        <v>159</v>
      </c>
      <c r="F5729" t="s">
        <v>160</v>
      </c>
      <c r="G5729" t="s">
        <v>107</v>
      </c>
      <c r="H5729">
        <v>44.986656000000004</v>
      </c>
      <c r="I5729">
        <v>-93.258133000000001</v>
      </c>
      <c r="J5729" t="s">
        <v>245</v>
      </c>
      <c r="K5729">
        <v>153.12466385629801</v>
      </c>
      <c r="L5729">
        <v>153.64561243914599</v>
      </c>
      <c r="M5729">
        <v>266</v>
      </c>
    </row>
    <row r="5730" spans="1:13" x14ac:dyDescent="0.25">
      <c r="A5730" t="s">
        <v>17</v>
      </c>
      <c r="B5730" t="s">
        <v>25</v>
      </c>
      <c r="C5730" t="s">
        <v>204</v>
      </c>
      <c r="D5730" t="s">
        <v>98</v>
      </c>
      <c r="E5730" t="s">
        <v>231</v>
      </c>
      <c r="F5730" t="s">
        <v>232</v>
      </c>
      <c r="G5730" t="s">
        <v>168</v>
      </c>
      <c r="H5730">
        <v>43.296950000000002</v>
      </c>
      <c r="I5730">
        <v>5.3810700000000002</v>
      </c>
      <c r="J5730" t="s">
        <v>223</v>
      </c>
      <c r="K5730">
        <v>4.9695480078000002E-2</v>
      </c>
      <c r="L5730">
        <v>4.9695480078000002E-2</v>
      </c>
      <c r="M5730">
        <v>66</v>
      </c>
    </row>
    <row r="5731" spans="1:13" x14ac:dyDescent="0.25">
      <c r="A5731" t="s">
        <v>17</v>
      </c>
      <c r="B5731" t="s">
        <v>25</v>
      </c>
      <c r="C5731" t="s">
        <v>204</v>
      </c>
      <c r="D5731" t="s">
        <v>98</v>
      </c>
      <c r="E5731" t="s">
        <v>231</v>
      </c>
      <c r="F5731" t="s">
        <v>232</v>
      </c>
      <c r="G5731" t="s">
        <v>168</v>
      </c>
      <c r="H5731">
        <v>43.296950000000002</v>
      </c>
      <c r="I5731">
        <v>5.3810700000000002</v>
      </c>
      <c r="J5731" t="s">
        <v>224</v>
      </c>
      <c r="K5731">
        <v>60.922075097507999</v>
      </c>
      <c r="L5731">
        <v>223.62315741179401</v>
      </c>
      <c r="M5731">
        <v>1551</v>
      </c>
    </row>
    <row r="5732" spans="1:13" x14ac:dyDescent="0.25">
      <c r="A5732" t="s">
        <v>17</v>
      </c>
      <c r="B5732" t="s">
        <v>25</v>
      </c>
      <c r="C5732" t="s">
        <v>204</v>
      </c>
      <c r="D5732" t="s">
        <v>98</v>
      </c>
      <c r="E5732" t="s">
        <v>231</v>
      </c>
      <c r="F5732" t="s">
        <v>232</v>
      </c>
      <c r="G5732" t="s">
        <v>168</v>
      </c>
      <c r="H5732">
        <v>43.296950000000002</v>
      </c>
      <c r="I5732">
        <v>5.3810700000000002</v>
      </c>
      <c r="J5732" t="s">
        <v>225</v>
      </c>
      <c r="K5732">
        <v>74.144122574082004</v>
      </c>
      <c r="L5732">
        <v>80.647277473169993</v>
      </c>
      <c r="M5732">
        <v>2599</v>
      </c>
    </row>
    <row r="5733" spans="1:13" x14ac:dyDescent="0.25">
      <c r="A5733" t="s">
        <v>17</v>
      </c>
      <c r="B5733" t="s">
        <v>25</v>
      </c>
      <c r="C5733" t="s">
        <v>204</v>
      </c>
      <c r="D5733" t="s">
        <v>98</v>
      </c>
      <c r="E5733" t="s">
        <v>231</v>
      </c>
      <c r="F5733" t="s">
        <v>232</v>
      </c>
      <c r="G5733" t="s">
        <v>168</v>
      </c>
      <c r="H5733">
        <v>43.296950000000002</v>
      </c>
      <c r="I5733">
        <v>5.3810700000000002</v>
      </c>
      <c r="J5733" t="s">
        <v>245</v>
      </c>
      <c r="K5733">
        <v>186.73448658036</v>
      </c>
      <c r="L5733">
        <v>328.71834734290201</v>
      </c>
      <c r="M5733">
        <v>1226</v>
      </c>
    </row>
    <row r="5734" spans="1:13" x14ac:dyDescent="0.25">
      <c r="A5734" t="s">
        <v>17</v>
      </c>
      <c r="B5734" t="s">
        <v>25</v>
      </c>
      <c r="C5734" t="s">
        <v>204</v>
      </c>
      <c r="D5734" t="s">
        <v>104</v>
      </c>
      <c r="E5734" t="s">
        <v>161</v>
      </c>
      <c r="F5734" t="s">
        <v>162</v>
      </c>
      <c r="G5734" t="s">
        <v>107</v>
      </c>
      <c r="H5734">
        <v>40.705629999999999</v>
      </c>
      <c r="I5734">
        <v>-73.978003999999999</v>
      </c>
      <c r="J5734" t="s">
        <v>223</v>
      </c>
      <c r="K5734">
        <v>8466.6681749101681</v>
      </c>
      <c r="L5734">
        <v>8545.5805198450798</v>
      </c>
      <c r="M5734">
        <v>554986</v>
      </c>
    </row>
    <row r="5735" spans="1:13" x14ac:dyDescent="0.25">
      <c r="A5735" t="s">
        <v>17</v>
      </c>
      <c r="B5735" t="s">
        <v>25</v>
      </c>
      <c r="C5735" t="s">
        <v>204</v>
      </c>
      <c r="D5735" t="s">
        <v>104</v>
      </c>
      <c r="E5735" t="s">
        <v>161</v>
      </c>
      <c r="F5735" t="s">
        <v>162</v>
      </c>
      <c r="G5735" t="s">
        <v>107</v>
      </c>
      <c r="H5735">
        <v>40.705629999999999</v>
      </c>
      <c r="I5735">
        <v>-73.978003999999999</v>
      </c>
      <c r="J5735" t="s">
        <v>224</v>
      </c>
      <c r="K5735">
        <v>11665.082331494939</v>
      </c>
      <c r="L5735">
        <v>11713.89634858528</v>
      </c>
      <c r="M5735">
        <v>522961</v>
      </c>
    </row>
    <row r="5736" spans="1:13" x14ac:dyDescent="0.25">
      <c r="A5736" t="s">
        <v>17</v>
      </c>
      <c r="B5736" t="s">
        <v>25</v>
      </c>
      <c r="C5736" t="s">
        <v>204</v>
      </c>
      <c r="D5736" t="s">
        <v>104</v>
      </c>
      <c r="E5736" t="s">
        <v>161</v>
      </c>
      <c r="F5736" t="s">
        <v>162</v>
      </c>
      <c r="G5736" t="s">
        <v>107</v>
      </c>
      <c r="H5736">
        <v>40.705629999999999</v>
      </c>
      <c r="I5736">
        <v>-73.978003999999999</v>
      </c>
      <c r="J5736" t="s">
        <v>225</v>
      </c>
      <c r="K5736">
        <v>20977.64891332958</v>
      </c>
      <c r="L5736">
        <v>21107.686737888551</v>
      </c>
      <c r="M5736">
        <v>1430524</v>
      </c>
    </row>
    <row r="5737" spans="1:13" x14ac:dyDescent="0.25">
      <c r="A5737" t="s">
        <v>17</v>
      </c>
      <c r="B5737" t="s">
        <v>25</v>
      </c>
      <c r="C5737" t="s">
        <v>204</v>
      </c>
      <c r="D5737" t="s">
        <v>104</v>
      </c>
      <c r="E5737" t="s">
        <v>161</v>
      </c>
      <c r="F5737" t="s">
        <v>162</v>
      </c>
      <c r="G5737" t="s">
        <v>107</v>
      </c>
      <c r="H5737">
        <v>40.705629999999999</v>
      </c>
      <c r="I5737">
        <v>-73.978003999999999</v>
      </c>
      <c r="J5737" t="s">
        <v>245</v>
      </c>
      <c r="K5737">
        <v>30056.014816121002</v>
      </c>
      <c r="L5737">
        <v>30513.631107087022</v>
      </c>
      <c r="M5737">
        <v>7189944</v>
      </c>
    </row>
    <row r="5738" spans="1:13" x14ac:dyDescent="0.25">
      <c r="A5738" t="s">
        <v>17</v>
      </c>
      <c r="B5738" t="s">
        <v>25</v>
      </c>
      <c r="C5738" t="s">
        <v>204</v>
      </c>
      <c r="D5738" t="s">
        <v>136</v>
      </c>
      <c r="E5738" t="s">
        <v>163</v>
      </c>
      <c r="F5738" t="s">
        <v>164</v>
      </c>
      <c r="G5738" t="s">
        <v>165</v>
      </c>
      <c r="H5738">
        <v>34.67606</v>
      </c>
      <c r="I5738">
        <v>135.49619999999999</v>
      </c>
      <c r="J5738" t="s">
        <v>223</v>
      </c>
      <c r="K5738">
        <v>11.19767036901</v>
      </c>
      <c r="L5738">
        <v>11.19767036901</v>
      </c>
      <c r="M5738">
        <v>122</v>
      </c>
    </row>
    <row r="5739" spans="1:13" x14ac:dyDescent="0.25">
      <c r="A5739" t="s">
        <v>17</v>
      </c>
      <c r="B5739" t="s">
        <v>25</v>
      </c>
      <c r="C5739" t="s">
        <v>204</v>
      </c>
      <c r="D5739" t="s">
        <v>136</v>
      </c>
      <c r="E5739" t="s">
        <v>163</v>
      </c>
      <c r="F5739" t="s">
        <v>164</v>
      </c>
      <c r="G5739" t="s">
        <v>165</v>
      </c>
      <c r="H5739">
        <v>34.67606</v>
      </c>
      <c r="I5739">
        <v>135.49619999999999</v>
      </c>
      <c r="J5739" t="s">
        <v>224</v>
      </c>
      <c r="K5739">
        <v>9.6949407728579988</v>
      </c>
      <c r="L5739">
        <v>9.6949407728579988</v>
      </c>
      <c r="M5739">
        <v>369</v>
      </c>
    </row>
    <row r="5740" spans="1:13" x14ac:dyDescent="0.25">
      <c r="A5740" t="s">
        <v>17</v>
      </c>
      <c r="B5740" t="s">
        <v>25</v>
      </c>
      <c r="C5740" t="s">
        <v>204</v>
      </c>
      <c r="D5740" t="s">
        <v>136</v>
      </c>
      <c r="E5740" t="s">
        <v>163</v>
      </c>
      <c r="F5740" t="s">
        <v>164</v>
      </c>
      <c r="G5740" t="s">
        <v>165</v>
      </c>
      <c r="H5740">
        <v>34.67606</v>
      </c>
      <c r="I5740">
        <v>135.49619999999999</v>
      </c>
      <c r="J5740" t="s">
        <v>225</v>
      </c>
      <c r="K5740">
        <v>0.168509188014</v>
      </c>
      <c r="L5740">
        <v>0.168509188014</v>
      </c>
      <c r="M5740">
        <v>156</v>
      </c>
    </row>
    <row r="5741" spans="1:13" x14ac:dyDescent="0.25">
      <c r="A5741" t="s">
        <v>17</v>
      </c>
      <c r="B5741" t="s">
        <v>25</v>
      </c>
      <c r="C5741" t="s">
        <v>204</v>
      </c>
      <c r="D5741" t="s">
        <v>136</v>
      </c>
      <c r="E5741" t="s">
        <v>163</v>
      </c>
      <c r="F5741" t="s">
        <v>164</v>
      </c>
      <c r="G5741" t="s">
        <v>165</v>
      </c>
      <c r="H5741">
        <v>34.67606</v>
      </c>
      <c r="I5741">
        <v>135.49619999999999</v>
      </c>
      <c r="J5741" t="s">
        <v>245</v>
      </c>
      <c r="K5741">
        <v>6.1646183755559996</v>
      </c>
      <c r="L5741">
        <v>6.4088182086959993</v>
      </c>
      <c r="M5741">
        <v>118</v>
      </c>
    </row>
    <row r="5742" spans="1:13" x14ac:dyDescent="0.25">
      <c r="A5742" t="s">
        <v>17</v>
      </c>
      <c r="B5742" t="s">
        <v>25</v>
      </c>
      <c r="C5742" t="s">
        <v>204</v>
      </c>
      <c r="D5742" t="s">
        <v>98</v>
      </c>
      <c r="E5742" t="s">
        <v>166</v>
      </c>
      <c r="F5742" t="s">
        <v>167</v>
      </c>
      <c r="G5742" t="s">
        <v>168</v>
      </c>
      <c r="H5742">
        <v>48.928049999999999</v>
      </c>
      <c r="I5742">
        <v>2.35189</v>
      </c>
      <c r="J5742" t="s">
        <v>223</v>
      </c>
      <c r="K5742">
        <v>763.72577800555791</v>
      </c>
      <c r="L5742">
        <v>835.38132291109196</v>
      </c>
      <c r="M5742">
        <v>64014</v>
      </c>
    </row>
    <row r="5743" spans="1:13" x14ac:dyDescent="0.25">
      <c r="A5743" t="s">
        <v>17</v>
      </c>
      <c r="B5743" t="s">
        <v>25</v>
      </c>
      <c r="C5743" t="s">
        <v>204</v>
      </c>
      <c r="D5743" t="s">
        <v>98</v>
      </c>
      <c r="E5743" t="s">
        <v>166</v>
      </c>
      <c r="F5743" t="s">
        <v>167</v>
      </c>
      <c r="G5743" t="s">
        <v>168</v>
      </c>
      <c r="H5743">
        <v>48.928049999999999</v>
      </c>
      <c r="I5743">
        <v>2.35189</v>
      </c>
      <c r="J5743" t="s">
        <v>224</v>
      </c>
      <c r="K5743">
        <v>398.30689501627199</v>
      </c>
      <c r="L5743">
        <v>416.62323887946002</v>
      </c>
      <c r="M5743">
        <v>79892</v>
      </c>
    </row>
    <row r="5744" spans="1:13" x14ac:dyDescent="0.25">
      <c r="A5744" t="s">
        <v>17</v>
      </c>
      <c r="B5744" t="s">
        <v>25</v>
      </c>
      <c r="C5744" t="s">
        <v>204</v>
      </c>
      <c r="D5744" t="s">
        <v>98</v>
      </c>
      <c r="E5744" t="s">
        <v>166</v>
      </c>
      <c r="F5744" t="s">
        <v>167</v>
      </c>
      <c r="G5744" t="s">
        <v>168</v>
      </c>
      <c r="H5744">
        <v>48.928049999999999</v>
      </c>
      <c r="I5744">
        <v>2.35189</v>
      </c>
      <c r="J5744" t="s">
        <v>225</v>
      </c>
      <c r="K5744">
        <v>320.431854436062</v>
      </c>
      <c r="L5744">
        <v>325.21722336040199</v>
      </c>
      <c r="M5744">
        <v>90134</v>
      </c>
    </row>
    <row r="5745" spans="1:13" x14ac:dyDescent="0.25">
      <c r="A5745" t="s">
        <v>17</v>
      </c>
      <c r="B5745" t="s">
        <v>25</v>
      </c>
      <c r="C5745" t="s">
        <v>204</v>
      </c>
      <c r="D5745" t="s">
        <v>98</v>
      </c>
      <c r="E5745" t="s">
        <v>166</v>
      </c>
      <c r="F5745" t="s">
        <v>167</v>
      </c>
      <c r="G5745" t="s">
        <v>168</v>
      </c>
      <c r="H5745">
        <v>48.928049999999999</v>
      </c>
      <c r="I5745">
        <v>2.35189</v>
      </c>
      <c r="J5745" t="s">
        <v>245</v>
      </c>
      <c r="K5745">
        <v>318.83518013022598</v>
      </c>
      <c r="L5745">
        <v>321.05085315616799</v>
      </c>
      <c r="M5745">
        <v>63290</v>
      </c>
    </row>
    <row r="5746" spans="1:13" x14ac:dyDescent="0.25">
      <c r="A5746" t="s">
        <v>17</v>
      </c>
      <c r="B5746" t="s">
        <v>25</v>
      </c>
      <c r="C5746" t="s">
        <v>204</v>
      </c>
      <c r="D5746" t="s">
        <v>104</v>
      </c>
      <c r="E5746" t="s">
        <v>238</v>
      </c>
      <c r="F5746" t="s">
        <v>239</v>
      </c>
      <c r="G5746" t="s">
        <v>107</v>
      </c>
      <c r="H5746">
        <v>33.448399999999999</v>
      </c>
      <c r="I5746">
        <v>-112.074</v>
      </c>
      <c r="J5746" t="s">
        <v>223</v>
      </c>
      <c r="K5746">
        <v>176.50978699159799</v>
      </c>
      <c r="L5746">
        <v>367.93438599932398</v>
      </c>
      <c r="M5746">
        <v>352</v>
      </c>
    </row>
    <row r="5747" spans="1:13" x14ac:dyDescent="0.25">
      <c r="A5747" t="s">
        <v>17</v>
      </c>
      <c r="B5747" t="s">
        <v>25</v>
      </c>
      <c r="C5747" t="s">
        <v>204</v>
      </c>
      <c r="D5747" t="s">
        <v>104</v>
      </c>
      <c r="E5747" t="s">
        <v>238</v>
      </c>
      <c r="F5747" t="s">
        <v>239</v>
      </c>
      <c r="G5747" t="s">
        <v>107</v>
      </c>
      <c r="H5747">
        <v>33.448399999999999</v>
      </c>
      <c r="I5747">
        <v>-112.074</v>
      </c>
      <c r="J5747" t="s">
        <v>224</v>
      </c>
      <c r="K5747">
        <v>31.271571731003998</v>
      </c>
      <c r="L5747">
        <v>32.319110100540001</v>
      </c>
      <c r="M5747">
        <v>386</v>
      </c>
    </row>
    <row r="5748" spans="1:13" x14ac:dyDescent="0.25">
      <c r="A5748" t="s">
        <v>17</v>
      </c>
      <c r="B5748" t="s">
        <v>25</v>
      </c>
      <c r="C5748" t="s">
        <v>204</v>
      </c>
      <c r="D5748" t="s">
        <v>104</v>
      </c>
      <c r="E5748" t="s">
        <v>238</v>
      </c>
      <c r="F5748" t="s">
        <v>239</v>
      </c>
      <c r="G5748" t="s">
        <v>107</v>
      </c>
      <c r="H5748">
        <v>33.448399999999999</v>
      </c>
      <c r="I5748">
        <v>-112.074</v>
      </c>
      <c r="J5748" t="s">
        <v>225</v>
      </c>
      <c r="K5748">
        <v>53.575509412026001</v>
      </c>
      <c r="L5748">
        <v>53.575509412026001</v>
      </c>
      <c r="M5748">
        <v>439</v>
      </c>
    </row>
    <row r="5749" spans="1:13" x14ac:dyDescent="0.25">
      <c r="A5749" t="s">
        <v>17</v>
      </c>
      <c r="B5749" t="s">
        <v>25</v>
      </c>
      <c r="C5749" t="s">
        <v>204</v>
      </c>
      <c r="D5749" t="s">
        <v>104</v>
      </c>
      <c r="E5749" t="s">
        <v>238</v>
      </c>
      <c r="F5749" t="s">
        <v>239</v>
      </c>
      <c r="G5749" t="s">
        <v>107</v>
      </c>
      <c r="H5749">
        <v>33.448399999999999</v>
      </c>
      <c r="I5749">
        <v>-112.074</v>
      </c>
      <c r="J5749" t="s">
        <v>245</v>
      </c>
      <c r="K5749">
        <v>110.472910146312</v>
      </c>
      <c r="L5749">
        <v>113.73139392261599</v>
      </c>
      <c r="M5749">
        <v>619</v>
      </c>
    </row>
    <row r="5750" spans="1:13" x14ac:dyDescent="0.25">
      <c r="A5750" t="s">
        <v>17</v>
      </c>
      <c r="B5750" t="s">
        <v>25</v>
      </c>
      <c r="C5750" t="s">
        <v>204</v>
      </c>
      <c r="D5750" t="s">
        <v>108</v>
      </c>
      <c r="E5750" t="s">
        <v>169</v>
      </c>
      <c r="F5750" t="s">
        <v>170</v>
      </c>
      <c r="G5750" t="s">
        <v>171</v>
      </c>
      <c r="H5750">
        <v>-33.357990000000001</v>
      </c>
      <c r="I5750">
        <v>-70.676259999999999</v>
      </c>
      <c r="J5750" t="s">
        <v>223</v>
      </c>
      <c r="K5750">
        <v>169.07075222751001</v>
      </c>
      <c r="L5750">
        <v>173.16826345038601</v>
      </c>
      <c r="M5750">
        <v>459</v>
      </c>
    </row>
    <row r="5751" spans="1:13" x14ac:dyDescent="0.25">
      <c r="A5751" t="s">
        <v>17</v>
      </c>
      <c r="B5751" t="s">
        <v>25</v>
      </c>
      <c r="C5751" t="s">
        <v>204</v>
      </c>
      <c r="D5751" t="s">
        <v>108</v>
      </c>
      <c r="E5751" t="s">
        <v>169</v>
      </c>
      <c r="F5751" t="s">
        <v>170</v>
      </c>
      <c r="G5751" t="s">
        <v>171</v>
      </c>
      <c r="H5751">
        <v>-33.357990000000001</v>
      </c>
      <c r="I5751">
        <v>-70.676259999999999</v>
      </c>
      <c r="J5751" t="s">
        <v>224</v>
      </c>
      <c r="K5751">
        <v>296.75628707695199</v>
      </c>
      <c r="L5751">
        <v>297.57886274063401</v>
      </c>
      <c r="M5751">
        <v>1567</v>
      </c>
    </row>
    <row r="5752" spans="1:13" x14ac:dyDescent="0.25">
      <c r="A5752" t="s">
        <v>17</v>
      </c>
      <c r="B5752" t="s">
        <v>25</v>
      </c>
      <c r="C5752" t="s">
        <v>204</v>
      </c>
      <c r="D5752" t="s">
        <v>108</v>
      </c>
      <c r="E5752" t="s">
        <v>169</v>
      </c>
      <c r="F5752" t="s">
        <v>170</v>
      </c>
      <c r="G5752" t="s">
        <v>171</v>
      </c>
      <c r="H5752">
        <v>-33.357990000000001</v>
      </c>
      <c r="I5752">
        <v>-70.676259999999999</v>
      </c>
      <c r="J5752" t="s">
        <v>225</v>
      </c>
      <c r="K5752">
        <v>223.513722205242</v>
      </c>
      <c r="L5752">
        <v>224.993502264228</v>
      </c>
      <c r="M5752">
        <v>1265</v>
      </c>
    </row>
    <row r="5753" spans="1:13" x14ac:dyDescent="0.25">
      <c r="A5753" t="s">
        <v>17</v>
      </c>
      <c r="B5753" t="s">
        <v>25</v>
      </c>
      <c r="C5753" t="s">
        <v>204</v>
      </c>
      <c r="D5753" t="s">
        <v>108</v>
      </c>
      <c r="E5753" t="s">
        <v>169</v>
      </c>
      <c r="F5753" t="s">
        <v>170</v>
      </c>
      <c r="G5753" t="s">
        <v>171</v>
      </c>
      <c r="H5753">
        <v>-33.357990000000001</v>
      </c>
      <c r="I5753">
        <v>-70.676259999999999</v>
      </c>
      <c r="J5753" t="s">
        <v>245</v>
      </c>
      <c r="K5753">
        <v>492.64843642877997</v>
      </c>
      <c r="L5753">
        <v>750.40684492700393</v>
      </c>
      <c r="M5753">
        <v>11884</v>
      </c>
    </row>
    <row r="5754" spans="1:13" x14ac:dyDescent="0.25">
      <c r="A5754" t="s">
        <v>17</v>
      </c>
      <c r="B5754" t="s">
        <v>25</v>
      </c>
      <c r="C5754" t="s">
        <v>204</v>
      </c>
      <c r="D5754" t="s">
        <v>104</v>
      </c>
      <c r="E5754" t="s">
        <v>240</v>
      </c>
      <c r="F5754" t="s">
        <v>241</v>
      </c>
      <c r="G5754" t="s">
        <v>107</v>
      </c>
      <c r="H5754">
        <v>32.715736</v>
      </c>
      <c r="I5754">
        <v>-117.16108699999999</v>
      </c>
      <c r="J5754" t="s">
        <v>223</v>
      </c>
      <c r="K5754">
        <v>0</v>
      </c>
      <c r="L5754">
        <v>0</v>
      </c>
      <c r="M5754">
        <v>0</v>
      </c>
    </row>
    <row r="5755" spans="1:13" x14ac:dyDescent="0.25">
      <c r="A5755" t="s">
        <v>17</v>
      </c>
      <c r="B5755" t="s">
        <v>25</v>
      </c>
      <c r="C5755" t="s">
        <v>204</v>
      </c>
      <c r="D5755" t="s">
        <v>104</v>
      </c>
      <c r="E5755" t="s">
        <v>240</v>
      </c>
      <c r="F5755" t="s">
        <v>241</v>
      </c>
      <c r="G5755" t="s">
        <v>107</v>
      </c>
      <c r="H5755">
        <v>32.715736</v>
      </c>
      <c r="I5755">
        <v>-117.16108699999999</v>
      </c>
      <c r="J5755" t="s">
        <v>224</v>
      </c>
      <c r="K5755">
        <v>3.6329435688479998</v>
      </c>
      <c r="L5755">
        <v>3.632466555288</v>
      </c>
      <c r="M5755">
        <v>275</v>
      </c>
    </row>
    <row r="5756" spans="1:13" x14ac:dyDescent="0.25">
      <c r="A5756" t="s">
        <v>17</v>
      </c>
      <c r="B5756" t="s">
        <v>25</v>
      </c>
      <c r="C5756" t="s">
        <v>204</v>
      </c>
      <c r="D5756" t="s">
        <v>104</v>
      </c>
      <c r="E5756" t="s">
        <v>240</v>
      </c>
      <c r="F5756" t="s">
        <v>241</v>
      </c>
      <c r="G5756" t="s">
        <v>107</v>
      </c>
      <c r="H5756">
        <v>32.715736</v>
      </c>
      <c r="I5756">
        <v>-117.16108699999999</v>
      </c>
      <c r="J5756" t="s">
        <v>225</v>
      </c>
      <c r="K5756">
        <v>5.239956625104</v>
      </c>
      <c r="L5756">
        <v>5.239956625104</v>
      </c>
      <c r="M5756">
        <v>312</v>
      </c>
    </row>
    <row r="5757" spans="1:13" x14ac:dyDescent="0.25">
      <c r="A5757" t="s">
        <v>17</v>
      </c>
      <c r="B5757" t="s">
        <v>25</v>
      </c>
      <c r="C5757" t="s">
        <v>204</v>
      </c>
      <c r="D5757" t="s">
        <v>104</v>
      </c>
      <c r="E5757" t="s">
        <v>240</v>
      </c>
      <c r="F5757" t="s">
        <v>241</v>
      </c>
      <c r="G5757" t="s">
        <v>107</v>
      </c>
      <c r="H5757">
        <v>32.715736</v>
      </c>
      <c r="I5757">
        <v>-117.16108699999999</v>
      </c>
      <c r="J5757" t="s">
        <v>245</v>
      </c>
      <c r="K5757">
        <v>32.300647601796001</v>
      </c>
      <c r="L5757">
        <v>51.071963887553999</v>
      </c>
      <c r="M5757">
        <v>1248</v>
      </c>
    </row>
    <row r="5758" spans="1:13" x14ac:dyDescent="0.25">
      <c r="A5758" t="s">
        <v>17</v>
      </c>
      <c r="B5758" t="s">
        <v>25</v>
      </c>
      <c r="C5758" t="s">
        <v>204</v>
      </c>
      <c r="D5758" t="s">
        <v>104</v>
      </c>
      <c r="E5758" t="s">
        <v>172</v>
      </c>
      <c r="F5758" t="s">
        <v>173</v>
      </c>
      <c r="G5758" t="s">
        <v>107</v>
      </c>
      <c r="H5758">
        <v>47.606209999999997</v>
      </c>
      <c r="I5758">
        <v>-122.33207</v>
      </c>
      <c r="J5758" t="s">
        <v>223</v>
      </c>
      <c r="K5758">
        <v>29181.66460979672</v>
      </c>
      <c r="L5758">
        <v>29845.560518136848</v>
      </c>
      <c r="M5758">
        <v>195838</v>
      </c>
    </row>
    <row r="5759" spans="1:13" x14ac:dyDescent="0.25">
      <c r="A5759" t="s">
        <v>17</v>
      </c>
      <c r="B5759" t="s">
        <v>25</v>
      </c>
      <c r="C5759" t="s">
        <v>204</v>
      </c>
      <c r="D5759" t="s">
        <v>104</v>
      </c>
      <c r="E5759" t="s">
        <v>172</v>
      </c>
      <c r="F5759" t="s">
        <v>173</v>
      </c>
      <c r="G5759" t="s">
        <v>107</v>
      </c>
      <c r="H5759">
        <v>47.606209999999997</v>
      </c>
      <c r="I5759">
        <v>-122.33207</v>
      </c>
      <c r="J5759" t="s">
        <v>224</v>
      </c>
      <c r="K5759">
        <v>33265.528530718373</v>
      </c>
      <c r="L5759">
        <v>33512.807637788123</v>
      </c>
      <c r="M5759">
        <v>153498</v>
      </c>
    </row>
    <row r="5760" spans="1:13" x14ac:dyDescent="0.25">
      <c r="A5760" t="s">
        <v>17</v>
      </c>
      <c r="B5760" t="s">
        <v>25</v>
      </c>
      <c r="C5760" t="s">
        <v>204</v>
      </c>
      <c r="D5760" t="s">
        <v>104</v>
      </c>
      <c r="E5760" t="s">
        <v>172</v>
      </c>
      <c r="F5760" t="s">
        <v>173</v>
      </c>
      <c r="G5760" t="s">
        <v>107</v>
      </c>
      <c r="H5760">
        <v>47.606209999999997</v>
      </c>
      <c r="I5760">
        <v>-122.33207</v>
      </c>
      <c r="J5760" t="s">
        <v>225</v>
      </c>
      <c r="K5760">
        <v>39840.136345573534</v>
      </c>
      <c r="L5760">
        <v>40127.797734493652</v>
      </c>
      <c r="M5760">
        <v>600646</v>
      </c>
    </row>
    <row r="5761" spans="1:13" x14ac:dyDescent="0.25">
      <c r="A5761" t="s">
        <v>17</v>
      </c>
      <c r="B5761" t="s">
        <v>25</v>
      </c>
      <c r="C5761" t="s">
        <v>204</v>
      </c>
      <c r="D5761" t="s">
        <v>104</v>
      </c>
      <c r="E5761" t="s">
        <v>172</v>
      </c>
      <c r="F5761" t="s">
        <v>173</v>
      </c>
      <c r="G5761" t="s">
        <v>107</v>
      </c>
      <c r="H5761">
        <v>47.606209999999997</v>
      </c>
      <c r="I5761">
        <v>-122.33207</v>
      </c>
      <c r="J5761" t="s">
        <v>245</v>
      </c>
      <c r="K5761">
        <v>32636.50430462736</v>
      </c>
      <c r="L5761">
        <v>32834.090963766183</v>
      </c>
      <c r="M5761">
        <v>248945</v>
      </c>
    </row>
    <row r="5762" spans="1:13" x14ac:dyDescent="0.25">
      <c r="A5762" t="s">
        <v>17</v>
      </c>
      <c r="B5762" t="s">
        <v>25</v>
      </c>
      <c r="C5762" t="s">
        <v>204</v>
      </c>
      <c r="D5762" t="s">
        <v>136</v>
      </c>
      <c r="E5762" t="s">
        <v>174</v>
      </c>
      <c r="F5762" t="s">
        <v>175</v>
      </c>
      <c r="G5762" t="s">
        <v>176</v>
      </c>
      <c r="H5762">
        <v>1.3520829999999999</v>
      </c>
      <c r="I5762">
        <v>103.81984</v>
      </c>
      <c r="J5762" t="s">
        <v>223</v>
      </c>
      <c r="K5762">
        <v>48930.786349263421</v>
      </c>
      <c r="L5762">
        <v>76963.569512556001</v>
      </c>
      <c r="M5762">
        <v>41078</v>
      </c>
    </row>
    <row r="5763" spans="1:13" x14ac:dyDescent="0.25">
      <c r="A5763" t="s">
        <v>17</v>
      </c>
      <c r="B5763" t="s">
        <v>25</v>
      </c>
      <c r="C5763" t="s">
        <v>204</v>
      </c>
      <c r="D5763" t="s">
        <v>136</v>
      </c>
      <c r="E5763" t="s">
        <v>174</v>
      </c>
      <c r="F5763" t="s">
        <v>175</v>
      </c>
      <c r="G5763" t="s">
        <v>176</v>
      </c>
      <c r="H5763">
        <v>1.3520829999999999</v>
      </c>
      <c r="I5763">
        <v>103.81984</v>
      </c>
      <c r="J5763" t="s">
        <v>224</v>
      </c>
      <c r="K5763">
        <v>31554.744303071129</v>
      </c>
      <c r="L5763">
        <v>45454.149056275841</v>
      </c>
      <c r="M5763">
        <v>36159</v>
      </c>
    </row>
    <row r="5764" spans="1:13" x14ac:dyDescent="0.25">
      <c r="A5764" t="s">
        <v>17</v>
      </c>
      <c r="B5764" t="s">
        <v>25</v>
      </c>
      <c r="C5764" t="s">
        <v>204</v>
      </c>
      <c r="D5764" t="s">
        <v>136</v>
      </c>
      <c r="E5764" t="s">
        <v>174</v>
      </c>
      <c r="F5764" t="s">
        <v>175</v>
      </c>
      <c r="G5764" t="s">
        <v>176</v>
      </c>
      <c r="H5764">
        <v>1.3520829999999999</v>
      </c>
      <c r="I5764">
        <v>103.81984</v>
      </c>
      <c r="J5764" t="s">
        <v>225</v>
      </c>
      <c r="K5764">
        <v>24984.965808754929</v>
      </c>
      <c r="L5764">
        <v>32523.075631805808</v>
      </c>
      <c r="M5764">
        <v>62547</v>
      </c>
    </row>
    <row r="5765" spans="1:13" x14ac:dyDescent="0.25">
      <c r="A5765" t="s">
        <v>17</v>
      </c>
      <c r="B5765" t="s">
        <v>25</v>
      </c>
      <c r="C5765" t="s">
        <v>204</v>
      </c>
      <c r="D5765" t="s">
        <v>136</v>
      </c>
      <c r="E5765" t="s">
        <v>174</v>
      </c>
      <c r="F5765" t="s">
        <v>175</v>
      </c>
      <c r="G5765" t="s">
        <v>176</v>
      </c>
      <c r="H5765">
        <v>1.3520829999999999</v>
      </c>
      <c r="I5765">
        <v>103.81984</v>
      </c>
      <c r="J5765" t="s">
        <v>245</v>
      </c>
      <c r="K5765">
        <v>4214.2968412945556</v>
      </c>
      <c r="L5765">
        <v>5075.9467886837638</v>
      </c>
      <c r="M5765">
        <v>31430</v>
      </c>
    </row>
    <row r="5766" spans="1:13" x14ac:dyDescent="0.25">
      <c r="A5766" t="s">
        <v>17</v>
      </c>
      <c r="B5766" t="s">
        <v>25</v>
      </c>
      <c r="C5766" t="s">
        <v>204</v>
      </c>
      <c r="D5766" t="s">
        <v>104</v>
      </c>
      <c r="E5766" t="s">
        <v>177</v>
      </c>
      <c r="F5766" t="s">
        <v>178</v>
      </c>
      <c r="G5766" t="s">
        <v>107</v>
      </c>
      <c r="H5766">
        <v>37.339385999999998</v>
      </c>
      <c r="I5766">
        <v>-121.89496</v>
      </c>
      <c r="J5766" t="s">
        <v>223</v>
      </c>
      <c r="K5766">
        <v>6360.2631529345144</v>
      </c>
      <c r="L5766">
        <v>6533.0004481142578</v>
      </c>
      <c r="M5766">
        <v>1477131</v>
      </c>
    </row>
    <row r="5767" spans="1:13" x14ac:dyDescent="0.25">
      <c r="A5767" t="s">
        <v>17</v>
      </c>
      <c r="B5767" t="s">
        <v>25</v>
      </c>
      <c r="C5767" t="s">
        <v>204</v>
      </c>
      <c r="D5767" t="s">
        <v>104</v>
      </c>
      <c r="E5767" t="s">
        <v>177</v>
      </c>
      <c r="F5767" t="s">
        <v>178</v>
      </c>
      <c r="G5767" t="s">
        <v>107</v>
      </c>
      <c r="H5767">
        <v>37.339385999999998</v>
      </c>
      <c r="I5767">
        <v>-121.89496</v>
      </c>
      <c r="J5767" t="s">
        <v>224</v>
      </c>
      <c r="K5767">
        <v>3309.1774570316279</v>
      </c>
      <c r="L5767">
        <v>3352.6647414713939</v>
      </c>
      <c r="M5767">
        <v>1013559</v>
      </c>
    </row>
    <row r="5768" spans="1:13" x14ac:dyDescent="0.25">
      <c r="A5768" t="s">
        <v>17</v>
      </c>
      <c r="B5768" t="s">
        <v>25</v>
      </c>
      <c r="C5768" t="s">
        <v>204</v>
      </c>
      <c r="D5768" t="s">
        <v>104</v>
      </c>
      <c r="E5768" t="s">
        <v>177</v>
      </c>
      <c r="F5768" t="s">
        <v>178</v>
      </c>
      <c r="G5768" t="s">
        <v>107</v>
      </c>
      <c r="H5768">
        <v>37.339385999999998</v>
      </c>
      <c r="I5768">
        <v>-121.89496</v>
      </c>
      <c r="J5768" t="s">
        <v>225</v>
      </c>
      <c r="K5768">
        <v>1350.34415606169</v>
      </c>
      <c r="L5768">
        <v>1377.976287506556</v>
      </c>
      <c r="M5768">
        <v>1097563</v>
      </c>
    </row>
    <row r="5769" spans="1:13" x14ac:dyDescent="0.25">
      <c r="A5769" t="s">
        <v>17</v>
      </c>
      <c r="B5769" t="s">
        <v>25</v>
      </c>
      <c r="C5769" t="s">
        <v>204</v>
      </c>
      <c r="D5769" t="s">
        <v>104</v>
      </c>
      <c r="E5769" t="s">
        <v>177</v>
      </c>
      <c r="F5769" t="s">
        <v>178</v>
      </c>
      <c r="G5769" t="s">
        <v>107</v>
      </c>
      <c r="H5769">
        <v>37.339385999999998</v>
      </c>
      <c r="I5769">
        <v>-121.89496</v>
      </c>
      <c r="J5769" t="s">
        <v>245</v>
      </c>
      <c r="K5769">
        <v>2087.95515475812</v>
      </c>
      <c r="L5769">
        <v>2271.048957706128</v>
      </c>
      <c r="M5769">
        <v>1386203</v>
      </c>
    </row>
    <row r="5770" spans="1:13" x14ac:dyDescent="0.25">
      <c r="A5770" t="s">
        <v>17</v>
      </c>
      <c r="B5770" t="s">
        <v>25</v>
      </c>
      <c r="C5770" t="s">
        <v>204</v>
      </c>
      <c r="D5770" t="s">
        <v>98</v>
      </c>
      <c r="E5770" t="s">
        <v>181</v>
      </c>
      <c r="F5770" t="s">
        <v>182</v>
      </c>
      <c r="G5770" t="s">
        <v>183</v>
      </c>
      <c r="H5770">
        <v>59.651943000000003</v>
      </c>
      <c r="I5770">
        <v>17.933056000000001</v>
      </c>
      <c r="J5770" t="s">
        <v>223</v>
      </c>
      <c r="K5770">
        <v>25798.187258302041</v>
      </c>
      <c r="L5770">
        <v>26441.22916767401</v>
      </c>
      <c r="M5770">
        <v>92325</v>
      </c>
    </row>
    <row r="5771" spans="1:13" x14ac:dyDescent="0.25">
      <c r="A5771" t="s">
        <v>17</v>
      </c>
      <c r="B5771" t="s">
        <v>25</v>
      </c>
      <c r="C5771" t="s">
        <v>204</v>
      </c>
      <c r="D5771" t="s">
        <v>98</v>
      </c>
      <c r="E5771" t="s">
        <v>181</v>
      </c>
      <c r="F5771" t="s">
        <v>182</v>
      </c>
      <c r="G5771" t="s">
        <v>183</v>
      </c>
      <c r="H5771">
        <v>59.651943000000003</v>
      </c>
      <c r="I5771">
        <v>17.933056000000001</v>
      </c>
      <c r="J5771" t="s">
        <v>224</v>
      </c>
      <c r="K5771">
        <v>38458.899066858517</v>
      </c>
      <c r="L5771">
        <v>39299.781618128378</v>
      </c>
      <c r="M5771">
        <v>54876</v>
      </c>
    </row>
    <row r="5772" spans="1:13" x14ac:dyDescent="0.25">
      <c r="A5772" t="s">
        <v>17</v>
      </c>
      <c r="B5772" t="s">
        <v>25</v>
      </c>
      <c r="C5772" t="s">
        <v>204</v>
      </c>
      <c r="D5772" t="s">
        <v>98</v>
      </c>
      <c r="E5772" t="s">
        <v>181</v>
      </c>
      <c r="F5772" t="s">
        <v>182</v>
      </c>
      <c r="G5772" t="s">
        <v>183</v>
      </c>
      <c r="H5772">
        <v>59.651943000000003</v>
      </c>
      <c r="I5772">
        <v>17.933056000000001</v>
      </c>
      <c r="J5772" t="s">
        <v>225</v>
      </c>
      <c r="K5772">
        <v>24377.03620282653</v>
      </c>
      <c r="L5772">
        <v>24847.296303357722</v>
      </c>
      <c r="M5772">
        <v>73572</v>
      </c>
    </row>
    <row r="5773" spans="1:13" x14ac:dyDescent="0.25">
      <c r="A5773" t="s">
        <v>17</v>
      </c>
      <c r="B5773" t="s">
        <v>25</v>
      </c>
      <c r="C5773" t="s">
        <v>204</v>
      </c>
      <c r="D5773" t="s">
        <v>98</v>
      </c>
      <c r="E5773" t="s">
        <v>181</v>
      </c>
      <c r="F5773" t="s">
        <v>182</v>
      </c>
      <c r="G5773" t="s">
        <v>183</v>
      </c>
      <c r="H5773">
        <v>59.651943000000003</v>
      </c>
      <c r="I5773">
        <v>17.933056000000001</v>
      </c>
      <c r="J5773" t="s">
        <v>245</v>
      </c>
      <c r="K5773">
        <v>27138.498365342559</v>
      </c>
      <c r="L5773">
        <v>27429.44795183582</v>
      </c>
      <c r="M5773">
        <v>38433</v>
      </c>
    </row>
    <row r="5774" spans="1:13" x14ac:dyDescent="0.25">
      <c r="A5774" t="s">
        <v>17</v>
      </c>
      <c r="B5774" t="s">
        <v>25</v>
      </c>
      <c r="C5774" t="s">
        <v>204</v>
      </c>
      <c r="D5774" t="s">
        <v>136</v>
      </c>
      <c r="E5774" t="s">
        <v>184</v>
      </c>
      <c r="F5774" t="s">
        <v>185</v>
      </c>
      <c r="G5774" t="s">
        <v>186</v>
      </c>
      <c r="H5774">
        <v>37.566499999999998</v>
      </c>
      <c r="I5774">
        <v>126.97799999999999</v>
      </c>
      <c r="J5774" t="s">
        <v>223</v>
      </c>
      <c r="K5774">
        <v>2639.1592580104921</v>
      </c>
      <c r="L5774">
        <v>2656.0665141873001</v>
      </c>
      <c r="M5774">
        <v>27757</v>
      </c>
    </row>
    <row r="5775" spans="1:13" x14ac:dyDescent="0.25">
      <c r="A5775" t="s">
        <v>17</v>
      </c>
      <c r="B5775" t="s">
        <v>25</v>
      </c>
      <c r="C5775" t="s">
        <v>204</v>
      </c>
      <c r="D5775" t="s">
        <v>136</v>
      </c>
      <c r="E5775" t="s">
        <v>184</v>
      </c>
      <c r="F5775" t="s">
        <v>185</v>
      </c>
      <c r="G5775" t="s">
        <v>186</v>
      </c>
      <c r="H5775">
        <v>37.566499999999998</v>
      </c>
      <c r="I5775">
        <v>126.97799999999999</v>
      </c>
      <c r="J5775" t="s">
        <v>224</v>
      </c>
      <c r="K5775">
        <v>169.861057923858</v>
      </c>
      <c r="L5775">
        <v>174.540173114694</v>
      </c>
      <c r="M5775">
        <v>2158</v>
      </c>
    </row>
    <row r="5776" spans="1:13" x14ac:dyDescent="0.25">
      <c r="A5776" t="s">
        <v>17</v>
      </c>
      <c r="B5776" t="s">
        <v>25</v>
      </c>
      <c r="C5776" t="s">
        <v>204</v>
      </c>
      <c r="D5776" t="s">
        <v>136</v>
      </c>
      <c r="E5776" t="s">
        <v>184</v>
      </c>
      <c r="F5776" t="s">
        <v>185</v>
      </c>
      <c r="G5776" t="s">
        <v>186</v>
      </c>
      <c r="H5776">
        <v>37.566499999999998</v>
      </c>
      <c r="I5776">
        <v>126.97799999999999</v>
      </c>
      <c r="J5776" t="s">
        <v>225</v>
      </c>
      <c r="K5776">
        <v>162.5625399477</v>
      </c>
      <c r="L5776">
        <v>210.53741655998999</v>
      </c>
      <c r="M5776">
        <v>6337</v>
      </c>
    </row>
    <row r="5777" spans="1:13" x14ac:dyDescent="0.25">
      <c r="A5777" t="s">
        <v>17</v>
      </c>
      <c r="B5777" t="s">
        <v>25</v>
      </c>
      <c r="C5777" t="s">
        <v>204</v>
      </c>
      <c r="D5777" t="s">
        <v>136</v>
      </c>
      <c r="E5777" t="s">
        <v>184</v>
      </c>
      <c r="F5777" t="s">
        <v>185</v>
      </c>
      <c r="G5777" t="s">
        <v>186</v>
      </c>
      <c r="H5777">
        <v>37.566499999999998</v>
      </c>
      <c r="I5777">
        <v>126.97799999999999</v>
      </c>
      <c r="J5777" t="s">
        <v>245</v>
      </c>
      <c r="K5777">
        <v>114.372490814382</v>
      </c>
      <c r="L5777">
        <v>118.297892433852</v>
      </c>
      <c r="M5777">
        <v>8953</v>
      </c>
    </row>
    <row r="5778" spans="1:13" x14ac:dyDescent="0.25">
      <c r="A5778" t="s">
        <v>17</v>
      </c>
      <c r="B5778" t="s">
        <v>25</v>
      </c>
      <c r="C5778" t="s">
        <v>204</v>
      </c>
      <c r="D5778" t="s">
        <v>108</v>
      </c>
      <c r="E5778" t="s">
        <v>187</v>
      </c>
      <c r="F5778" t="s">
        <v>188</v>
      </c>
      <c r="G5778" t="s">
        <v>135</v>
      </c>
      <c r="H5778">
        <v>-23.566147000000001</v>
      </c>
      <c r="I5778">
        <v>-46.64188</v>
      </c>
      <c r="J5778" t="s">
        <v>223</v>
      </c>
      <c r="K5778">
        <v>3554.1711496189978</v>
      </c>
      <c r="L5778">
        <v>4306.86095344554</v>
      </c>
      <c r="M5778">
        <v>5438</v>
      </c>
    </row>
    <row r="5779" spans="1:13" x14ac:dyDescent="0.25">
      <c r="A5779" t="s">
        <v>17</v>
      </c>
      <c r="B5779" t="s">
        <v>25</v>
      </c>
      <c r="C5779" t="s">
        <v>204</v>
      </c>
      <c r="D5779" t="s">
        <v>108</v>
      </c>
      <c r="E5779" t="s">
        <v>187</v>
      </c>
      <c r="F5779" t="s">
        <v>188</v>
      </c>
      <c r="G5779" t="s">
        <v>135</v>
      </c>
      <c r="H5779">
        <v>-23.566147000000001</v>
      </c>
      <c r="I5779">
        <v>-46.64188</v>
      </c>
      <c r="J5779" t="s">
        <v>224</v>
      </c>
      <c r="K5779">
        <v>3362.2961844805141</v>
      </c>
      <c r="L5779">
        <v>5221.9371807024718</v>
      </c>
      <c r="M5779">
        <v>3009</v>
      </c>
    </row>
    <row r="5780" spans="1:13" x14ac:dyDescent="0.25">
      <c r="A5780" t="s">
        <v>17</v>
      </c>
      <c r="B5780" t="s">
        <v>25</v>
      </c>
      <c r="C5780" t="s">
        <v>204</v>
      </c>
      <c r="D5780" t="s">
        <v>108</v>
      </c>
      <c r="E5780" t="s">
        <v>187</v>
      </c>
      <c r="F5780" t="s">
        <v>188</v>
      </c>
      <c r="G5780" t="s">
        <v>135</v>
      </c>
      <c r="H5780">
        <v>-23.566147000000001</v>
      </c>
      <c r="I5780">
        <v>-46.64188</v>
      </c>
      <c r="J5780" t="s">
        <v>225</v>
      </c>
      <c r="K5780">
        <v>2826.70485741129</v>
      </c>
      <c r="L5780">
        <v>3852.691752232518</v>
      </c>
      <c r="M5780">
        <v>38164</v>
      </c>
    </row>
    <row r="5781" spans="1:13" x14ac:dyDescent="0.25">
      <c r="A5781" t="s">
        <v>17</v>
      </c>
      <c r="B5781" t="s">
        <v>25</v>
      </c>
      <c r="C5781" t="s">
        <v>204</v>
      </c>
      <c r="D5781" t="s">
        <v>108</v>
      </c>
      <c r="E5781" t="s">
        <v>187</v>
      </c>
      <c r="F5781" t="s">
        <v>188</v>
      </c>
      <c r="G5781" t="s">
        <v>135</v>
      </c>
      <c r="H5781">
        <v>-23.566147000000001</v>
      </c>
      <c r="I5781">
        <v>-46.64188</v>
      </c>
      <c r="J5781" t="s">
        <v>245</v>
      </c>
      <c r="K5781">
        <v>3629.3720698106099</v>
      </c>
      <c r="L5781">
        <v>4334.2205380079686</v>
      </c>
      <c r="M5781">
        <v>3849</v>
      </c>
    </row>
    <row r="5782" spans="1:13" x14ac:dyDescent="0.25">
      <c r="A5782" t="s">
        <v>17</v>
      </c>
      <c r="B5782" t="s">
        <v>25</v>
      </c>
      <c r="C5782" t="s">
        <v>204</v>
      </c>
      <c r="D5782" t="s">
        <v>104</v>
      </c>
      <c r="E5782" t="s">
        <v>179</v>
      </c>
      <c r="F5782" t="s">
        <v>180</v>
      </c>
      <c r="G5782" t="s">
        <v>107</v>
      </c>
      <c r="H5782">
        <v>38.627003000000002</v>
      </c>
      <c r="I5782">
        <v>-90.199404000000001</v>
      </c>
      <c r="J5782" t="s">
        <v>223</v>
      </c>
      <c r="K5782">
        <v>40.028957906472002</v>
      </c>
      <c r="L5782">
        <v>40.028957906472002</v>
      </c>
      <c r="M5782">
        <v>391</v>
      </c>
    </row>
    <row r="5783" spans="1:13" x14ac:dyDescent="0.25">
      <c r="A5783" t="s">
        <v>17</v>
      </c>
      <c r="B5783" t="s">
        <v>25</v>
      </c>
      <c r="C5783" t="s">
        <v>204</v>
      </c>
      <c r="D5783" t="s">
        <v>104</v>
      </c>
      <c r="E5783" t="s">
        <v>179</v>
      </c>
      <c r="F5783" t="s">
        <v>180</v>
      </c>
      <c r="G5783" t="s">
        <v>107</v>
      </c>
      <c r="H5783">
        <v>38.627003000000002</v>
      </c>
      <c r="I5783">
        <v>-90.199404000000001</v>
      </c>
      <c r="J5783" t="s">
        <v>224</v>
      </c>
      <c r="K5783">
        <v>56.714545881947998</v>
      </c>
      <c r="L5783">
        <v>56.714545881947998</v>
      </c>
      <c r="M5783">
        <v>162</v>
      </c>
    </row>
    <row r="5784" spans="1:13" x14ac:dyDescent="0.25">
      <c r="A5784" t="s">
        <v>17</v>
      </c>
      <c r="B5784" t="s">
        <v>25</v>
      </c>
      <c r="C5784" t="s">
        <v>204</v>
      </c>
      <c r="D5784" t="s">
        <v>104</v>
      </c>
      <c r="E5784" t="s">
        <v>179</v>
      </c>
      <c r="F5784" t="s">
        <v>180</v>
      </c>
      <c r="G5784" t="s">
        <v>107</v>
      </c>
      <c r="H5784">
        <v>38.627003000000002</v>
      </c>
      <c r="I5784">
        <v>-90.199404000000001</v>
      </c>
      <c r="J5784" t="s">
        <v>225</v>
      </c>
      <c r="K5784">
        <v>179.38492400533801</v>
      </c>
      <c r="L5784">
        <v>183.74528525456401</v>
      </c>
      <c r="M5784">
        <v>439</v>
      </c>
    </row>
    <row r="5785" spans="1:13" x14ac:dyDescent="0.25">
      <c r="A5785" t="s">
        <v>17</v>
      </c>
      <c r="B5785" t="s">
        <v>25</v>
      </c>
      <c r="C5785" t="s">
        <v>204</v>
      </c>
      <c r="D5785" t="s">
        <v>104</v>
      </c>
      <c r="E5785" t="s">
        <v>179</v>
      </c>
      <c r="F5785" t="s">
        <v>180</v>
      </c>
      <c r="G5785" t="s">
        <v>107</v>
      </c>
      <c r="H5785">
        <v>38.627003000000002</v>
      </c>
      <c r="I5785">
        <v>-90.199404000000001</v>
      </c>
      <c r="J5785" t="s">
        <v>245</v>
      </c>
      <c r="K5785">
        <v>57.706651127868</v>
      </c>
      <c r="L5785">
        <v>57.706651127868</v>
      </c>
      <c r="M5785">
        <v>138</v>
      </c>
    </row>
    <row r="5786" spans="1:13" x14ac:dyDescent="0.25">
      <c r="A5786" t="s">
        <v>17</v>
      </c>
      <c r="B5786" t="s">
        <v>25</v>
      </c>
      <c r="C5786" t="s">
        <v>204</v>
      </c>
      <c r="D5786" t="s">
        <v>136</v>
      </c>
      <c r="E5786" t="s">
        <v>189</v>
      </c>
      <c r="F5786" t="s">
        <v>190</v>
      </c>
      <c r="G5786" t="s">
        <v>153</v>
      </c>
      <c r="H5786">
        <v>-33.918503000000001</v>
      </c>
      <c r="I5786">
        <v>151.18892</v>
      </c>
      <c r="J5786" t="s">
        <v>223</v>
      </c>
      <c r="K5786">
        <v>563.20205719702199</v>
      </c>
      <c r="L5786">
        <v>568.37599203446405</v>
      </c>
      <c r="M5786">
        <v>2996</v>
      </c>
    </row>
    <row r="5787" spans="1:13" x14ac:dyDescent="0.25">
      <c r="A5787" t="s">
        <v>17</v>
      </c>
      <c r="B5787" t="s">
        <v>25</v>
      </c>
      <c r="C5787" t="s">
        <v>204</v>
      </c>
      <c r="D5787" t="s">
        <v>136</v>
      </c>
      <c r="E5787" t="s">
        <v>189</v>
      </c>
      <c r="F5787" t="s">
        <v>190</v>
      </c>
      <c r="G5787" t="s">
        <v>153</v>
      </c>
      <c r="H5787">
        <v>-33.918503000000001</v>
      </c>
      <c r="I5787">
        <v>151.18892</v>
      </c>
      <c r="J5787" t="s">
        <v>224</v>
      </c>
      <c r="K5787">
        <v>415.12156493505603</v>
      </c>
      <c r="L5787">
        <v>420.22490591356188</v>
      </c>
      <c r="M5787">
        <v>37478</v>
      </c>
    </row>
    <row r="5788" spans="1:13" x14ac:dyDescent="0.25">
      <c r="A5788" t="s">
        <v>17</v>
      </c>
      <c r="B5788" t="s">
        <v>25</v>
      </c>
      <c r="C5788" t="s">
        <v>204</v>
      </c>
      <c r="D5788" t="s">
        <v>136</v>
      </c>
      <c r="E5788" t="s">
        <v>189</v>
      </c>
      <c r="F5788" t="s">
        <v>190</v>
      </c>
      <c r="G5788" t="s">
        <v>153</v>
      </c>
      <c r="H5788">
        <v>-33.918503000000001</v>
      </c>
      <c r="I5788">
        <v>151.18892</v>
      </c>
      <c r="J5788" t="s">
        <v>225</v>
      </c>
      <c r="K5788">
        <v>1088.4092460060119</v>
      </c>
      <c r="L5788">
        <v>1107.8633159481419</v>
      </c>
      <c r="M5788">
        <v>1793</v>
      </c>
    </row>
    <row r="5789" spans="1:13" x14ac:dyDescent="0.25">
      <c r="A5789" t="s">
        <v>17</v>
      </c>
      <c r="B5789" t="s">
        <v>25</v>
      </c>
      <c r="C5789" t="s">
        <v>204</v>
      </c>
      <c r="D5789" t="s">
        <v>136</v>
      </c>
      <c r="E5789" t="s">
        <v>189</v>
      </c>
      <c r="F5789" t="s">
        <v>190</v>
      </c>
      <c r="G5789" t="s">
        <v>153</v>
      </c>
      <c r="H5789">
        <v>-33.918503000000001</v>
      </c>
      <c r="I5789">
        <v>151.18892</v>
      </c>
      <c r="J5789" t="s">
        <v>245</v>
      </c>
      <c r="K5789">
        <v>13658.573555604889</v>
      </c>
      <c r="L5789">
        <v>21405.12269669948</v>
      </c>
      <c r="M5789">
        <v>359368</v>
      </c>
    </row>
    <row r="5790" spans="1:13" x14ac:dyDescent="0.25">
      <c r="A5790" t="s">
        <v>17</v>
      </c>
      <c r="B5790" t="s">
        <v>25</v>
      </c>
      <c r="C5790" t="s">
        <v>204</v>
      </c>
      <c r="D5790" t="s">
        <v>136</v>
      </c>
      <c r="E5790" t="s">
        <v>191</v>
      </c>
      <c r="F5790" t="s">
        <v>192</v>
      </c>
      <c r="G5790" t="s">
        <v>165</v>
      </c>
      <c r="H5790">
        <v>35.689487</v>
      </c>
      <c r="I5790">
        <v>139.69171</v>
      </c>
      <c r="J5790" t="s">
        <v>223</v>
      </c>
      <c r="K5790">
        <v>5955.0792094209664</v>
      </c>
      <c r="L5790">
        <v>5956.4390610120654</v>
      </c>
      <c r="M5790">
        <v>18599</v>
      </c>
    </row>
    <row r="5791" spans="1:13" x14ac:dyDescent="0.25">
      <c r="A5791" t="s">
        <v>17</v>
      </c>
      <c r="B5791" t="s">
        <v>25</v>
      </c>
      <c r="C5791" t="s">
        <v>204</v>
      </c>
      <c r="D5791" t="s">
        <v>136</v>
      </c>
      <c r="E5791" t="s">
        <v>191</v>
      </c>
      <c r="F5791" t="s">
        <v>192</v>
      </c>
      <c r="G5791" t="s">
        <v>165</v>
      </c>
      <c r="H5791">
        <v>35.689487</v>
      </c>
      <c r="I5791">
        <v>139.69171</v>
      </c>
      <c r="J5791" t="s">
        <v>224</v>
      </c>
      <c r="K5791">
        <v>389.87908995324</v>
      </c>
      <c r="L5791">
        <v>392.16148369540798</v>
      </c>
      <c r="M5791">
        <v>2106</v>
      </c>
    </row>
    <row r="5792" spans="1:13" x14ac:dyDescent="0.25">
      <c r="A5792" t="s">
        <v>17</v>
      </c>
      <c r="B5792" t="s">
        <v>25</v>
      </c>
      <c r="C5792" t="s">
        <v>204</v>
      </c>
      <c r="D5792" t="s">
        <v>136</v>
      </c>
      <c r="E5792" t="s">
        <v>191</v>
      </c>
      <c r="F5792" t="s">
        <v>192</v>
      </c>
      <c r="G5792" t="s">
        <v>165</v>
      </c>
      <c r="H5792">
        <v>35.689487</v>
      </c>
      <c r="I5792">
        <v>139.69171</v>
      </c>
      <c r="J5792" t="s">
        <v>225</v>
      </c>
      <c r="K5792">
        <v>16.904420020098001</v>
      </c>
      <c r="L5792">
        <v>19.641527975321999</v>
      </c>
      <c r="M5792">
        <v>894</v>
      </c>
    </row>
    <row r="5793" spans="1:13" x14ac:dyDescent="0.25">
      <c r="A5793" t="s">
        <v>17</v>
      </c>
      <c r="B5793" t="s">
        <v>25</v>
      </c>
      <c r="C5793" t="s">
        <v>204</v>
      </c>
      <c r="D5793" t="s">
        <v>136</v>
      </c>
      <c r="E5793" t="s">
        <v>191</v>
      </c>
      <c r="F5793" t="s">
        <v>192</v>
      </c>
      <c r="G5793" t="s">
        <v>165</v>
      </c>
      <c r="H5793">
        <v>35.689487</v>
      </c>
      <c r="I5793">
        <v>139.69171</v>
      </c>
      <c r="J5793" t="s">
        <v>245</v>
      </c>
      <c r="K5793">
        <v>224.81801727139199</v>
      </c>
      <c r="L5793">
        <v>246.27156006531001</v>
      </c>
      <c r="M5793">
        <v>278075</v>
      </c>
    </row>
    <row r="5794" spans="1:13" x14ac:dyDescent="0.25">
      <c r="A5794" t="s">
        <v>17</v>
      </c>
      <c r="B5794" t="s">
        <v>25</v>
      </c>
      <c r="C5794" t="s">
        <v>204</v>
      </c>
      <c r="D5794" t="s">
        <v>104</v>
      </c>
      <c r="E5794" t="s">
        <v>193</v>
      </c>
      <c r="F5794" t="s">
        <v>194</v>
      </c>
      <c r="G5794" t="s">
        <v>195</v>
      </c>
      <c r="H5794">
        <v>43.677753000000003</v>
      </c>
      <c r="I5794">
        <v>-79.630840000000006</v>
      </c>
      <c r="J5794" t="s">
        <v>223</v>
      </c>
      <c r="K5794">
        <v>156.32683307088601</v>
      </c>
      <c r="L5794">
        <v>156.32683307088601</v>
      </c>
      <c r="M5794">
        <v>880</v>
      </c>
    </row>
    <row r="5795" spans="1:13" x14ac:dyDescent="0.25">
      <c r="A5795" t="s">
        <v>17</v>
      </c>
      <c r="B5795" t="s">
        <v>25</v>
      </c>
      <c r="C5795" t="s">
        <v>204</v>
      </c>
      <c r="D5795" t="s">
        <v>104</v>
      </c>
      <c r="E5795" t="s">
        <v>193</v>
      </c>
      <c r="F5795" t="s">
        <v>194</v>
      </c>
      <c r="G5795" t="s">
        <v>195</v>
      </c>
      <c r="H5795">
        <v>43.677753000000003</v>
      </c>
      <c r="I5795">
        <v>-79.630840000000006</v>
      </c>
      <c r="J5795" t="s">
        <v>224</v>
      </c>
      <c r="K5795">
        <v>248.46776679006001</v>
      </c>
      <c r="L5795">
        <v>255.95364428574001</v>
      </c>
      <c r="M5795">
        <v>5717</v>
      </c>
    </row>
    <row r="5796" spans="1:13" x14ac:dyDescent="0.25">
      <c r="A5796" t="s">
        <v>17</v>
      </c>
      <c r="B5796" t="s">
        <v>25</v>
      </c>
      <c r="C5796" t="s">
        <v>204</v>
      </c>
      <c r="D5796" t="s">
        <v>104</v>
      </c>
      <c r="E5796" t="s">
        <v>193</v>
      </c>
      <c r="F5796" t="s">
        <v>194</v>
      </c>
      <c r="G5796" t="s">
        <v>195</v>
      </c>
      <c r="H5796">
        <v>43.677753000000003</v>
      </c>
      <c r="I5796">
        <v>-79.630840000000006</v>
      </c>
      <c r="J5796" t="s">
        <v>225</v>
      </c>
      <c r="K5796">
        <v>61956.471464516762</v>
      </c>
      <c r="L5796">
        <v>61959.460788206903</v>
      </c>
      <c r="M5796">
        <v>162164322</v>
      </c>
    </row>
    <row r="5797" spans="1:13" x14ac:dyDescent="0.25">
      <c r="A5797" t="s">
        <v>17</v>
      </c>
      <c r="B5797" t="s">
        <v>25</v>
      </c>
      <c r="C5797" t="s">
        <v>204</v>
      </c>
      <c r="D5797" t="s">
        <v>104</v>
      </c>
      <c r="E5797" t="s">
        <v>193</v>
      </c>
      <c r="F5797" t="s">
        <v>194</v>
      </c>
      <c r="G5797" t="s">
        <v>195</v>
      </c>
      <c r="H5797">
        <v>43.677753000000003</v>
      </c>
      <c r="I5797">
        <v>-79.630840000000006</v>
      </c>
      <c r="J5797" t="s">
        <v>245</v>
      </c>
      <c r="K5797">
        <v>7289.676740331558</v>
      </c>
      <c r="L5797">
        <v>7289.676740331558</v>
      </c>
      <c r="M5797">
        <v>18488419</v>
      </c>
    </row>
    <row r="5798" spans="1:13" x14ac:dyDescent="0.25">
      <c r="A5798" t="s">
        <v>17</v>
      </c>
      <c r="B5798" t="s">
        <v>25</v>
      </c>
      <c r="C5798" t="s">
        <v>204</v>
      </c>
      <c r="D5798" t="s">
        <v>98</v>
      </c>
      <c r="E5798" t="s">
        <v>233</v>
      </c>
      <c r="F5798" t="s">
        <v>234</v>
      </c>
      <c r="G5798" t="s">
        <v>235</v>
      </c>
      <c r="H5798">
        <v>48.268999999999998</v>
      </c>
      <c r="I5798">
        <v>-16.41047</v>
      </c>
      <c r="J5798" t="s">
        <v>223</v>
      </c>
      <c r="K5798">
        <v>1761.2941793433299</v>
      </c>
      <c r="L5798">
        <v>1838.889444211698</v>
      </c>
      <c r="M5798">
        <v>60186</v>
      </c>
    </row>
    <row r="5799" spans="1:13" x14ac:dyDescent="0.25">
      <c r="A5799" t="s">
        <v>17</v>
      </c>
      <c r="B5799" t="s">
        <v>25</v>
      </c>
      <c r="C5799" t="s">
        <v>204</v>
      </c>
      <c r="D5799" t="s">
        <v>98</v>
      </c>
      <c r="E5799" t="s">
        <v>233</v>
      </c>
      <c r="F5799" t="s">
        <v>234</v>
      </c>
      <c r="G5799" t="s">
        <v>235</v>
      </c>
      <c r="H5799">
        <v>48.268999999999998</v>
      </c>
      <c r="I5799">
        <v>-16.41047</v>
      </c>
      <c r="J5799" t="s">
        <v>224</v>
      </c>
      <c r="K5799">
        <v>1383.638778595164</v>
      </c>
      <c r="L5799">
        <v>1398.386594385852</v>
      </c>
      <c r="M5799">
        <v>10118</v>
      </c>
    </row>
    <row r="5800" spans="1:13" x14ac:dyDescent="0.25">
      <c r="A5800" t="s">
        <v>17</v>
      </c>
      <c r="B5800" t="s">
        <v>25</v>
      </c>
      <c r="C5800" t="s">
        <v>204</v>
      </c>
      <c r="D5800" t="s">
        <v>98</v>
      </c>
      <c r="E5800" t="s">
        <v>233</v>
      </c>
      <c r="F5800" t="s">
        <v>234</v>
      </c>
      <c r="G5800" t="s">
        <v>235</v>
      </c>
      <c r="H5800">
        <v>48.268999999999998</v>
      </c>
      <c r="I5800">
        <v>-16.41047</v>
      </c>
      <c r="J5800" t="s">
        <v>225</v>
      </c>
      <c r="K5800">
        <v>1395.554663393802</v>
      </c>
      <c r="L5800">
        <v>1486.8090549678841</v>
      </c>
      <c r="M5800">
        <v>42033</v>
      </c>
    </row>
    <row r="5801" spans="1:13" x14ac:dyDescent="0.25">
      <c r="A5801" t="s">
        <v>17</v>
      </c>
      <c r="B5801" t="s">
        <v>25</v>
      </c>
      <c r="C5801" t="s">
        <v>204</v>
      </c>
      <c r="D5801" t="s">
        <v>98</v>
      </c>
      <c r="E5801" t="s">
        <v>233</v>
      </c>
      <c r="F5801" t="s">
        <v>234</v>
      </c>
      <c r="G5801" t="s">
        <v>235</v>
      </c>
      <c r="H5801">
        <v>48.268999999999998</v>
      </c>
      <c r="I5801">
        <v>-16.41047</v>
      </c>
      <c r="J5801" t="s">
        <v>245</v>
      </c>
      <c r="K5801">
        <v>2236.7122420166038</v>
      </c>
      <c r="L5801">
        <v>2258.0774875265938</v>
      </c>
      <c r="M5801">
        <v>21713</v>
      </c>
    </row>
    <row r="5802" spans="1:13" x14ac:dyDescent="0.25">
      <c r="A5802" t="s">
        <v>17</v>
      </c>
      <c r="B5802" t="s">
        <v>25</v>
      </c>
      <c r="C5802" t="s">
        <v>204</v>
      </c>
      <c r="D5802" t="s">
        <v>98</v>
      </c>
      <c r="E5802" t="s">
        <v>196</v>
      </c>
      <c r="F5802" t="s">
        <v>197</v>
      </c>
      <c r="G5802" t="s">
        <v>198</v>
      </c>
      <c r="H5802">
        <v>52.167236000000003</v>
      </c>
      <c r="I5802">
        <v>20.967891999999999</v>
      </c>
      <c r="J5802" t="s">
        <v>223</v>
      </c>
      <c r="K5802">
        <v>5544.2930599999199</v>
      </c>
      <c r="L5802">
        <v>5713.8108641509316</v>
      </c>
      <c r="M5802">
        <v>12453</v>
      </c>
    </row>
    <row r="5803" spans="1:13" x14ac:dyDescent="0.25">
      <c r="A5803" t="s">
        <v>17</v>
      </c>
      <c r="B5803" t="s">
        <v>25</v>
      </c>
      <c r="C5803" t="s">
        <v>204</v>
      </c>
      <c r="D5803" t="s">
        <v>98</v>
      </c>
      <c r="E5803" t="s">
        <v>196</v>
      </c>
      <c r="F5803" t="s">
        <v>197</v>
      </c>
      <c r="G5803" t="s">
        <v>198</v>
      </c>
      <c r="H5803">
        <v>52.167236000000003</v>
      </c>
      <c r="I5803">
        <v>20.967891999999999</v>
      </c>
      <c r="J5803" t="s">
        <v>224</v>
      </c>
      <c r="K5803">
        <v>6903.4093170684173</v>
      </c>
      <c r="L5803">
        <v>7582.4116962881517</v>
      </c>
      <c r="M5803">
        <v>11173</v>
      </c>
    </row>
    <row r="5804" spans="1:13" x14ac:dyDescent="0.25">
      <c r="A5804" t="s">
        <v>17</v>
      </c>
      <c r="B5804" t="s">
        <v>25</v>
      </c>
      <c r="C5804" t="s">
        <v>204</v>
      </c>
      <c r="D5804" t="s">
        <v>98</v>
      </c>
      <c r="E5804" t="s">
        <v>196</v>
      </c>
      <c r="F5804" t="s">
        <v>197</v>
      </c>
      <c r="G5804" t="s">
        <v>198</v>
      </c>
      <c r="H5804">
        <v>52.167236000000003</v>
      </c>
      <c r="I5804">
        <v>20.967891999999999</v>
      </c>
      <c r="J5804" t="s">
        <v>225</v>
      </c>
      <c r="K5804">
        <v>6336.1594410176394</v>
      </c>
      <c r="L5804">
        <v>6390.9077255984212</v>
      </c>
      <c r="M5804">
        <v>20582</v>
      </c>
    </row>
    <row r="5805" spans="1:13" x14ac:dyDescent="0.25">
      <c r="A5805" t="s">
        <v>17</v>
      </c>
      <c r="B5805" t="s">
        <v>25</v>
      </c>
      <c r="C5805" t="s">
        <v>204</v>
      </c>
      <c r="D5805" t="s">
        <v>98</v>
      </c>
      <c r="E5805" t="s">
        <v>196</v>
      </c>
      <c r="F5805" t="s">
        <v>197</v>
      </c>
      <c r="G5805" t="s">
        <v>198</v>
      </c>
      <c r="H5805">
        <v>52.167236000000003</v>
      </c>
      <c r="I5805">
        <v>20.967891999999999</v>
      </c>
      <c r="J5805" t="s">
        <v>245</v>
      </c>
      <c r="K5805">
        <v>7914.3575173780137</v>
      </c>
      <c r="L5805">
        <v>8709.4751668234494</v>
      </c>
      <c r="M5805">
        <v>97075</v>
      </c>
    </row>
    <row r="5806" spans="1:13" x14ac:dyDescent="0.25">
      <c r="A5806" t="s">
        <v>14</v>
      </c>
      <c r="B5806" t="s">
        <v>62</v>
      </c>
      <c r="C5806" t="s">
        <v>97</v>
      </c>
      <c r="D5806" t="s">
        <v>98</v>
      </c>
      <c r="E5806" t="s">
        <v>99</v>
      </c>
      <c r="F5806" t="s">
        <v>100</v>
      </c>
      <c r="G5806" t="s">
        <v>101</v>
      </c>
      <c r="H5806">
        <v>52.370215999999999</v>
      </c>
      <c r="I5806">
        <v>4.895168</v>
      </c>
      <c r="J5806" t="s">
        <v>223</v>
      </c>
      <c r="K5806">
        <v>1863609603.8727059</v>
      </c>
      <c r="L5806">
        <v>1863967650.8725929</v>
      </c>
      <c r="M5806">
        <v>2895877387</v>
      </c>
    </row>
    <row r="5807" spans="1:13" x14ac:dyDescent="0.25">
      <c r="A5807" t="s">
        <v>14</v>
      </c>
      <c r="B5807" t="s">
        <v>62</v>
      </c>
      <c r="C5807" t="s">
        <v>97</v>
      </c>
      <c r="D5807" t="s">
        <v>98</v>
      </c>
      <c r="E5807" t="s">
        <v>99</v>
      </c>
      <c r="F5807" t="s">
        <v>100</v>
      </c>
      <c r="G5807" t="s">
        <v>101</v>
      </c>
      <c r="H5807">
        <v>52.370215999999999</v>
      </c>
      <c r="I5807">
        <v>4.895168</v>
      </c>
      <c r="J5807" t="s">
        <v>224</v>
      </c>
      <c r="K5807">
        <v>788933011.36776412</v>
      </c>
      <c r="L5807">
        <v>789165063.87867057</v>
      </c>
      <c r="M5807">
        <v>1642441740</v>
      </c>
    </row>
    <row r="5808" spans="1:13" x14ac:dyDescent="0.25">
      <c r="A5808" t="s">
        <v>14</v>
      </c>
      <c r="B5808" t="s">
        <v>62</v>
      </c>
      <c r="C5808" t="s">
        <v>97</v>
      </c>
      <c r="D5808" t="s">
        <v>98</v>
      </c>
      <c r="E5808" t="s">
        <v>99</v>
      </c>
      <c r="F5808" t="s">
        <v>100</v>
      </c>
      <c r="G5808" t="s">
        <v>101</v>
      </c>
      <c r="H5808">
        <v>52.370215999999999</v>
      </c>
      <c r="I5808">
        <v>4.895168</v>
      </c>
      <c r="J5808" t="s">
        <v>225</v>
      </c>
      <c r="K5808">
        <v>196980954.09617269</v>
      </c>
      <c r="L5808">
        <v>197037802.6913642</v>
      </c>
      <c r="M5808">
        <v>399374344</v>
      </c>
    </row>
    <row r="5809" spans="1:13" x14ac:dyDescent="0.25">
      <c r="A5809" t="s">
        <v>14</v>
      </c>
      <c r="B5809" t="s">
        <v>62</v>
      </c>
      <c r="C5809" t="s">
        <v>97</v>
      </c>
      <c r="D5809" t="s">
        <v>98</v>
      </c>
      <c r="E5809" t="s">
        <v>99</v>
      </c>
      <c r="F5809" t="s">
        <v>100</v>
      </c>
      <c r="G5809" t="s">
        <v>101</v>
      </c>
      <c r="H5809">
        <v>52.370215999999999</v>
      </c>
      <c r="I5809">
        <v>4.895168</v>
      </c>
      <c r="J5809" t="s">
        <v>245</v>
      </c>
      <c r="K5809">
        <v>108082178.3449342</v>
      </c>
      <c r="L5809">
        <v>108131998.47884271</v>
      </c>
      <c r="M5809">
        <v>189973515</v>
      </c>
    </row>
    <row r="5810" spans="1:13" x14ac:dyDescent="0.25">
      <c r="A5810" t="s">
        <v>14</v>
      </c>
      <c r="B5810" t="s">
        <v>62</v>
      </c>
      <c r="C5810" t="s">
        <v>97</v>
      </c>
      <c r="D5810" t="s">
        <v>104</v>
      </c>
      <c r="E5810" t="s">
        <v>105</v>
      </c>
      <c r="F5810" t="s">
        <v>106</v>
      </c>
      <c r="G5810" t="s">
        <v>107</v>
      </c>
      <c r="H5810">
        <v>33.748997000000003</v>
      </c>
      <c r="I5810">
        <v>-84.387985</v>
      </c>
      <c r="J5810" t="s">
        <v>223</v>
      </c>
      <c r="K5810">
        <v>1931052254.124357</v>
      </c>
      <c r="L5810">
        <v>1931314889.305474</v>
      </c>
      <c r="M5810">
        <v>3036795644</v>
      </c>
    </row>
    <row r="5811" spans="1:13" x14ac:dyDescent="0.25">
      <c r="A5811" t="s">
        <v>14</v>
      </c>
      <c r="B5811" t="s">
        <v>62</v>
      </c>
      <c r="C5811" t="s">
        <v>97</v>
      </c>
      <c r="D5811" t="s">
        <v>104</v>
      </c>
      <c r="E5811" t="s">
        <v>105</v>
      </c>
      <c r="F5811" t="s">
        <v>106</v>
      </c>
      <c r="G5811" t="s">
        <v>107</v>
      </c>
      <c r="H5811">
        <v>33.748997000000003</v>
      </c>
      <c r="I5811">
        <v>-84.387985</v>
      </c>
      <c r="J5811" t="s">
        <v>224</v>
      </c>
      <c r="K5811">
        <v>1187177537.987355</v>
      </c>
      <c r="L5811">
        <v>1187353852.760602</v>
      </c>
      <c r="M5811">
        <v>2281600436</v>
      </c>
    </row>
    <row r="5812" spans="1:13" x14ac:dyDescent="0.25">
      <c r="A5812" t="s">
        <v>14</v>
      </c>
      <c r="B5812" t="s">
        <v>62</v>
      </c>
      <c r="C5812" t="s">
        <v>97</v>
      </c>
      <c r="D5812" t="s">
        <v>104</v>
      </c>
      <c r="E5812" t="s">
        <v>105</v>
      </c>
      <c r="F5812" t="s">
        <v>106</v>
      </c>
      <c r="G5812" t="s">
        <v>107</v>
      </c>
      <c r="H5812">
        <v>33.748997000000003</v>
      </c>
      <c r="I5812">
        <v>-84.387985</v>
      </c>
      <c r="J5812" t="s">
        <v>225</v>
      </c>
      <c r="K5812">
        <v>259386285.12642899</v>
      </c>
      <c r="L5812">
        <v>259422829.95321861</v>
      </c>
      <c r="M5812">
        <v>484145535</v>
      </c>
    </row>
    <row r="5813" spans="1:13" x14ac:dyDescent="0.25">
      <c r="A5813" t="s">
        <v>14</v>
      </c>
      <c r="B5813" t="s">
        <v>62</v>
      </c>
      <c r="C5813" t="s">
        <v>97</v>
      </c>
      <c r="D5813" t="s">
        <v>104</v>
      </c>
      <c r="E5813" t="s">
        <v>105</v>
      </c>
      <c r="F5813" t="s">
        <v>106</v>
      </c>
      <c r="G5813" t="s">
        <v>107</v>
      </c>
      <c r="H5813">
        <v>33.748997000000003</v>
      </c>
      <c r="I5813">
        <v>-84.387985</v>
      </c>
      <c r="J5813" t="s">
        <v>245</v>
      </c>
      <c r="K5813">
        <v>126428523.2591919</v>
      </c>
      <c r="L5813">
        <v>126446633.7378162</v>
      </c>
      <c r="M5813">
        <v>233196616</v>
      </c>
    </row>
    <row r="5814" spans="1:13" x14ac:dyDescent="0.25">
      <c r="A5814" t="s">
        <v>14</v>
      </c>
      <c r="B5814" t="s">
        <v>62</v>
      </c>
      <c r="C5814" t="s">
        <v>97</v>
      </c>
      <c r="D5814" t="s">
        <v>108</v>
      </c>
      <c r="E5814" t="s">
        <v>109</v>
      </c>
      <c r="F5814" t="s">
        <v>110</v>
      </c>
      <c r="G5814" t="s">
        <v>111</v>
      </c>
      <c r="H5814">
        <v>4.6713839999999998</v>
      </c>
      <c r="I5814">
        <v>-74.156030000000001</v>
      </c>
      <c r="J5814" t="s">
        <v>223</v>
      </c>
      <c r="K5814">
        <v>296549183.22574347</v>
      </c>
      <c r="L5814">
        <v>296680325.03607059</v>
      </c>
      <c r="M5814">
        <v>623697001</v>
      </c>
    </row>
    <row r="5815" spans="1:13" x14ac:dyDescent="0.25">
      <c r="A5815" t="s">
        <v>14</v>
      </c>
      <c r="B5815" t="s">
        <v>62</v>
      </c>
      <c r="C5815" t="s">
        <v>97</v>
      </c>
      <c r="D5815" t="s">
        <v>108</v>
      </c>
      <c r="E5815" t="s">
        <v>109</v>
      </c>
      <c r="F5815" t="s">
        <v>110</v>
      </c>
      <c r="G5815" t="s">
        <v>111</v>
      </c>
      <c r="H5815">
        <v>4.6713839999999998</v>
      </c>
      <c r="I5815">
        <v>-74.156030000000001</v>
      </c>
      <c r="J5815" t="s">
        <v>224</v>
      </c>
      <c r="K5815">
        <v>340087582.56343389</v>
      </c>
      <c r="L5815">
        <v>340206504.14301002</v>
      </c>
      <c r="M5815">
        <v>712984598</v>
      </c>
    </row>
    <row r="5816" spans="1:13" x14ac:dyDescent="0.25">
      <c r="A5816" t="s">
        <v>14</v>
      </c>
      <c r="B5816" t="s">
        <v>62</v>
      </c>
      <c r="C5816" t="s">
        <v>97</v>
      </c>
      <c r="D5816" t="s">
        <v>108</v>
      </c>
      <c r="E5816" t="s">
        <v>109</v>
      </c>
      <c r="F5816" t="s">
        <v>110</v>
      </c>
      <c r="G5816" t="s">
        <v>111</v>
      </c>
      <c r="H5816">
        <v>4.6713839999999998</v>
      </c>
      <c r="I5816">
        <v>-74.156030000000001</v>
      </c>
      <c r="J5816" t="s">
        <v>225</v>
      </c>
      <c r="K5816">
        <v>278895409.35196799</v>
      </c>
      <c r="L5816">
        <v>278985904.61488467</v>
      </c>
      <c r="M5816">
        <v>599592127</v>
      </c>
    </row>
    <row r="5817" spans="1:13" x14ac:dyDescent="0.25">
      <c r="A5817" t="s">
        <v>14</v>
      </c>
      <c r="B5817" t="s">
        <v>62</v>
      </c>
      <c r="C5817" t="s">
        <v>97</v>
      </c>
      <c r="D5817" t="s">
        <v>108</v>
      </c>
      <c r="E5817" t="s">
        <v>109</v>
      </c>
      <c r="F5817" t="s">
        <v>110</v>
      </c>
      <c r="G5817" t="s">
        <v>111</v>
      </c>
      <c r="H5817">
        <v>4.6713839999999998</v>
      </c>
      <c r="I5817">
        <v>-74.156030000000001</v>
      </c>
      <c r="J5817" t="s">
        <v>245</v>
      </c>
      <c r="K5817">
        <v>288637093.99206012</v>
      </c>
      <c r="L5817">
        <v>288734457.01380098</v>
      </c>
      <c r="M5817">
        <v>601640846</v>
      </c>
    </row>
    <row r="5818" spans="1:13" x14ac:dyDescent="0.25">
      <c r="A5818" t="s">
        <v>14</v>
      </c>
      <c r="B5818" t="s">
        <v>62</v>
      </c>
      <c r="C5818" t="s">
        <v>97</v>
      </c>
      <c r="D5818" t="s">
        <v>104</v>
      </c>
      <c r="E5818" t="s">
        <v>112</v>
      </c>
      <c r="F5818" t="s">
        <v>113</v>
      </c>
      <c r="G5818" t="s">
        <v>107</v>
      </c>
      <c r="H5818">
        <v>42.360100000000003</v>
      </c>
      <c r="I5818">
        <v>-71.058899999999994</v>
      </c>
      <c r="J5818" t="s">
        <v>223</v>
      </c>
      <c r="K5818">
        <v>215416505.91540161</v>
      </c>
      <c r="L5818">
        <v>215497518.9057993</v>
      </c>
      <c r="M5818">
        <v>340799244</v>
      </c>
    </row>
    <row r="5819" spans="1:13" x14ac:dyDescent="0.25">
      <c r="A5819" t="s">
        <v>14</v>
      </c>
      <c r="B5819" t="s">
        <v>62</v>
      </c>
      <c r="C5819" t="s">
        <v>97</v>
      </c>
      <c r="D5819" t="s">
        <v>104</v>
      </c>
      <c r="E5819" t="s">
        <v>112</v>
      </c>
      <c r="F5819" t="s">
        <v>113</v>
      </c>
      <c r="G5819" t="s">
        <v>107</v>
      </c>
      <c r="H5819">
        <v>42.360100000000003</v>
      </c>
      <c r="I5819">
        <v>-71.058899999999994</v>
      </c>
      <c r="J5819" t="s">
        <v>224</v>
      </c>
      <c r="K5819">
        <v>141482324.65502739</v>
      </c>
      <c r="L5819">
        <v>141539575.63302469</v>
      </c>
      <c r="M5819">
        <v>255573040</v>
      </c>
    </row>
    <row r="5820" spans="1:13" x14ac:dyDescent="0.25">
      <c r="A5820" t="s">
        <v>14</v>
      </c>
      <c r="B5820" t="s">
        <v>62</v>
      </c>
      <c r="C5820" t="s">
        <v>97</v>
      </c>
      <c r="D5820" t="s">
        <v>104</v>
      </c>
      <c r="E5820" t="s">
        <v>112</v>
      </c>
      <c r="F5820" t="s">
        <v>113</v>
      </c>
      <c r="G5820" t="s">
        <v>107</v>
      </c>
      <c r="H5820">
        <v>42.360100000000003</v>
      </c>
      <c r="I5820">
        <v>-71.058899999999994</v>
      </c>
      <c r="J5820" t="s">
        <v>225</v>
      </c>
      <c r="K5820">
        <v>25420179.18913446</v>
      </c>
      <c r="L5820">
        <v>25435082.554029081</v>
      </c>
      <c r="M5820">
        <v>44636381</v>
      </c>
    </row>
    <row r="5821" spans="1:13" x14ac:dyDescent="0.25">
      <c r="A5821" t="s">
        <v>14</v>
      </c>
      <c r="B5821" t="s">
        <v>62</v>
      </c>
      <c r="C5821" t="s">
        <v>97</v>
      </c>
      <c r="D5821" t="s">
        <v>104</v>
      </c>
      <c r="E5821" t="s">
        <v>112</v>
      </c>
      <c r="F5821" t="s">
        <v>113</v>
      </c>
      <c r="G5821" t="s">
        <v>107</v>
      </c>
      <c r="H5821">
        <v>42.360100000000003</v>
      </c>
      <c r="I5821">
        <v>-71.058899999999994</v>
      </c>
      <c r="J5821" t="s">
        <v>245</v>
      </c>
      <c r="K5821">
        <v>9509914.2782493792</v>
      </c>
      <c r="L5821">
        <v>9519602.5754283238</v>
      </c>
      <c r="M5821">
        <v>15714795</v>
      </c>
    </row>
    <row r="5822" spans="1:13" x14ac:dyDescent="0.25">
      <c r="A5822" t="s">
        <v>14</v>
      </c>
      <c r="B5822" t="s">
        <v>62</v>
      </c>
      <c r="C5822" t="s">
        <v>97</v>
      </c>
      <c r="D5822" t="s">
        <v>104</v>
      </c>
      <c r="E5822" t="s">
        <v>114</v>
      </c>
      <c r="F5822" t="s">
        <v>115</v>
      </c>
      <c r="G5822" t="s">
        <v>107</v>
      </c>
      <c r="H5822">
        <v>41.878112999999999</v>
      </c>
      <c r="I5822">
        <v>-87.629800000000003</v>
      </c>
      <c r="J5822" t="s">
        <v>223</v>
      </c>
      <c r="K5822">
        <v>3310326783.5444198</v>
      </c>
      <c r="L5822">
        <v>3310763369.970201</v>
      </c>
      <c r="M5822">
        <v>5329568128</v>
      </c>
    </row>
    <row r="5823" spans="1:13" x14ac:dyDescent="0.25">
      <c r="A5823" t="s">
        <v>14</v>
      </c>
      <c r="B5823" t="s">
        <v>62</v>
      </c>
      <c r="C5823" t="s">
        <v>97</v>
      </c>
      <c r="D5823" t="s">
        <v>104</v>
      </c>
      <c r="E5823" t="s">
        <v>114</v>
      </c>
      <c r="F5823" t="s">
        <v>115</v>
      </c>
      <c r="G5823" t="s">
        <v>107</v>
      </c>
      <c r="H5823">
        <v>41.878112999999999</v>
      </c>
      <c r="I5823">
        <v>-87.629800000000003</v>
      </c>
      <c r="J5823" t="s">
        <v>224</v>
      </c>
      <c r="K5823">
        <v>1965073153.1863401</v>
      </c>
      <c r="L5823">
        <v>1965403225.2867379</v>
      </c>
      <c r="M5823">
        <v>3855914036</v>
      </c>
    </row>
    <row r="5824" spans="1:13" x14ac:dyDescent="0.25">
      <c r="A5824" t="s">
        <v>14</v>
      </c>
      <c r="B5824" t="s">
        <v>62</v>
      </c>
      <c r="C5824" t="s">
        <v>97</v>
      </c>
      <c r="D5824" t="s">
        <v>104</v>
      </c>
      <c r="E5824" t="s">
        <v>114</v>
      </c>
      <c r="F5824" t="s">
        <v>115</v>
      </c>
      <c r="G5824" t="s">
        <v>107</v>
      </c>
      <c r="H5824">
        <v>41.878112999999999</v>
      </c>
      <c r="I5824">
        <v>-87.629800000000003</v>
      </c>
      <c r="J5824" t="s">
        <v>225</v>
      </c>
      <c r="K5824">
        <v>344316318.24595177</v>
      </c>
      <c r="L5824">
        <v>344386449.28817219</v>
      </c>
      <c r="M5824">
        <v>684473120</v>
      </c>
    </row>
    <row r="5825" spans="1:13" x14ac:dyDescent="0.25">
      <c r="A5825" t="s">
        <v>14</v>
      </c>
      <c r="B5825" t="s">
        <v>62</v>
      </c>
      <c r="C5825" t="s">
        <v>97</v>
      </c>
      <c r="D5825" t="s">
        <v>104</v>
      </c>
      <c r="E5825" t="s">
        <v>114</v>
      </c>
      <c r="F5825" t="s">
        <v>115</v>
      </c>
      <c r="G5825" t="s">
        <v>107</v>
      </c>
      <c r="H5825">
        <v>41.878112999999999</v>
      </c>
      <c r="I5825">
        <v>-87.629800000000003</v>
      </c>
      <c r="J5825" t="s">
        <v>245</v>
      </c>
      <c r="K5825">
        <v>140409681.37128389</v>
      </c>
      <c r="L5825">
        <v>140443069.3687354</v>
      </c>
      <c r="M5825">
        <v>258892069</v>
      </c>
    </row>
    <row r="5826" spans="1:13" x14ac:dyDescent="0.25">
      <c r="A5826" t="s">
        <v>14</v>
      </c>
      <c r="B5826" t="s">
        <v>62</v>
      </c>
      <c r="C5826" t="s">
        <v>97</v>
      </c>
      <c r="D5826" t="s">
        <v>104</v>
      </c>
      <c r="E5826" t="s">
        <v>116</v>
      </c>
      <c r="F5826" t="s">
        <v>117</v>
      </c>
      <c r="G5826" t="s">
        <v>107</v>
      </c>
      <c r="H5826">
        <v>32.780140000000003</v>
      </c>
      <c r="I5826">
        <v>-96.800449999999998</v>
      </c>
      <c r="J5826" t="s">
        <v>223</v>
      </c>
      <c r="K5826">
        <v>3226642887.339045</v>
      </c>
      <c r="L5826">
        <v>3227830935.4343748</v>
      </c>
      <c r="M5826">
        <v>5605530539</v>
      </c>
    </row>
    <row r="5827" spans="1:13" x14ac:dyDescent="0.25">
      <c r="A5827" t="s">
        <v>14</v>
      </c>
      <c r="B5827" t="s">
        <v>62</v>
      </c>
      <c r="C5827" t="s">
        <v>97</v>
      </c>
      <c r="D5827" t="s">
        <v>104</v>
      </c>
      <c r="E5827" t="s">
        <v>116</v>
      </c>
      <c r="F5827" t="s">
        <v>117</v>
      </c>
      <c r="G5827" t="s">
        <v>107</v>
      </c>
      <c r="H5827">
        <v>32.780140000000003</v>
      </c>
      <c r="I5827">
        <v>-96.800449999999998</v>
      </c>
      <c r="J5827" t="s">
        <v>224</v>
      </c>
      <c r="K5827">
        <v>2193410666.8231421</v>
      </c>
      <c r="L5827">
        <v>2194508572.682766</v>
      </c>
      <c r="M5827">
        <v>4466318676</v>
      </c>
    </row>
    <row r="5828" spans="1:13" x14ac:dyDescent="0.25">
      <c r="A5828" t="s">
        <v>14</v>
      </c>
      <c r="B5828" t="s">
        <v>62</v>
      </c>
      <c r="C5828" t="s">
        <v>97</v>
      </c>
      <c r="D5828" t="s">
        <v>104</v>
      </c>
      <c r="E5828" t="s">
        <v>116</v>
      </c>
      <c r="F5828" t="s">
        <v>117</v>
      </c>
      <c r="G5828" t="s">
        <v>107</v>
      </c>
      <c r="H5828">
        <v>32.780140000000003</v>
      </c>
      <c r="I5828">
        <v>-96.800449999999998</v>
      </c>
      <c r="J5828" t="s">
        <v>225</v>
      </c>
      <c r="K5828">
        <v>796353337.76849556</v>
      </c>
      <c r="L5828">
        <v>797122285.27326703</v>
      </c>
      <c r="M5828">
        <v>1534449580</v>
      </c>
    </row>
    <row r="5829" spans="1:13" x14ac:dyDescent="0.25">
      <c r="A5829" t="s">
        <v>14</v>
      </c>
      <c r="B5829" t="s">
        <v>62</v>
      </c>
      <c r="C5829" t="s">
        <v>97</v>
      </c>
      <c r="D5829" t="s">
        <v>104</v>
      </c>
      <c r="E5829" t="s">
        <v>116</v>
      </c>
      <c r="F5829" t="s">
        <v>117</v>
      </c>
      <c r="G5829" t="s">
        <v>107</v>
      </c>
      <c r="H5829">
        <v>32.780140000000003</v>
      </c>
      <c r="I5829">
        <v>-96.800449999999998</v>
      </c>
      <c r="J5829" t="s">
        <v>245</v>
      </c>
      <c r="K5829">
        <v>629885597.49436748</v>
      </c>
      <c r="L5829">
        <v>630500573.53141582</v>
      </c>
      <c r="M5829">
        <v>1185443078</v>
      </c>
    </row>
    <row r="5830" spans="1:13" x14ac:dyDescent="0.25">
      <c r="A5830" t="s">
        <v>14</v>
      </c>
      <c r="B5830" t="s">
        <v>62</v>
      </c>
      <c r="C5830" t="s">
        <v>97</v>
      </c>
      <c r="D5830" t="s">
        <v>104</v>
      </c>
      <c r="E5830" t="s">
        <v>120</v>
      </c>
      <c r="F5830" t="s">
        <v>121</v>
      </c>
      <c r="G5830" t="s">
        <v>107</v>
      </c>
      <c r="H5830">
        <v>37.431572000000003</v>
      </c>
      <c r="I5830">
        <v>-78.656890000000004</v>
      </c>
      <c r="J5830" t="s">
        <v>223</v>
      </c>
      <c r="K5830">
        <v>2245615800.5452738</v>
      </c>
      <c r="L5830">
        <v>2245908088.1178241</v>
      </c>
      <c r="M5830">
        <v>3620179026</v>
      </c>
    </row>
    <row r="5831" spans="1:13" x14ac:dyDescent="0.25">
      <c r="A5831" t="s">
        <v>14</v>
      </c>
      <c r="B5831" t="s">
        <v>62</v>
      </c>
      <c r="C5831" t="s">
        <v>97</v>
      </c>
      <c r="D5831" t="s">
        <v>104</v>
      </c>
      <c r="E5831" t="s">
        <v>120</v>
      </c>
      <c r="F5831" t="s">
        <v>121</v>
      </c>
      <c r="G5831" t="s">
        <v>107</v>
      </c>
      <c r="H5831">
        <v>37.431572000000003</v>
      </c>
      <c r="I5831">
        <v>-78.656890000000004</v>
      </c>
      <c r="J5831" t="s">
        <v>224</v>
      </c>
      <c r="K5831">
        <v>1453396166.3822889</v>
      </c>
      <c r="L5831">
        <v>1453614093.79986</v>
      </c>
      <c r="M5831">
        <v>2795219339</v>
      </c>
    </row>
    <row r="5832" spans="1:13" x14ac:dyDescent="0.25">
      <c r="A5832" t="s">
        <v>14</v>
      </c>
      <c r="B5832" t="s">
        <v>62</v>
      </c>
      <c r="C5832" t="s">
        <v>97</v>
      </c>
      <c r="D5832" t="s">
        <v>104</v>
      </c>
      <c r="E5832" t="s">
        <v>120</v>
      </c>
      <c r="F5832" t="s">
        <v>121</v>
      </c>
      <c r="G5832" t="s">
        <v>107</v>
      </c>
      <c r="H5832">
        <v>37.431572000000003</v>
      </c>
      <c r="I5832">
        <v>-78.656890000000004</v>
      </c>
      <c r="J5832" t="s">
        <v>225</v>
      </c>
      <c r="K5832">
        <v>313503120.39732963</v>
      </c>
      <c r="L5832">
        <v>313553609.02078497</v>
      </c>
      <c r="M5832">
        <v>623910412</v>
      </c>
    </row>
    <row r="5833" spans="1:13" x14ac:dyDescent="0.25">
      <c r="A5833" t="s">
        <v>14</v>
      </c>
      <c r="B5833" t="s">
        <v>62</v>
      </c>
      <c r="C5833" t="s">
        <v>97</v>
      </c>
      <c r="D5833" t="s">
        <v>104</v>
      </c>
      <c r="E5833" t="s">
        <v>120</v>
      </c>
      <c r="F5833" t="s">
        <v>121</v>
      </c>
      <c r="G5833" t="s">
        <v>107</v>
      </c>
      <c r="H5833">
        <v>37.431572000000003</v>
      </c>
      <c r="I5833">
        <v>-78.656890000000004</v>
      </c>
      <c r="J5833" t="s">
        <v>245</v>
      </c>
      <c r="K5833">
        <v>123843884.5422456</v>
      </c>
      <c r="L5833">
        <v>123867064.6486403</v>
      </c>
      <c r="M5833">
        <v>224709576</v>
      </c>
    </row>
    <row r="5834" spans="1:13" x14ac:dyDescent="0.25">
      <c r="A5834" t="s">
        <v>14</v>
      </c>
      <c r="B5834" t="s">
        <v>62</v>
      </c>
      <c r="C5834" t="s">
        <v>97</v>
      </c>
      <c r="D5834" t="s">
        <v>104</v>
      </c>
      <c r="E5834" t="s">
        <v>122</v>
      </c>
      <c r="F5834" t="s">
        <v>123</v>
      </c>
      <c r="G5834" t="s">
        <v>107</v>
      </c>
      <c r="H5834">
        <v>39.856102</v>
      </c>
      <c r="I5834">
        <v>-104.675934</v>
      </c>
      <c r="J5834" t="s">
        <v>223</v>
      </c>
      <c r="K5834">
        <v>521150480.63703293</v>
      </c>
      <c r="L5834">
        <v>521228636.45271909</v>
      </c>
      <c r="M5834">
        <v>792952039</v>
      </c>
    </row>
    <row r="5835" spans="1:13" x14ac:dyDescent="0.25">
      <c r="A5835" t="s">
        <v>14</v>
      </c>
      <c r="B5835" t="s">
        <v>62</v>
      </c>
      <c r="C5835" t="s">
        <v>97</v>
      </c>
      <c r="D5835" t="s">
        <v>104</v>
      </c>
      <c r="E5835" t="s">
        <v>122</v>
      </c>
      <c r="F5835" t="s">
        <v>123</v>
      </c>
      <c r="G5835" t="s">
        <v>107</v>
      </c>
      <c r="H5835">
        <v>39.856102</v>
      </c>
      <c r="I5835">
        <v>-104.675934</v>
      </c>
      <c r="J5835" t="s">
        <v>224</v>
      </c>
      <c r="K5835">
        <v>245804940.99986339</v>
      </c>
      <c r="L5835">
        <v>245859235.15121391</v>
      </c>
      <c r="M5835">
        <v>468910415</v>
      </c>
    </row>
    <row r="5836" spans="1:13" x14ac:dyDescent="0.25">
      <c r="A5836" t="s">
        <v>14</v>
      </c>
      <c r="B5836" t="s">
        <v>62</v>
      </c>
      <c r="C5836" t="s">
        <v>97</v>
      </c>
      <c r="D5836" t="s">
        <v>104</v>
      </c>
      <c r="E5836" t="s">
        <v>122</v>
      </c>
      <c r="F5836" t="s">
        <v>123</v>
      </c>
      <c r="G5836" t="s">
        <v>107</v>
      </c>
      <c r="H5836">
        <v>39.856102</v>
      </c>
      <c r="I5836">
        <v>-104.675934</v>
      </c>
      <c r="J5836" t="s">
        <v>225</v>
      </c>
      <c r="K5836">
        <v>27498252.423697051</v>
      </c>
      <c r="L5836">
        <v>27506851.118659511</v>
      </c>
      <c r="M5836">
        <v>46409529</v>
      </c>
    </row>
    <row r="5837" spans="1:13" x14ac:dyDescent="0.25">
      <c r="A5837" t="s">
        <v>14</v>
      </c>
      <c r="B5837" t="s">
        <v>62</v>
      </c>
      <c r="C5837" t="s">
        <v>97</v>
      </c>
      <c r="D5837" t="s">
        <v>104</v>
      </c>
      <c r="E5837" t="s">
        <v>122</v>
      </c>
      <c r="F5837" t="s">
        <v>123</v>
      </c>
      <c r="G5837" t="s">
        <v>107</v>
      </c>
      <c r="H5837">
        <v>39.856102</v>
      </c>
      <c r="I5837">
        <v>-104.675934</v>
      </c>
      <c r="J5837" t="s">
        <v>245</v>
      </c>
      <c r="K5837">
        <v>11274658.500415331</v>
      </c>
      <c r="L5837">
        <v>11279065.84626931</v>
      </c>
      <c r="M5837">
        <v>18440617</v>
      </c>
    </row>
    <row r="5838" spans="1:13" x14ac:dyDescent="0.25">
      <c r="A5838" t="s">
        <v>14</v>
      </c>
      <c r="B5838" t="s">
        <v>62</v>
      </c>
      <c r="C5838" t="s">
        <v>97</v>
      </c>
      <c r="D5838" t="s">
        <v>104</v>
      </c>
      <c r="E5838" t="s">
        <v>118</v>
      </c>
      <c r="F5838" t="s">
        <v>119</v>
      </c>
      <c r="G5838" t="s">
        <v>107</v>
      </c>
      <c r="H5838">
        <v>42.331400000000002</v>
      </c>
      <c r="I5838">
        <v>-83.0458</v>
      </c>
      <c r="J5838" t="s">
        <v>223</v>
      </c>
      <c r="K5838">
        <v>49441644.870322742</v>
      </c>
      <c r="L5838">
        <v>49456528.583194062</v>
      </c>
      <c r="M5838">
        <v>77380368</v>
      </c>
    </row>
    <row r="5839" spans="1:13" x14ac:dyDescent="0.25">
      <c r="A5839" t="s">
        <v>14</v>
      </c>
      <c r="B5839" t="s">
        <v>62</v>
      </c>
      <c r="C5839" t="s">
        <v>97</v>
      </c>
      <c r="D5839" t="s">
        <v>104</v>
      </c>
      <c r="E5839" t="s">
        <v>118</v>
      </c>
      <c r="F5839" t="s">
        <v>119</v>
      </c>
      <c r="G5839" t="s">
        <v>107</v>
      </c>
      <c r="H5839">
        <v>42.331400000000002</v>
      </c>
      <c r="I5839">
        <v>-83.0458</v>
      </c>
      <c r="J5839" t="s">
        <v>224</v>
      </c>
      <c r="K5839">
        <v>31508997.310606752</v>
      </c>
      <c r="L5839">
        <v>31517649.165967949</v>
      </c>
      <c r="M5839">
        <v>57887756</v>
      </c>
    </row>
    <row r="5840" spans="1:13" x14ac:dyDescent="0.25">
      <c r="A5840" t="s">
        <v>14</v>
      </c>
      <c r="B5840" t="s">
        <v>62</v>
      </c>
      <c r="C5840" t="s">
        <v>97</v>
      </c>
      <c r="D5840" t="s">
        <v>104</v>
      </c>
      <c r="E5840" t="s">
        <v>118</v>
      </c>
      <c r="F5840" t="s">
        <v>119</v>
      </c>
      <c r="G5840" t="s">
        <v>107</v>
      </c>
      <c r="H5840">
        <v>42.331400000000002</v>
      </c>
      <c r="I5840">
        <v>-83.0458</v>
      </c>
      <c r="J5840" t="s">
        <v>225</v>
      </c>
      <c r="K5840">
        <v>4797880.1087320996</v>
      </c>
      <c r="L5840">
        <v>4799848.6392790619</v>
      </c>
      <c r="M5840">
        <v>7859194</v>
      </c>
    </row>
    <row r="5841" spans="1:13" x14ac:dyDescent="0.25">
      <c r="A5841" t="s">
        <v>14</v>
      </c>
      <c r="B5841" t="s">
        <v>62</v>
      </c>
      <c r="C5841" t="s">
        <v>97</v>
      </c>
      <c r="D5841" t="s">
        <v>104</v>
      </c>
      <c r="E5841" t="s">
        <v>118</v>
      </c>
      <c r="F5841" t="s">
        <v>119</v>
      </c>
      <c r="G5841" t="s">
        <v>107</v>
      </c>
      <c r="H5841">
        <v>42.331400000000002</v>
      </c>
      <c r="I5841">
        <v>-83.0458</v>
      </c>
      <c r="J5841" t="s">
        <v>245</v>
      </c>
      <c r="K5841">
        <v>1531334.135881687</v>
      </c>
      <c r="L5841">
        <v>1532802.3682460489</v>
      </c>
      <c r="M5841">
        <v>2266289</v>
      </c>
    </row>
    <row r="5842" spans="1:13" x14ac:dyDescent="0.25">
      <c r="A5842" t="s">
        <v>14</v>
      </c>
      <c r="B5842" t="s">
        <v>62</v>
      </c>
      <c r="C5842" t="s">
        <v>97</v>
      </c>
      <c r="D5842" t="s">
        <v>98</v>
      </c>
      <c r="E5842" t="s">
        <v>124</v>
      </c>
      <c r="F5842" t="s">
        <v>125</v>
      </c>
      <c r="G5842" t="s">
        <v>126</v>
      </c>
      <c r="H5842">
        <v>53.349800000000002</v>
      </c>
      <c r="I5842">
        <v>6.2603</v>
      </c>
      <c r="J5842" t="s">
        <v>223</v>
      </c>
      <c r="K5842">
        <v>100512347.75065769</v>
      </c>
      <c r="L5842">
        <v>100577769.01984119</v>
      </c>
      <c r="M5842">
        <v>168885571</v>
      </c>
    </row>
    <row r="5843" spans="1:13" x14ac:dyDescent="0.25">
      <c r="A5843" t="s">
        <v>14</v>
      </c>
      <c r="B5843" t="s">
        <v>62</v>
      </c>
      <c r="C5843" t="s">
        <v>97</v>
      </c>
      <c r="D5843" t="s">
        <v>98</v>
      </c>
      <c r="E5843" t="s">
        <v>124</v>
      </c>
      <c r="F5843" t="s">
        <v>125</v>
      </c>
      <c r="G5843" t="s">
        <v>126</v>
      </c>
      <c r="H5843">
        <v>53.349800000000002</v>
      </c>
      <c r="I5843">
        <v>6.2603</v>
      </c>
      <c r="J5843" t="s">
        <v>224</v>
      </c>
      <c r="K5843">
        <v>65281096.81881582</v>
      </c>
      <c r="L5843">
        <v>65305161.994768128</v>
      </c>
      <c r="M5843">
        <v>127147685</v>
      </c>
    </row>
    <row r="5844" spans="1:13" x14ac:dyDescent="0.25">
      <c r="A5844" t="s">
        <v>14</v>
      </c>
      <c r="B5844" t="s">
        <v>62</v>
      </c>
      <c r="C5844" t="s">
        <v>97</v>
      </c>
      <c r="D5844" t="s">
        <v>98</v>
      </c>
      <c r="E5844" t="s">
        <v>124</v>
      </c>
      <c r="F5844" t="s">
        <v>125</v>
      </c>
      <c r="G5844" t="s">
        <v>126</v>
      </c>
      <c r="H5844">
        <v>53.349800000000002</v>
      </c>
      <c r="I5844">
        <v>6.2603</v>
      </c>
      <c r="J5844" t="s">
        <v>225</v>
      </c>
      <c r="K5844">
        <v>27089047.785825431</v>
      </c>
      <c r="L5844">
        <v>27098234.456583738</v>
      </c>
      <c r="M5844">
        <v>47541826</v>
      </c>
    </row>
    <row r="5845" spans="1:13" x14ac:dyDescent="0.25">
      <c r="A5845" t="s">
        <v>14</v>
      </c>
      <c r="B5845" t="s">
        <v>62</v>
      </c>
      <c r="C5845" t="s">
        <v>97</v>
      </c>
      <c r="D5845" t="s">
        <v>98</v>
      </c>
      <c r="E5845" t="s">
        <v>124</v>
      </c>
      <c r="F5845" t="s">
        <v>125</v>
      </c>
      <c r="G5845" t="s">
        <v>126</v>
      </c>
      <c r="H5845">
        <v>53.349800000000002</v>
      </c>
      <c r="I5845">
        <v>6.2603</v>
      </c>
      <c r="J5845" t="s">
        <v>245</v>
      </c>
      <c r="K5845">
        <v>17437019.938495401</v>
      </c>
      <c r="L5845">
        <v>17442584.349561851</v>
      </c>
      <c r="M5845">
        <v>27871859</v>
      </c>
    </row>
    <row r="5846" spans="1:13" x14ac:dyDescent="0.25">
      <c r="A5846" t="s">
        <v>14</v>
      </c>
      <c r="B5846" t="s">
        <v>62</v>
      </c>
      <c r="C5846" t="s">
        <v>97</v>
      </c>
      <c r="D5846" t="s">
        <v>108</v>
      </c>
      <c r="E5846" t="s">
        <v>127</v>
      </c>
      <c r="F5846" t="s">
        <v>128</v>
      </c>
      <c r="G5846" t="s">
        <v>129</v>
      </c>
      <c r="H5846">
        <v>-34.590249999999997</v>
      </c>
      <c r="I5846">
        <v>-58.467162999999999</v>
      </c>
      <c r="J5846" t="s">
        <v>223</v>
      </c>
      <c r="K5846">
        <v>2758803857.3573771</v>
      </c>
      <c r="L5846">
        <v>2759809996.929502</v>
      </c>
      <c r="M5846">
        <v>6126950559</v>
      </c>
    </row>
    <row r="5847" spans="1:13" x14ac:dyDescent="0.25">
      <c r="A5847" t="s">
        <v>14</v>
      </c>
      <c r="B5847" t="s">
        <v>62</v>
      </c>
      <c r="C5847" t="s">
        <v>97</v>
      </c>
      <c r="D5847" t="s">
        <v>108</v>
      </c>
      <c r="E5847" t="s">
        <v>127</v>
      </c>
      <c r="F5847" t="s">
        <v>128</v>
      </c>
      <c r="G5847" t="s">
        <v>129</v>
      </c>
      <c r="H5847">
        <v>-34.590249999999997</v>
      </c>
      <c r="I5847">
        <v>-58.467162999999999</v>
      </c>
      <c r="J5847" t="s">
        <v>224</v>
      </c>
      <c r="K5847">
        <v>2221436543.5779529</v>
      </c>
      <c r="L5847">
        <v>2222102131.564784</v>
      </c>
      <c r="M5847">
        <v>4496918494</v>
      </c>
    </row>
    <row r="5848" spans="1:13" x14ac:dyDescent="0.25">
      <c r="A5848" t="s">
        <v>14</v>
      </c>
      <c r="B5848" t="s">
        <v>62</v>
      </c>
      <c r="C5848" t="s">
        <v>97</v>
      </c>
      <c r="D5848" t="s">
        <v>108</v>
      </c>
      <c r="E5848" t="s">
        <v>127</v>
      </c>
      <c r="F5848" t="s">
        <v>128</v>
      </c>
      <c r="G5848" t="s">
        <v>129</v>
      </c>
      <c r="H5848">
        <v>-34.590249999999997</v>
      </c>
      <c r="I5848">
        <v>-58.467162999999999</v>
      </c>
      <c r="J5848" t="s">
        <v>225</v>
      </c>
      <c r="K5848">
        <v>1688042652.7036631</v>
      </c>
      <c r="L5848">
        <v>1688553118.091064</v>
      </c>
      <c r="M5848">
        <v>3510441738</v>
      </c>
    </row>
    <row r="5849" spans="1:13" x14ac:dyDescent="0.25">
      <c r="A5849" t="s">
        <v>14</v>
      </c>
      <c r="B5849" t="s">
        <v>62</v>
      </c>
      <c r="C5849" t="s">
        <v>97</v>
      </c>
      <c r="D5849" t="s">
        <v>108</v>
      </c>
      <c r="E5849" t="s">
        <v>127</v>
      </c>
      <c r="F5849" t="s">
        <v>128</v>
      </c>
      <c r="G5849" t="s">
        <v>129</v>
      </c>
      <c r="H5849">
        <v>-34.590249999999997</v>
      </c>
      <c r="I5849">
        <v>-58.467162999999999</v>
      </c>
      <c r="J5849" t="s">
        <v>245</v>
      </c>
      <c r="K5849">
        <v>1980748257.1036899</v>
      </c>
      <c r="L5849">
        <v>1981226214.8843579</v>
      </c>
      <c r="M5849">
        <v>3789874367</v>
      </c>
    </row>
    <row r="5850" spans="1:13" x14ac:dyDescent="0.25">
      <c r="A5850" t="s">
        <v>14</v>
      </c>
      <c r="B5850" t="s">
        <v>62</v>
      </c>
      <c r="C5850" t="s">
        <v>97</v>
      </c>
      <c r="D5850" t="s">
        <v>98</v>
      </c>
      <c r="E5850" t="s">
        <v>130</v>
      </c>
      <c r="F5850" t="s">
        <v>131</v>
      </c>
      <c r="G5850" t="s">
        <v>132</v>
      </c>
      <c r="H5850">
        <v>50.110923999999997</v>
      </c>
      <c r="I5850">
        <v>8.6821269999999995</v>
      </c>
      <c r="J5850" t="s">
        <v>223</v>
      </c>
      <c r="K5850">
        <v>13958300281.27844</v>
      </c>
      <c r="L5850">
        <v>13961067947.086309</v>
      </c>
      <c r="M5850">
        <v>23087799372</v>
      </c>
    </row>
    <row r="5851" spans="1:13" x14ac:dyDescent="0.25">
      <c r="A5851" t="s">
        <v>14</v>
      </c>
      <c r="B5851" t="s">
        <v>62</v>
      </c>
      <c r="C5851" t="s">
        <v>97</v>
      </c>
      <c r="D5851" t="s">
        <v>98</v>
      </c>
      <c r="E5851" t="s">
        <v>130</v>
      </c>
      <c r="F5851" t="s">
        <v>131</v>
      </c>
      <c r="G5851" t="s">
        <v>132</v>
      </c>
      <c r="H5851">
        <v>50.110923999999997</v>
      </c>
      <c r="I5851">
        <v>8.6821269999999995</v>
      </c>
      <c r="J5851" t="s">
        <v>224</v>
      </c>
      <c r="K5851">
        <v>9354997334.0278435</v>
      </c>
      <c r="L5851">
        <v>9357258501.3517094</v>
      </c>
      <c r="M5851">
        <v>17418799186</v>
      </c>
    </row>
    <row r="5852" spans="1:13" x14ac:dyDescent="0.25">
      <c r="A5852" t="s">
        <v>14</v>
      </c>
      <c r="B5852" t="s">
        <v>62</v>
      </c>
      <c r="C5852" t="s">
        <v>97</v>
      </c>
      <c r="D5852" t="s">
        <v>98</v>
      </c>
      <c r="E5852" t="s">
        <v>130</v>
      </c>
      <c r="F5852" t="s">
        <v>131</v>
      </c>
      <c r="G5852" t="s">
        <v>132</v>
      </c>
      <c r="H5852">
        <v>50.110923999999997</v>
      </c>
      <c r="I5852">
        <v>8.6821269999999995</v>
      </c>
      <c r="J5852" t="s">
        <v>225</v>
      </c>
      <c r="K5852">
        <v>7192553365.4231482</v>
      </c>
      <c r="L5852">
        <v>7194649467.0346661</v>
      </c>
      <c r="M5852">
        <v>13996208157</v>
      </c>
    </row>
    <row r="5853" spans="1:13" x14ac:dyDescent="0.25">
      <c r="A5853" t="s">
        <v>14</v>
      </c>
      <c r="B5853" t="s">
        <v>62</v>
      </c>
      <c r="C5853" t="s">
        <v>97</v>
      </c>
      <c r="D5853" t="s">
        <v>98</v>
      </c>
      <c r="E5853" t="s">
        <v>130</v>
      </c>
      <c r="F5853" t="s">
        <v>131</v>
      </c>
      <c r="G5853" t="s">
        <v>132</v>
      </c>
      <c r="H5853">
        <v>50.110923999999997</v>
      </c>
      <c r="I5853">
        <v>8.6821269999999995</v>
      </c>
      <c r="J5853" t="s">
        <v>245</v>
      </c>
      <c r="K5853">
        <v>5971064608.0893793</v>
      </c>
      <c r="L5853">
        <v>5972816058.7214947</v>
      </c>
      <c r="M5853">
        <v>11535695484</v>
      </c>
    </row>
    <row r="5854" spans="1:13" x14ac:dyDescent="0.25">
      <c r="A5854" t="s">
        <v>14</v>
      </c>
      <c r="B5854" t="s">
        <v>62</v>
      </c>
      <c r="C5854" t="s">
        <v>97</v>
      </c>
      <c r="D5854" t="s">
        <v>108</v>
      </c>
      <c r="E5854" t="s">
        <v>133</v>
      </c>
      <c r="F5854" t="s">
        <v>134</v>
      </c>
      <c r="G5854" t="s">
        <v>135</v>
      </c>
      <c r="H5854">
        <v>-22.874300000000002</v>
      </c>
      <c r="I5854">
        <v>-43.266449999999999</v>
      </c>
      <c r="J5854" t="s">
        <v>223</v>
      </c>
      <c r="K5854">
        <v>1200441887.0468099</v>
      </c>
      <c r="L5854">
        <v>1200664150.9064651</v>
      </c>
      <c r="M5854">
        <v>2568458349</v>
      </c>
    </row>
    <row r="5855" spans="1:13" x14ac:dyDescent="0.25">
      <c r="A5855" t="s">
        <v>14</v>
      </c>
      <c r="B5855" t="s">
        <v>62</v>
      </c>
      <c r="C5855" t="s">
        <v>97</v>
      </c>
      <c r="D5855" t="s">
        <v>108</v>
      </c>
      <c r="E5855" t="s">
        <v>133</v>
      </c>
      <c r="F5855" t="s">
        <v>134</v>
      </c>
      <c r="G5855" t="s">
        <v>135</v>
      </c>
      <c r="H5855">
        <v>-22.874300000000002</v>
      </c>
      <c r="I5855">
        <v>-43.266449999999999</v>
      </c>
      <c r="J5855" t="s">
        <v>224</v>
      </c>
      <c r="K5855">
        <v>972980989.88654518</v>
      </c>
      <c r="L5855">
        <v>973123019.41777313</v>
      </c>
      <c r="M5855">
        <v>1929996963</v>
      </c>
    </row>
    <row r="5856" spans="1:13" x14ac:dyDescent="0.25">
      <c r="A5856" t="s">
        <v>14</v>
      </c>
      <c r="B5856" t="s">
        <v>62</v>
      </c>
      <c r="C5856" t="s">
        <v>97</v>
      </c>
      <c r="D5856" t="s">
        <v>108</v>
      </c>
      <c r="E5856" t="s">
        <v>133</v>
      </c>
      <c r="F5856" t="s">
        <v>134</v>
      </c>
      <c r="G5856" t="s">
        <v>135</v>
      </c>
      <c r="H5856">
        <v>-22.874300000000002</v>
      </c>
      <c r="I5856">
        <v>-43.266449999999999</v>
      </c>
      <c r="J5856" t="s">
        <v>225</v>
      </c>
      <c r="K5856">
        <v>805026123.66315019</v>
      </c>
      <c r="L5856">
        <v>805120520.57365763</v>
      </c>
      <c r="M5856">
        <v>1582401660</v>
      </c>
    </row>
    <row r="5857" spans="1:13" x14ac:dyDescent="0.25">
      <c r="A5857" t="s">
        <v>14</v>
      </c>
      <c r="B5857" t="s">
        <v>62</v>
      </c>
      <c r="C5857" t="s">
        <v>97</v>
      </c>
      <c r="D5857" t="s">
        <v>108</v>
      </c>
      <c r="E5857" t="s">
        <v>133</v>
      </c>
      <c r="F5857" t="s">
        <v>134</v>
      </c>
      <c r="G5857" t="s">
        <v>135</v>
      </c>
      <c r="H5857">
        <v>-22.874300000000002</v>
      </c>
      <c r="I5857">
        <v>-43.266449999999999</v>
      </c>
      <c r="J5857" t="s">
        <v>245</v>
      </c>
      <c r="K5857">
        <v>792873529.36734867</v>
      </c>
      <c r="L5857">
        <v>792944372.53293574</v>
      </c>
      <c r="M5857">
        <v>1485367480</v>
      </c>
    </row>
    <row r="5858" spans="1:13" x14ac:dyDescent="0.25">
      <c r="A5858" t="s">
        <v>14</v>
      </c>
      <c r="B5858" t="s">
        <v>62</v>
      </c>
      <c r="C5858" t="s">
        <v>97</v>
      </c>
      <c r="D5858" t="s">
        <v>136</v>
      </c>
      <c r="E5858" t="s">
        <v>137</v>
      </c>
      <c r="F5858" t="s">
        <v>138</v>
      </c>
      <c r="G5858" t="s">
        <v>139</v>
      </c>
      <c r="H5858">
        <v>22.266999999999999</v>
      </c>
      <c r="I5858">
        <v>114.188</v>
      </c>
      <c r="J5858" t="s">
        <v>223</v>
      </c>
      <c r="K5858">
        <v>210634413.1493828</v>
      </c>
      <c r="L5858">
        <v>210775437.22596109</v>
      </c>
      <c r="M5858">
        <v>686582979</v>
      </c>
    </row>
    <row r="5859" spans="1:13" x14ac:dyDescent="0.25">
      <c r="A5859" t="s">
        <v>14</v>
      </c>
      <c r="B5859" t="s">
        <v>62</v>
      </c>
      <c r="C5859" t="s">
        <v>97</v>
      </c>
      <c r="D5859" t="s">
        <v>136</v>
      </c>
      <c r="E5859" t="s">
        <v>137</v>
      </c>
      <c r="F5859" t="s">
        <v>138</v>
      </c>
      <c r="G5859" t="s">
        <v>139</v>
      </c>
      <c r="H5859">
        <v>22.266999999999999</v>
      </c>
      <c r="I5859">
        <v>114.188</v>
      </c>
      <c r="J5859" t="s">
        <v>224</v>
      </c>
      <c r="K5859">
        <v>168202759.90307659</v>
      </c>
      <c r="L5859">
        <v>168312474.5715194</v>
      </c>
      <c r="M5859">
        <v>536671192</v>
      </c>
    </row>
    <row r="5860" spans="1:13" x14ac:dyDescent="0.25">
      <c r="A5860" t="s">
        <v>14</v>
      </c>
      <c r="B5860" t="s">
        <v>62</v>
      </c>
      <c r="C5860" t="s">
        <v>97</v>
      </c>
      <c r="D5860" t="s">
        <v>136</v>
      </c>
      <c r="E5860" t="s">
        <v>137</v>
      </c>
      <c r="F5860" t="s">
        <v>138</v>
      </c>
      <c r="G5860" t="s">
        <v>139</v>
      </c>
      <c r="H5860">
        <v>22.266999999999999</v>
      </c>
      <c r="I5860">
        <v>114.188</v>
      </c>
      <c r="J5860" t="s">
        <v>225</v>
      </c>
      <c r="K5860">
        <v>76336072.70493494</v>
      </c>
      <c r="L5860">
        <v>76378459.56596148</v>
      </c>
      <c r="M5860">
        <v>226329529</v>
      </c>
    </row>
    <row r="5861" spans="1:13" x14ac:dyDescent="0.25">
      <c r="A5861" t="s">
        <v>14</v>
      </c>
      <c r="B5861" t="s">
        <v>62</v>
      </c>
      <c r="C5861" t="s">
        <v>97</v>
      </c>
      <c r="D5861" t="s">
        <v>136</v>
      </c>
      <c r="E5861" t="s">
        <v>137</v>
      </c>
      <c r="F5861" t="s">
        <v>138</v>
      </c>
      <c r="G5861" t="s">
        <v>139</v>
      </c>
      <c r="H5861">
        <v>22.266999999999999</v>
      </c>
      <c r="I5861">
        <v>114.188</v>
      </c>
      <c r="J5861" t="s">
        <v>245</v>
      </c>
      <c r="K5861">
        <v>75261032.499101534</v>
      </c>
      <c r="L5861">
        <v>75303088.86001271</v>
      </c>
      <c r="M5861">
        <v>230255519</v>
      </c>
    </row>
    <row r="5862" spans="1:13" x14ac:dyDescent="0.25">
      <c r="A5862" t="s">
        <v>14</v>
      </c>
      <c r="B5862" t="s">
        <v>62</v>
      </c>
      <c r="C5862" t="s">
        <v>97</v>
      </c>
      <c r="D5862" t="s">
        <v>98</v>
      </c>
      <c r="E5862" t="s">
        <v>226</v>
      </c>
      <c r="F5862" t="s">
        <v>227</v>
      </c>
      <c r="G5862" t="s">
        <v>228</v>
      </c>
      <c r="H5862">
        <v>26.137899999999998</v>
      </c>
      <c r="I5862">
        <v>28.197790000000001</v>
      </c>
      <c r="J5862" t="s">
        <v>223</v>
      </c>
      <c r="K5862">
        <v>31097438.670116581</v>
      </c>
      <c r="L5862">
        <v>31119473.020860009</v>
      </c>
      <c r="M5862">
        <v>62260052</v>
      </c>
    </row>
    <row r="5863" spans="1:13" x14ac:dyDescent="0.25">
      <c r="A5863" t="s">
        <v>14</v>
      </c>
      <c r="B5863" t="s">
        <v>62</v>
      </c>
      <c r="C5863" t="s">
        <v>97</v>
      </c>
      <c r="D5863" t="s">
        <v>98</v>
      </c>
      <c r="E5863" t="s">
        <v>226</v>
      </c>
      <c r="F5863" t="s">
        <v>227</v>
      </c>
      <c r="G5863" t="s">
        <v>228</v>
      </c>
      <c r="H5863">
        <v>26.137899999999998</v>
      </c>
      <c r="I5863">
        <v>28.197790000000001</v>
      </c>
      <c r="J5863" t="s">
        <v>224</v>
      </c>
      <c r="K5863">
        <v>32039038.655792698</v>
      </c>
      <c r="L5863">
        <v>32066229.366986971</v>
      </c>
      <c r="M5863">
        <v>66241531</v>
      </c>
    </row>
    <row r="5864" spans="1:13" x14ac:dyDescent="0.25">
      <c r="A5864" t="s">
        <v>14</v>
      </c>
      <c r="B5864" t="s">
        <v>62</v>
      </c>
      <c r="C5864" t="s">
        <v>97</v>
      </c>
      <c r="D5864" t="s">
        <v>98</v>
      </c>
      <c r="E5864" t="s">
        <v>226</v>
      </c>
      <c r="F5864" t="s">
        <v>227</v>
      </c>
      <c r="G5864" t="s">
        <v>228</v>
      </c>
      <c r="H5864">
        <v>26.137899999999998</v>
      </c>
      <c r="I5864">
        <v>28.197790000000001</v>
      </c>
      <c r="J5864" t="s">
        <v>225</v>
      </c>
      <c r="K5864">
        <v>26514998.873520531</v>
      </c>
      <c r="L5864">
        <v>26530402.474760219</v>
      </c>
      <c r="M5864">
        <v>51985689</v>
      </c>
    </row>
    <row r="5865" spans="1:13" x14ac:dyDescent="0.25">
      <c r="A5865" t="s">
        <v>14</v>
      </c>
      <c r="B5865" t="s">
        <v>62</v>
      </c>
      <c r="C5865" t="s">
        <v>97</v>
      </c>
      <c r="D5865" t="s">
        <v>98</v>
      </c>
      <c r="E5865" t="s">
        <v>226</v>
      </c>
      <c r="F5865" t="s">
        <v>227</v>
      </c>
      <c r="G5865" t="s">
        <v>228</v>
      </c>
      <c r="H5865">
        <v>26.137899999999998</v>
      </c>
      <c r="I5865">
        <v>28.197790000000001</v>
      </c>
      <c r="J5865" t="s">
        <v>245</v>
      </c>
      <c r="K5865">
        <v>34759845.755388193</v>
      </c>
      <c r="L5865">
        <v>34774673.508680917</v>
      </c>
      <c r="M5865">
        <v>64716218</v>
      </c>
    </row>
    <row r="5866" spans="1:13" x14ac:dyDescent="0.25">
      <c r="A5866" t="s">
        <v>14</v>
      </c>
      <c r="B5866" t="s">
        <v>62</v>
      </c>
      <c r="C5866" t="s">
        <v>97</v>
      </c>
      <c r="D5866" t="s">
        <v>104</v>
      </c>
      <c r="E5866" t="s">
        <v>140</v>
      </c>
      <c r="F5866" t="s">
        <v>141</v>
      </c>
      <c r="G5866" t="s">
        <v>107</v>
      </c>
      <c r="H5866">
        <v>34.052235000000003</v>
      </c>
      <c r="I5866">
        <v>-118.24368</v>
      </c>
      <c r="J5866" t="s">
        <v>223</v>
      </c>
      <c r="K5866">
        <v>3102262407.7832389</v>
      </c>
      <c r="L5866">
        <v>3103000071.4577069</v>
      </c>
      <c r="M5866">
        <v>5884692855</v>
      </c>
    </row>
    <row r="5867" spans="1:13" x14ac:dyDescent="0.25">
      <c r="A5867" t="s">
        <v>14</v>
      </c>
      <c r="B5867" t="s">
        <v>62</v>
      </c>
      <c r="C5867" t="s">
        <v>97</v>
      </c>
      <c r="D5867" t="s">
        <v>104</v>
      </c>
      <c r="E5867" t="s">
        <v>140</v>
      </c>
      <c r="F5867" t="s">
        <v>141</v>
      </c>
      <c r="G5867" t="s">
        <v>107</v>
      </c>
      <c r="H5867">
        <v>34.052235000000003</v>
      </c>
      <c r="I5867">
        <v>-118.24368</v>
      </c>
      <c r="J5867" t="s">
        <v>224</v>
      </c>
      <c r="K5867">
        <v>2164113320.285181</v>
      </c>
      <c r="L5867">
        <v>2164601530.6128531</v>
      </c>
      <c r="M5867">
        <v>4300506386</v>
      </c>
    </row>
    <row r="5868" spans="1:13" x14ac:dyDescent="0.25">
      <c r="A5868" t="s">
        <v>14</v>
      </c>
      <c r="B5868" t="s">
        <v>62</v>
      </c>
      <c r="C5868" t="s">
        <v>97</v>
      </c>
      <c r="D5868" t="s">
        <v>104</v>
      </c>
      <c r="E5868" t="s">
        <v>140</v>
      </c>
      <c r="F5868" t="s">
        <v>141</v>
      </c>
      <c r="G5868" t="s">
        <v>107</v>
      </c>
      <c r="H5868">
        <v>34.052235000000003</v>
      </c>
      <c r="I5868">
        <v>-118.24368</v>
      </c>
      <c r="J5868" t="s">
        <v>225</v>
      </c>
      <c r="K5868">
        <v>557672673.22867811</v>
      </c>
      <c r="L5868">
        <v>557921780.37506759</v>
      </c>
      <c r="M5868">
        <v>1203403429</v>
      </c>
    </row>
    <row r="5869" spans="1:13" x14ac:dyDescent="0.25">
      <c r="A5869" t="s">
        <v>14</v>
      </c>
      <c r="B5869" t="s">
        <v>62</v>
      </c>
      <c r="C5869" t="s">
        <v>97</v>
      </c>
      <c r="D5869" t="s">
        <v>104</v>
      </c>
      <c r="E5869" t="s">
        <v>140</v>
      </c>
      <c r="F5869" t="s">
        <v>141</v>
      </c>
      <c r="G5869" t="s">
        <v>107</v>
      </c>
      <c r="H5869">
        <v>34.052235000000003</v>
      </c>
      <c r="I5869">
        <v>-118.24368</v>
      </c>
      <c r="J5869" t="s">
        <v>245</v>
      </c>
      <c r="K5869">
        <v>327355370.20801318</v>
      </c>
      <c r="L5869">
        <v>327540154.81591558</v>
      </c>
      <c r="M5869">
        <v>649523883</v>
      </c>
    </row>
    <row r="5870" spans="1:13" x14ac:dyDescent="0.25">
      <c r="A5870" t="s">
        <v>14</v>
      </c>
      <c r="B5870" t="s">
        <v>62</v>
      </c>
      <c r="C5870" t="s">
        <v>97</v>
      </c>
      <c r="D5870" t="s">
        <v>108</v>
      </c>
      <c r="E5870" t="s">
        <v>142</v>
      </c>
      <c r="F5870" t="s">
        <v>143</v>
      </c>
      <c r="G5870" t="s">
        <v>144</v>
      </c>
      <c r="H5870">
        <v>-12.094823</v>
      </c>
      <c r="I5870">
        <v>-76.973529999999997</v>
      </c>
      <c r="J5870" t="s">
        <v>223</v>
      </c>
      <c r="K5870">
        <v>691315199.99041104</v>
      </c>
      <c r="L5870">
        <v>691647422.22455537</v>
      </c>
      <c r="M5870">
        <v>2031045717</v>
      </c>
    </row>
    <row r="5871" spans="1:13" x14ac:dyDescent="0.25">
      <c r="A5871" t="s">
        <v>14</v>
      </c>
      <c r="B5871" t="s">
        <v>62</v>
      </c>
      <c r="C5871" t="s">
        <v>97</v>
      </c>
      <c r="D5871" t="s">
        <v>108</v>
      </c>
      <c r="E5871" t="s">
        <v>142</v>
      </c>
      <c r="F5871" t="s">
        <v>143</v>
      </c>
      <c r="G5871" t="s">
        <v>144</v>
      </c>
      <c r="H5871">
        <v>-12.094823</v>
      </c>
      <c r="I5871">
        <v>-76.973529999999997</v>
      </c>
      <c r="J5871" t="s">
        <v>224</v>
      </c>
      <c r="K5871">
        <v>986896699.08040488</v>
      </c>
      <c r="L5871">
        <v>987242296.67890441</v>
      </c>
      <c r="M5871">
        <v>2599547976</v>
      </c>
    </row>
    <row r="5872" spans="1:13" x14ac:dyDescent="0.25">
      <c r="A5872" t="s">
        <v>14</v>
      </c>
      <c r="B5872" t="s">
        <v>62</v>
      </c>
      <c r="C5872" t="s">
        <v>97</v>
      </c>
      <c r="D5872" t="s">
        <v>108</v>
      </c>
      <c r="E5872" t="s">
        <v>142</v>
      </c>
      <c r="F5872" t="s">
        <v>143</v>
      </c>
      <c r="G5872" t="s">
        <v>144</v>
      </c>
      <c r="H5872">
        <v>-12.094823</v>
      </c>
      <c r="I5872">
        <v>-76.973529999999997</v>
      </c>
      <c r="J5872" t="s">
        <v>225</v>
      </c>
      <c r="K5872">
        <v>750734217.22580266</v>
      </c>
      <c r="L5872">
        <v>751090478.51541662</v>
      </c>
      <c r="M5872">
        <v>2067253078</v>
      </c>
    </row>
    <row r="5873" spans="1:13" x14ac:dyDescent="0.25">
      <c r="A5873" t="s">
        <v>14</v>
      </c>
      <c r="B5873" t="s">
        <v>62</v>
      </c>
      <c r="C5873" t="s">
        <v>97</v>
      </c>
      <c r="D5873" t="s">
        <v>108</v>
      </c>
      <c r="E5873" t="s">
        <v>142</v>
      </c>
      <c r="F5873" t="s">
        <v>143</v>
      </c>
      <c r="G5873" t="s">
        <v>144</v>
      </c>
      <c r="H5873">
        <v>-12.094823</v>
      </c>
      <c r="I5873">
        <v>-76.973529999999997</v>
      </c>
      <c r="J5873" t="s">
        <v>245</v>
      </c>
      <c r="K5873">
        <v>754464770.82502878</v>
      </c>
      <c r="L5873">
        <v>754754064.40672588</v>
      </c>
      <c r="M5873">
        <v>1933756464</v>
      </c>
    </row>
    <row r="5874" spans="1:13" x14ac:dyDescent="0.25">
      <c r="A5874" t="s">
        <v>14</v>
      </c>
      <c r="B5874" t="s">
        <v>62</v>
      </c>
      <c r="C5874" t="s">
        <v>97</v>
      </c>
      <c r="D5874" t="s">
        <v>98</v>
      </c>
      <c r="E5874" t="s">
        <v>145</v>
      </c>
      <c r="F5874" t="s">
        <v>146</v>
      </c>
      <c r="G5874" t="s">
        <v>147</v>
      </c>
      <c r="H5874">
        <v>51.508513999999998</v>
      </c>
      <c r="I5874">
        <v>-1.0756999999999999E-2</v>
      </c>
      <c r="J5874" t="s">
        <v>223</v>
      </c>
      <c r="K5874">
        <v>1373184912.2737811</v>
      </c>
      <c r="L5874">
        <v>1373614725.6394291</v>
      </c>
      <c r="M5874">
        <v>2162290474</v>
      </c>
    </row>
    <row r="5875" spans="1:13" x14ac:dyDescent="0.25">
      <c r="A5875" t="s">
        <v>14</v>
      </c>
      <c r="B5875" t="s">
        <v>62</v>
      </c>
      <c r="C5875" t="s">
        <v>97</v>
      </c>
      <c r="D5875" t="s">
        <v>98</v>
      </c>
      <c r="E5875" t="s">
        <v>145</v>
      </c>
      <c r="F5875" t="s">
        <v>146</v>
      </c>
      <c r="G5875" t="s">
        <v>147</v>
      </c>
      <c r="H5875">
        <v>51.508513999999998</v>
      </c>
      <c r="I5875">
        <v>-1.0756999999999999E-2</v>
      </c>
      <c r="J5875" t="s">
        <v>224</v>
      </c>
      <c r="K5875">
        <v>780356993.7965616</v>
      </c>
      <c r="L5875">
        <v>780590219.00699174</v>
      </c>
      <c r="M5875">
        <v>1431170481</v>
      </c>
    </row>
    <row r="5876" spans="1:13" x14ac:dyDescent="0.25">
      <c r="A5876" t="s">
        <v>14</v>
      </c>
      <c r="B5876" t="s">
        <v>62</v>
      </c>
      <c r="C5876" t="s">
        <v>97</v>
      </c>
      <c r="D5876" t="s">
        <v>98</v>
      </c>
      <c r="E5876" t="s">
        <v>145</v>
      </c>
      <c r="F5876" t="s">
        <v>146</v>
      </c>
      <c r="G5876" t="s">
        <v>147</v>
      </c>
      <c r="H5876">
        <v>51.508513999999998</v>
      </c>
      <c r="I5876">
        <v>-1.0756999999999999E-2</v>
      </c>
      <c r="J5876" t="s">
        <v>225</v>
      </c>
      <c r="K5876">
        <v>361365694.95882159</v>
      </c>
      <c r="L5876">
        <v>361417770.57791752</v>
      </c>
      <c r="M5876">
        <v>595974512</v>
      </c>
    </row>
    <row r="5877" spans="1:13" x14ac:dyDescent="0.25">
      <c r="A5877" t="s">
        <v>14</v>
      </c>
      <c r="B5877" t="s">
        <v>62</v>
      </c>
      <c r="C5877" t="s">
        <v>97</v>
      </c>
      <c r="D5877" t="s">
        <v>98</v>
      </c>
      <c r="E5877" t="s">
        <v>145</v>
      </c>
      <c r="F5877" t="s">
        <v>146</v>
      </c>
      <c r="G5877" t="s">
        <v>147</v>
      </c>
      <c r="H5877">
        <v>51.508513999999998</v>
      </c>
      <c r="I5877">
        <v>-1.0756999999999999E-2</v>
      </c>
      <c r="J5877" t="s">
        <v>245</v>
      </c>
      <c r="K5877">
        <v>232822991.60597551</v>
      </c>
      <c r="L5877">
        <v>232871965.6145618</v>
      </c>
      <c r="M5877">
        <v>369991488</v>
      </c>
    </row>
    <row r="5878" spans="1:13" x14ac:dyDescent="0.25">
      <c r="A5878" t="s">
        <v>14</v>
      </c>
      <c r="B5878" t="s">
        <v>62</v>
      </c>
      <c r="C5878" t="s">
        <v>97</v>
      </c>
      <c r="D5878" t="s">
        <v>98</v>
      </c>
      <c r="E5878" t="s">
        <v>148</v>
      </c>
      <c r="F5878" t="s">
        <v>149</v>
      </c>
      <c r="G5878" t="s">
        <v>150</v>
      </c>
      <c r="H5878">
        <v>40.416800000000002</v>
      </c>
      <c r="I5878">
        <v>-3.7038000000000002</v>
      </c>
      <c r="J5878" t="s">
        <v>223</v>
      </c>
      <c r="K5878">
        <v>1481975665.8678629</v>
      </c>
      <c r="L5878">
        <v>1482119901.644943</v>
      </c>
      <c r="M5878">
        <v>2158882493</v>
      </c>
    </row>
    <row r="5879" spans="1:13" x14ac:dyDescent="0.25">
      <c r="A5879" t="s">
        <v>14</v>
      </c>
      <c r="B5879" t="s">
        <v>62</v>
      </c>
      <c r="C5879" t="s">
        <v>97</v>
      </c>
      <c r="D5879" t="s">
        <v>98</v>
      </c>
      <c r="E5879" t="s">
        <v>148</v>
      </c>
      <c r="F5879" t="s">
        <v>149</v>
      </c>
      <c r="G5879" t="s">
        <v>150</v>
      </c>
      <c r="H5879">
        <v>40.416800000000002</v>
      </c>
      <c r="I5879">
        <v>-3.7038000000000002</v>
      </c>
      <c r="J5879" t="s">
        <v>224</v>
      </c>
      <c r="K5879">
        <v>266905630.37515551</v>
      </c>
      <c r="L5879">
        <v>266973593.31465581</v>
      </c>
      <c r="M5879">
        <v>499304311</v>
      </c>
    </row>
    <row r="5880" spans="1:13" x14ac:dyDescent="0.25">
      <c r="A5880" t="s">
        <v>14</v>
      </c>
      <c r="B5880" t="s">
        <v>62</v>
      </c>
      <c r="C5880" t="s">
        <v>97</v>
      </c>
      <c r="D5880" t="s">
        <v>98</v>
      </c>
      <c r="E5880" t="s">
        <v>148</v>
      </c>
      <c r="F5880" t="s">
        <v>149</v>
      </c>
      <c r="G5880" t="s">
        <v>150</v>
      </c>
      <c r="H5880">
        <v>40.416800000000002</v>
      </c>
      <c r="I5880">
        <v>-3.7038000000000002</v>
      </c>
      <c r="J5880" t="s">
        <v>225</v>
      </c>
      <c r="K5880">
        <v>96561966.443347365</v>
      </c>
      <c r="L5880">
        <v>96595233.237933248</v>
      </c>
      <c r="M5880">
        <v>194262294</v>
      </c>
    </row>
    <row r="5881" spans="1:13" x14ac:dyDescent="0.25">
      <c r="A5881" t="s">
        <v>14</v>
      </c>
      <c r="B5881" t="s">
        <v>62</v>
      </c>
      <c r="C5881" t="s">
        <v>97</v>
      </c>
      <c r="D5881" t="s">
        <v>98</v>
      </c>
      <c r="E5881" t="s">
        <v>148</v>
      </c>
      <c r="F5881" t="s">
        <v>149</v>
      </c>
      <c r="G5881" t="s">
        <v>150</v>
      </c>
      <c r="H5881">
        <v>40.416800000000002</v>
      </c>
      <c r="I5881">
        <v>-3.7038000000000002</v>
      </c>
      <c r="J5881" t="s">
        <v>245</v>
      </c>
      <c r="K5881">
        <v>71144223.359789446</v>
      </c>
      <c r="L5881">
        <v>71176205.772625998</v>
      </c>
      <c r="M5881">
        <v>128219845</v>
      </c>
    </row>
    <row r="5882" spans="1:13" x14ac:dyDescent="0.25">
      <c r="A5882" t="s">
        <v>14</v>
      </c>
      <c r="B5882" t="s">
        <v>62</v>
      </c>
      <c r="C5882" t="s">
        <v>97</v>
      </c>
      <c r="D5882" t="s">
        <v>98</v>
      </c>
      <c r="E5882" t="s">
        <v>214</v>
      </c>
      <c r="F5882" t="s">
        <v>215</v>
      </c>
      <c r="G5882" t="s">
        <v>147</v>
      </c>
      <c r="H5882">
        <v>53.480800000000002</v>
      </c>
      <c r="I5882">
        <v>2.2425999999999999</v>
      </c>
      <c r="J5882" t="s">
        <v>223</v>
      </c>
      <c r="K5882">
        <v>261014888.53681099</v>
      </c>
      <c r="L5882">
        <v>261062133.10402659</v>
      </c>
      <c r="M5882">
        <v>394878012</v>
      </c>
    </row>
    <row r="5883" spans="1:13" x14ac:dyDescent="0.25">
      <c r="A5883" t="s">
        <v>14</v>
      </c>
      <c r="B5883" t="s">
        <v>62</v>
      </c>
      <c r="C5883" t="s">
        <v>97</v>
      </c>
      <c r="D5883" t="s">
        <v>98</v>
      </c>
      <c r="E5883" t="s">
        <v>214</v>
      </c>
      <c r="F5883" t="s">
        <v>215</v>
      </c>
      <c r="G5883" t="s">
        <v>147</v>
      </c>
      <c r="H5883">
        <v>53.480800000000002</v>
      </c>
      <c r="I5883">
        <v>2.2425999999999999</v>
      </c>
      <c r="J5883" t="s">
        <v>224</v>
      </c>
      <c r="K5883">
        <v>133932049.80872381</v>
      </c>
      <c r="L5883">
        <v>133954077.8662419</v>
      </c>
      <c r="M5883">
        <v>243988877</v>
      </c>
    </row>
    <row r="5884" spans="1:13" x14ac:dyDescent="0.25">
      <c r="A5884" t="s">
        <v>14</v>
      </c>
      <c r="B5884" t="s">
        <v>62</v>
      </c>
      <c r="C5884" t="s">
        <v>97</v>
      </c>
      <c r="D5884" t="s">
        <v>98</v>
      </c>
      <c r="E5884" t="s">
        <v>214</v>
      </c>
      <c r="F5884" t="s">
        <v>215</v>
      </c>
      <c r="G5884" t="s">
        <v>147</v>
      </c>
      <c r="H5884">
        <v>53.480800000000002</v>
      </c>
      <c r="I5884">
        <v>2.2425999999999999</v>
      </c>
      <c r="J5884" t="s">
        <v>225</v>
      </c>
      <c r="K5884">
        <v>53796049.459797397</v>
      </c>
      <c r="L5884">
        <v>53801378.979650646</v>
      </c>
      <c r="M5884">
        <v>88720647</v>
      </c>
    </row>
    <row r="5885" spans="1:13" x14ac:dyDescent="0.25">
      <c r="A5885" t="s">
        <v>14</v>
      </c>
      <c r="B5885" t="s">
        <v>62</v>
      </c>
      <c r="C5885" t="s">
        <v>97</v>
      </c>
      <c r="D5885" t="s">
        <v>98</v>
      </c>
      <c r="E5885" t="s">
        <v>214</v>
      </c>
      <c r="F5885" t="s">
        <v>215</v>
      </c>
      <c r="G5885" t="s">
        <v>147</v>
      </c>
      <c r="H5885">
        <v>53.480800000000002</v>
      </c>
      <c r="I5885">
        <v>2.2425999999999999</v>
      </c>
      <c r="J5885" t="s">
        <v>245</v>
      </c>
      <c r="K5885">
        <v>31942013.309927769</v>
      </c>
      <c r="L5885">
        <v>31951956.84326246</v>
      </c>
      <c r="M5885">
        <v>50514855</v>
      </c>
    </row>
    <row r="5886" spans="1:13" x14ac:dyDescent="0.25">
      <c r="A5886" t="s">
        <v>14</v>
      </c>
      <c r="B5886" t="s">
        <v>62</v>
      </c>
      <c r="C5886" t="s">
        <v>97</v>
      </c>
      <c r="D5886" t="s">
        <v>136</v>
      </c>
      <c r="E5886" t="s">
        <v>151</v>
      </c>
      <c r="F5886" t="s">
        <v>152</v>
      </c>
      <c r="G5886" t="s">
        <v>153</v>
      </c>
      <c r="H5886">
        <v>-37.668999999999997</v>
      </c>
      <c r="I5886">
        <v>144.84100000000001</v>
      </c>
      <c r="J5886" t="s">
        <v>223</v>
      </c>
      <c r="K5886">
        <v>202632461.0663124</v>
      </c>
      <c r="L5886">
        <v>202711706.72385639</v>
      </c>
      <c r="M5886">
        <v>320028085</v>
      </c>
    </row>
    <row r="5887" spans="1:13" x14ac:dyDescent="0.25">
      <c r="A5887" t="s">
        <v>14</v>
      </c>
      <c r="B5887" t="s">
        <v>62</v>
      </c>
      <c r="C5887" t="s">
        <v>97</v>
      </c>
      <c r="D5887" t="s">
        <v>136</v>
      </c>
      <c r="E5887" t="s">
        <v>151</v>
      </c>
      <c r="F5887" t="s">
        <v>152</v>
      </c>
      <c r="G5887" t="s">
        <v>153</v>
      </c>
      <c r="H5887">
        <v>-37.668999999999997</v>
      </c>
      <c r="I5887">
        <v>144.84100000000001</v>
      </c>
      <c r="J5887" t="s">
        <v>224</v>
      </c>
      <c r="K5887">
        <v>107624385.4942918</v>
      </c>
      <c r="L5887">
        <v>107630665.0949318</v>
      </c>
      <c r="M5887">
        <v>181954497</v>
      </c>
    </row>
    <row r="5888" spans="1:13" x14ac:dyDescent="0.25">
      <c r="A5888" t="s">
        <v>14</v>
      </c>
      <c r="B5888" t="s">
        <v>62</v>
      </c>
      <c r="C5888" t="s">
        <v>97</v>
      </c>
      <c r="D5888" t="s">
        <v>136</v>
      </c>
      <c r="E5888" t="s">
        <v>151</v>
      </c>
      <c r="F5888" t="s">
        <v>152</v>
      </c>
      <c r="G5888" t="s">
        <v>153</v>
      </c>
      <c r="H5888">
        <v>-37.668999999999997</v>
      </c>
      <c r="I5888">
        <v>144.84100000000001</v>
      </c>
      <c r="J5888" t="s">
        <v>225</v>
      </c>
      <c r="K5888">
        <v>73997719.044514939</v>
      </c>
      <c r="L5888">
        <v>73998018.514258385</v>
      </c>
      <c r="M5888">
        <v>128884495</v>
      </c>
    </row>
    <row r="5889" spans="1:13" x14ac:dyDescent="0.25">
      <c r="A5889" t="s">
        <v>14</v>
      </c>
      <c r="B5889" t="s">
        <v>62</v>
      </c>
      <c r="C5889" t="s">
        <v>97</v>
      </c>
      <c r="D5889" t="s">
        <v>136</v>
      </c>
      <c r="E5889" t="s">
        <v>151</v>
      </c>
      <c r="F5889" t="s">
        <v>152</v>
      </c>
      <c r="G5889" t="s">
        <v>153</v>
      </c>
      <c r="H5889">
        <v>-37.668999999999997</v>
      </c>
      <c r="I5889">
        <v>144.84100000000001</v>
      </c>
      <c r="J5889" t="s">
        <v>245</v>
      </c>
      <c r="K5889">
        <v>73628098.390314832</v>
      </c>
      <c r="L5889">
        <v>73628386.91265206</v>
      </c>
      <c r="M5889">
        <v>127393922</v>
      </c>
    </row>
    <row r="5890" spans="1:13" x14ac:dyDescent="0.25">
      <c r="A5890" t="s">
        <v>14</v>
      </c>
      <c r="B5890" t="s">
        <v>62</v>
      </c>
      <c r="C5890" t="s">
        <v>97</v>
      </c>
      <c r="D5890" t="s">
        <v>104</v>
      </c>
      <c r="E5890" t="s">
        <v>229</v>
      </c>
      <c r="F5890" t="s">
        <v>230</v>
      </c>
      <c r="G5890" t="s">
        <v>107</v>
      </c>
      <c r="H5890">
        <v>26.103300000000001</v>
      </c>
      <c r="I5890">
        <v>98.141900000000007</v>
      </c>
      <c r="J5890" t="s">
        <v>223</v>
      </c>
      <c r="K5890">
        <v>257686206.25402859</v>
      </c>
      <c r="L5890">
        <v>257909669.4743686</v>
      </c>
      <c r="M5890">
        <v>611585419</v>
      </c>
    </row>
    <row r="5891" spans="1:13" x14ac:dyDescent="0.25">
      <c r="A5891" t="s">
        <v>14</v>
      </c>
      <c r="B5891" t="s">
        <v>62</v>
      </c>
      <c r="C5891" t="s">
        <v>97</v>
      </c>
      <c r="D5891" t="s">
        <v>104</v>
      </c>
      <c r="E5891" t="s">
        <v>229</v>
      </c>
      <c r="F5891" t="s">
        <v>230</v>
      </c>
      <c r="G5891" t="s">
        <v>107</v>
      </c>
      <c r="H5891">
        <v>26.103300000000001</v>
      </c>
      <c r="I5891">
        <v>98.141900000000007</v>
      </c>
      <c r="J5891" t="s">
        <v>224</v>
      </c>
      <c r="K5891">
        <v>378385408.76637048</v>
      </c>
      <c r="L5891">
        <v>378646039.06296998</v>
      </c>
      <c r="M5891">
        <v>915341963</v>
      </c>
    </row>
    <row r="5892" spans="1:13" x14ac:dyDescent="0.25">
      <c r="A5892" t="s">
        <v>14</v>
      </c>
      <c r="B5892" t="s">
        <v>62</v>
      </c>
      <c r="C5892" t="s">
        <v>97</v>
      </c>
      <c r="D5892" t="s">
        <v>104</v>
      </c>
      <c r="E5892" t="s">
        <v>229</v>
      </c>
      <c r="F5892" t="s">
        <v>230</v>
      </c>
      <c r="G5892" t="s">
        <v>107</v>
      </c>
      <c r="H5892">
        <v>26.103300000000001</v>
      </c>
      <c r="I5892">
        <v>98.141900000000007</v>
      </c>
      <c r="J5892" t="s">
        <v>225</v>
      </c>
      <c r="K5892">
        <v>174520035.7409558</v>
      </c>
      <c r="L5892">
        <v>174693806.11312339</v>
      </c>
      <c r="M5892">
        <v>364070649</v>
      </c>
    </row>
    <row r="5893" spans="1:13" x14ac:dyDescent="0.25">
      <c r="A5893" t="s">
        <v>14</v>
      </c>
      <c r="B5893" t="s">
        <v>62</v>
      </c>
      <c r="C5893" t="s">
        <v>97</v>
      </c>
      <c r="D5893" t="s">
        <v>104</v>
      </c>
      <c r="E5893" t="s">
        <v>229</v>
      </c>
      <c r="F5893" t="s">
        <v>230</v>
      </c>
      <c r="G5893" t="s">
        <v>107</v>
      </c>
      <c r="H5893">
        <v>26.103300000000001</v>
      </c>
      <c r="I5893">
        <v>98.141900000000007</v>
      </c>
      <c r="J5893" t="s">
        <v>245</v>
      </c>
      <c r="K5893">
        <v>126425403.13914891</v>
      </c>
      <c r="L5893">
        <v>126591779.9855085</v>
      </c>
      <c r="M5893">
        <v>254773252</v>
      </c>
    </row>
    <row r="5894" spans="1:13" x14ac:dyDescent="0.25">
      <c r="A5894" t="s">
        <v>14</v>
      </c>
      <c r="B5894" t="s">
        <v>62</v>
      </c>
      <c r="C5894" t="s">
        <v>97</v>
      </c>
      <c r="D5894" t="s">
        <v>104</v>
      </c>
      <c r="E5894" t="s">
        <v>154</v>
      </c>
      <c r="F5894" t="s">
        <v>155</v>
      </c>
      <c r="G5894" t="s">
        <v>107</v>
      </c>
      <c r="H5894">
        <v>25.789097000000002</v>
      </c>
      <c r="I5894">
        <v>-80.204040000000006</v>
      </c>
      <c r="J5894" t="s">
        <v>223</v>
      </c>
      <c r="K5894">
        <v>2088172598.145359</v>
      </c>
      <c r="L5894">
        <v>2088999338.7490289</v>
      </c>
      <c r="M5894">
        <v>4056778705</v>
      </c>
    </row>
    <row r="5895" spans="1:13" x14ac:dyDescent="0.25">
      <c r="A5895" t="s">
        <v>14</v>
      </c>
      <c r="B5895" t="s">
        <v>62</v>
      </c>
      <c r="C5895" t="s">
        <v>97</v>
      </c>
      <c r="D5895" t="s">
        <v>104</v>
      </c>
      <c r="E5895" t="s">
        <v>154</v>
      </c>
      <c r="F5895" t="s">
        <v>155</v>
      </c>
      <c r="G5895" t="s">
        <v>107</v>
      </c>
      <c r="H5895">
        <v>25.789097000000002</v>
      </c>
      <c r="I5895">
        <v>-80.204040000000006</v>
      </c>
      <c r="J5895" t="s">
        <v>224</v>
      </c>
      <c r="K5895">
        <v>1972810237.1390491</v>
      </c>
      <c r="L5895">
        <v>1973599638.8165901</v>
      </c>
      <c r="M5895">
        <v>4157897281</v>
      </c>
    </row>
    <row r="5896" spans="1:13" x14ac:dyDescent="0.25">
      <c r="A5896" t="s">
        <v>14</v>
      </c>
      <c r="B5896" t="s">
        <v>62</v>
      </c>
      <c r="C5896" t="s">
        <v>97</v>
      </c>
      <c r="D5896" t="s">
        <v>104</v>
      </c>
      <c r="E5896" t="s">
        <v>154</v>
      </c>
      <c r="F5896" t="s">
        <v>155</v>
      </c>
      <c r="G5896" t="s">
        <v>107</v>
      </c>
      <c r="H5896">
        <v>25.789097000000002</v>
      </c>
      <c r="I5896">
        <v>-80.204040000000006</v>
      </c>
      <c r="J5896" t="s">
        <v>225</v>
      </c>
      <c r="K5896">
        <v>1301150493.2506759</v>
      </c>
      <c r="L5896">
        <v>1301811147.078254</v>
      </c>
      <c r="M5896">
        <v>2858649939</v>
      </c>
    </row>
    <row r="5897" spans="1:13" x14ac:dyDescent="0.25">
      <c r="A5897" t="s">
        <v>14</v>
      </c>
      <c r="B5897" t="s">
        <v>62</v>
      </c>
      <c r="C5897" t="s">
        <v>97</v>
      </c>
      <c r="D5897" t="s">
        <v>104</v>
      </c>
      <c r="E5897" t="s">
        <v>154</v>
      </c>
      <c r="F5897" t="s">
        <v>155</v>
      </c>
      <c r="G5897" t="s">
        <v>107</v>
      </c>
      <c r="H5897">
        <v>25.789097000000002</v>
      </c>
      <c r="I5897">
        <v>-80.204040000000006</v>
      </c>
      <c r="J5897" t="s">
        <v>245</v>
      </c>
      <c r="K5897">
        <v>1142363492.727931</v>
      </c>
      <c r="L5897">
        <v>1142606881.9508331</v>
      </c>
      <c r="M5897">
        <v>2425645965</v>
      </c>
    </row>
    <row r="5898" spans="1:13" x14ac:dyDescent="0.25">
      <c r="A5898" t="s">
        <v>14</v>
      </c>
      <c r="B5898" t="s">
        <v>62</v>
      </c>
      <c r="C5898" t="s">
        <v>97</v>
      </c>
      <c r="D5898" t="s">
        <v>98</v>
      </c>
      <c r="E5898" t="s">
        <v>156</v>
      </c>
      <c r="F5898" t="s">
        <v>157</v>
      </c>
      <c r="G5898" t="s">
        <v>158</v>
      </c>
      <c r="H5898">
        <v>45.630099999999999</v>
      </c>
      <c r="I5898">
        <v>8.7255000000000003</v>
      </c>
      <c r="J5898" t="s">
        <v>223</v>
      </c>
      <c r="K5898">
        <v>665215581.69594836</v>
      </c>
      <c r="L5898">
        <v>665429991.59907067</v>
      </c>
      <c r="M5898">
        <v>1012219350</v>
      </c>
    </row>
    <row r="5899" spans="1:13" x14ac:dyDescent="0.25">
      <c r="A5899" t="s">
        <v>14</v>
      </c>
      <c r="B5899" t="s">
        <v>62</v>
      </c>
      <c r="C5899" t="s">
        <v>97</v>
      </c>
      <c r="D5899" t="s">
        <v>98</v>
      </c>
      <c r="E5899" t="s">
        <v>156</v>
      </c>
      <c r="F5899" t="s">
        <v>157</v>
      </c>
      <c r="G5899" t="s">
        <v>158</v>
      </c>
      <c r="H5899">
        <v>45.630099999999999</v>
      </c>
      <c r="I5899">
        <v>8.7255000000000003</v>
      </c>
      <c r="J5899" t="s">
        <v>224</v>
      </c>
      <c r="K5899">
        <v>326975788.30845058</v>
      </c>
      <c r="L5899">
        <v>327141811.29838651</v>
      </c>
      <c r="M5899">
        <v>601141005</v>
      </c>
    </row>
    <row r="5900" spans="1:13" x14ac:dyDescent="0.25">
      <c r="A5900" t="s">
        <v>14</v>
      </c>
      <c r="B5900" t="s">
        <v>62</v>
      </c>
      <c r="C5900" t="s">
        <v>97</v>
      </c>
      <c r="D5900" t="s">
        <v>98</v>
      </c>
      <c r="E5900" t="s">
        <v>156</v>
      </c>
      <c r="F5900" t="s">
        <v>157</v>
      </c>
      <c r="G5900" t="s">
        <v>158</v>
      </c>
      <c r="H5900">
        <v>45.630099999999999</v>
      </c>
      <c r="I5900">
        <v>8.7255000000000003</v>
      </c>
      <c r="J5900" t="s">
        <v>225</v>
      </c>
      <c r="K5900">
        <v>186019936.95630229</v>
      </c>
      <c r="L5900">
        <v>186105225.56727529</v>
      </c>
      <c r="M5900">
        <v>364819059</v>
      </c>
    </row>
    <row r="5901" spans="1:13" x14ac:dyDescent="0.25">
      <c r="A5901" t="s">
        <v>14</v>
      </c>
      <c r="B5901" t="s">
        <v>62</v>
      </c>
      <c r="C5901" t="s">
        <v>97</v>
      </c>
      <c r="D5901" t="s">
        <v>98</v>
      </c>
      <c r="E5901" t="s">
        <v>156</v>
      </c>
      <c r="F5901" t="s">
        <v>157</v>
      </c>
      <c r="G5901" t="s">
        <v>158</v>
      </c>
      <c r="H5901">
        <v>45.630099999999999</v>
      </c>
      <c r="I5901">
        <v>8.7255000000000003</v>
      </c>
      <c r="J5901" t="s">
        <v>245</v>
      </c>
      <c r="K5901">
        <v>135929461.70272031</v>
      </c>
      <c r="L5901">
        <v>135990426.36701119</v>
      </c>
      <c r="M5901">
        <v>249771715</v>
      </c>
    </row>
    <row r="5902" spans="1:13" x14ac:dyDescent="0.25">
      <c r="A5902" t="s">
        <v>14</v>
      </c>
      <c r="B5902" t="s">
        <v>62</v>
      </c>
      <c r="C5902" t="s">
        <v>97</v>
      </c>
      <c r="D5902" t="s">
        <v>104</v>
      </c>
      <c r="E5902" t="s">
        <v>159</v>
      </c>
      <c r="F5902" t="s">
        <v>160</v>
      </c>
      <c r="G5902" t="s">
        <v>107</v>
      </c>
      <c r="H5902">
        <v>44.986656000000004</v>
      </c>
      <c r="I5902">
        <v>-93.258133000000001</v>
      </c>
      <c r="J5902" t="s">
        <v>223</v>
      </c>
      <c r="K5902">
        <v>309282797.22158742</v>
      </c>
      <c r="L5902">
        <v>309330982.48154908</v>
      </c>
      <c r="M5902">
        <v>492184017</v>
      </c>
    </row>
    <row r="5903" spans="1:13" x14ac:dyDescent="0.25">
      <c r="A5903" t="s">
        <v>14</v>
      </c>
      <c r="B5903" t="s">
        <v>62</v>
      </c>
      <c r="C5903" t="s">
        <v>97</v>
      </c>
      <c r="D5903" t="s">
        <v>104</v>
      </c>
      <c r="E5903" t="s">
        <v>159</v>
      </c>
      <c r="F5903" t="s">
        <v>160</v>
      </c>
      <c r="G5903" t="s">
        <v>107</v>
      </c>
      <c r="H5903">
        <v>44.986656000000004</v>
      </c>
      <c r="I5903">
        <v>-93.258133000000001</v>
      </c>
      <c r="J5903" t="s">
        <v>224</v>
      </c>
      <c r="K5903">
        <v>170983445.14297619</v>
      </c>
      <c r="L5903">
        <v>171015594.53739071</v>
      </c>
      <c r="M5903">
        <v>342727218</v>
      </c>
    </row>
    <row r="5904" spans="1:13" x14ac:dyDescent="0.25">
      <c r="A5904" t="s">
        <v>14</v>
      </c>
      <c r="B5904" t="s">
        <v>62</v>
      </c>
      <c r="C5904" t="s">
        <v>97</v>
      </c>
      <c r="D5904" t="s">
        <v>104</v>
      </c>
      <c r="E5904" t="s">
        <v>159</v>
      </c>
      <c r="F5904" t="s">
        <v>160</v>
      </c>
      <c r="G5904" t="s">
        <v>107</v>
      </c>
      <c r="H5904">
        <v>44.986656000000004</v>
      </c>
      <c r="I5904">
        <v>-93.258133000000001</v>
      </c>
      <c r="J5904" t="s">
        <v>225</v>
      </c>
      <c r="K5904">
        <v>17740428.575098351</v>
      </c>
      <c r="L5904">
        <v>17743176.836641669</v>
      </c>
      <c r="M5904">
        <v>32420601</v>
      </c>
    </row>
    <row r="5905" spans="1:13" x14ac:dyDescent="0.25">
      <c r="A5905" t="s">
        <v>14</v>
      </c>
      <c r="B5905" t="s">
        <v>62</v>
      </c>
      <c r="C5905" t="s">
        <v>97</v>
      </c>
      <c r="D5905" t="s">
        <v>104</v>
      </c>
      <c r="E5905" t="s">
        <v>159</v>
      </c>
      <c r="F5905" t="s">
        <v>160</v>
      </c>
      <c r="G5905" t="s">
        <v>107</v>
      </c>
      <c r="H5905">
        <v>44.986656000000004</v>
      </c>
      <c r="I5905">
        <v>-93.258133000000001</v>
      </c>
      <c r="J5905" t="s">
        <v>245</v>
      </c>
      <c r="K5905">
        <v>6369220.3792081401</v>
      </c>
      <c r="L5905">
        <v>6371195.8643639302</v>
      </c>
      <c r="M5905">
        <v>10393444</v>
      </c>
    </row>
    <row r="5906" spans="1:13" x14ac:dyDescent="0.25">
      <c r="A5906" t="s">
        <v>14</v>
      </c>
      <c r="B5906" t="s">
        <v>62</v>
      </c>
      <c r="C5906" t="s">
        <v>97</v>
      </c>
      <c r="D5906" t="s">
        <v>98</v>
      </c>
      <c r="E5906" t="s">
        <v>231</v>
      </c>
      <c r="F5906" t="s">
        <v>232</v>
      </c>
      <c r="G5906" t="s">
        <v>168</v>
      </c>
      <c r="H5906">
        <v>43.296950000000002</v>
      </c>
      <c r="I5906">
        <v>5.3810700000000002</v>
      </c>
      <c r="J5906" t="s">
        <v>223</v>
      </c>
      <c r="K5906">
        <v>726188.7626544697</v>
      </c>
      <c r="L5906">
        <v>726618.37702685723</v>
      </c>
      <c r="M5906">
        <v>1337082</v>
      </c>
    </row>
    <row r="5907" spans="1:13" x14ac:dyDescent="0.25">
      <c r="A5907" t="s">
        <v>14</v>
      </c>
      <c r="B5907" t="s">
        <v>62</v>
      </c>
      <c r="C5907" t="s">
        <v>97</v>
      </c>
      <c r="D5907" t="s">
        <v>98</v>
      </c>
      <c r="E5907" t="s">
        <v>231</v>
      </c>
      <c r="F5907" t="s">
        <v>232</v>
      </c>
      <c r="G5907" t="s">
        <v>168</v>
      </c>
      <c r="H5907">
        <v>43.296950000000002</v>
      </c>
      <c r="I5907">
        <v>5.3810700000000002</v>
      </c>
      <c r="J5907" t="s">
        <v>224</v>
      </c>
      <c r="K5907">
        <v>5124908.2851784639</v>
      </c>
      <c r="L5907">
        <v>5131475.0685108583</v>
      </c>
      <c r="M5907">
        <v>11833491</v>
      </c>
    </row>
    <row r="5908" spans="1:13" x14ac:dyDescent="0.25">
      <c r="A5908" t="s">
        <v>14</v>
      </c>
      <c r="B5908" t="s">
        <v>62</v>
      </c>
      <c r="C5908" t="s">
        <v>97</v>
      </c>
      <c r="D5908" t="s">
        <v>98</v>
      </c>
      <c r="E5908" t="s">
        <v>231</v>
      </c>
      <c r="F5908" t="s">
        <v>232</v>
      </c>
      <c r="G5908" t="s">
        <v>168</v>
      </c>
      <c r="H5908">
        <v>43.296950000000002</v>
      </c>
      <c r="I5908">
        <v>5.3810700000000002</v>
      </c>
      <c r="J5908" t="s">
        <v>225</v>
      </c>
      <c r="K5908">
        <v>5104037.9927803632</v>
      </c>
      <c r="L5908">
        <v>5109319.8245085124</v>
      </c>
      <c r="M5908">
        <v>13666579</v>
      </c>
    </row>
    <row r="5909" spans="1:13" x14ac:dyDescent="0.25">
      <c r="A5909" t="s">
        <v>14</v>
      </c>
      <c r="B5909" t="s">
        <v>62</v>
      </c>
      <c r="C5909" t="s">
        <v>97</v>
      </c>
      <c r="D5909" t="s">
        <v>98</v>
      </c>
      <c r="E5909" t="s">
        <v>231</v>
      </c>
      <c r="F5909" t="s">
        <v>232</v>
      </c>
      <c r="G5909" t="s">
        <v>168</v>
      </c>
      <c r="H5909">
        <v>43.296950000000002</v>
      </c>
      <c r="I5909">
        <v>5.3810700000000002</v>
      </c>
      <c r="J5909" t="s">
        <v>245</v>
      </c>
      <c r="K5909">
        <v>4820523.5868033944</v>
      </c>
      <c r="L5909">
        <v>4823415.4937535524</v>
      </c>
      <c r="M5909">
        <v>10619398</v>
      </c>
    </row>
    <row r="5910" spans="1:13" x14ac:dyDescent="0.25">
      <c r="A5910" t="s">
        <v>14</v>
      </c>
      <c r="B5910" t="s">
        <v>62</v>
      </c>
      <c r="C5910" t="s">
        <v>97</v>
      </c>
      <c r="D5910" t="s">
        <v>104</v>
      </c>
      <c r="E5910" t="s">
        <v>161</v>
      </c>
      <c r="F5910" t="s">
        <v>162</v>
      </c>
      <c r="G5910" t="s">
        <v>107</v>
      </c>
      <c r="H5910">
        <v>40.705629999999999</v>
      </c>
      <c r="I5910">
        <v>-73.978003999999999</v>
      </c>
      <c r="J5910" t="s">
        <v>223</v>
      </c>
      <c r="K5910">
        <v>1723839389.2826841</v>
      </c>
      <c r="L5910">
        <v>1724065477.2395549</v>
      </c>
      <c r="M5910">
        <v>2888726197</v>
      </c>
    </row>
    <row r="5911" spans="1:13" x14ac:dyDescent="0.25">
      <c r="A5911" t="s">
        <v>14</v>
      </c>
      <c r="B5911" t="s">
        <v>62</v>
      </c>
      <c r="C5911" t="s">
        <v>97</v>
      </c>
      <c r="D5911" t="s">
        <v>104</v>
      </c>
      <c r="E5911" t="s">
        <v>161</v>
      </c>
      <c r="F5911" t="s">
        <v>162</v>
      </c>
      <c r="G5911" t="s">
        <v>107</v>
      </c>
      <c r="H5911">
        <v>40.705629999999999</v>
      </c>
      <c r="I5911">
        <v>-73.978003999999999</v>
      </c>
      <c r="J5911" t="s">
        <v>224</v>
      </c>
      <c r="K5911">
        <v>1130757710.967042</v>
      </c>
      <c r="L5911">
        <v>1130924724.2779109</v>
      </c>
      <c r="M5911">
        <v>2214251528</v>
      </c>
    </row>
    <row r="5912" spans="1:13" x14ac:dyDescent="0.25">
      <c r="A5912" t="s">
        <v>14</v>
      </c>
      <c r="B5912" t="s">
        <v>62</v>
      </c>
      <c r="C5912" t="s">
        <v>97</v>
      </c>
      <c r="D5912" t="s">
        <v>104</v>
      </c>
      <c r="E5912" t="s">
        <v>161</v>
      </c>
      <c r="F5912" t="s">
        <v>162</v>
      </c>
      <c r="G5912" t="s">
        <v>107</v>
      </c>
      <c r="H5912">
        <v>40.705629999999999</v>
      </c>
      <c r="I5912">
        <v>-73.978003999999999</v>
      </c>
      <c r="J5912" t="s">
        <v>225</v>
      </c>
      <c r="K5912">
        <v>266459848.200398</v>
      </c>
      <c r="L5912">
        <v>266515986.9861781</v>
      </c>
      <c r="M5912">
        <v>562128811</v>
      </c>
    </row>
    <row r="5913" spans="1:13" x14ac:dyDescent="0.25">
      <c r="A5913" t="s">
        <v>14</v>
      </c>
      <c r="B5913" t="s">
        <v>62</v>
      </c>
      <c r="C5913" t="s">
        <v>97</v>
      </c>
      <c r="D5913" t="s">
        <v>104</v>
      </c>
      <c r="E5913" t="s">
        <v>161</v>
      </c>
      <c r="F5913" t="s">
        <v>162</v>
      </c>
      <c r="G5913" t="s">
        <v>107</v>
      </c>
      <c r="H5913">
        <v>40.705629999999999</v>
      </c>
      <c r="I5913">
        <v>-73.978003999999999</v>
      </c>
      <c r="J5913" t="s">
        <v>245</v>
      </c>
      <c r="K5913">
        <v>139911863.85162511</v>
      </c>
      <c r="L5913">
        <v>139943418.42498419</v>
      </c>
      <c r="M5913">
        <v>272283627</v>
      </c>
    </row>
    <row r="5914" spans="1:13" x14ac:dyDescent="0.25">
      <c r="A5914" t="s">
        <v>14</v>
      </c>
      <c r="B5914" t="s">
        <v>62</v>
      </c>
      <c r="C5914" t="s">
        <v>97</v>
      </c>
      <c r="D5914" t="s">
        <v>136</v>
      </c>
      <c r="E5914" t="s">
        <v>163</v>
      </c>
      <c r="F5914" t="s">
        <v>164</v>
      </c>
      <c r="G5914" t="s">
        <v>165</v>
      </c>
      <c r="H5914">
        <v>34.67606</v>
      </c>
      <c r="I5914">
        <v>135.49619999999999</v>
      </c>
      <c r="J5914" t="s">
        <v>223</v>
      </c>
      <c r="K5914">
        <v>7513294.8467100216</v>
      </c>
      <c r="L5914">
        <v>7515210.8323218869</v>
      </c>
      <c r="M5914">
        <v>11885365</v>
      </c>
    </row>
    <row r="5915" spans="1:13" x14ac:dyDescent="0.25">
      <c r="A5915" t="s">
        <v>14</v>
      </c>
      <c r="B5915" t="s">
        <v>62</v>
      </c>
      <c r="C5915" t="s">
        <v>97</v>
      </c>
      <c r="D5915" t="s">
        <v>136</v>
      </c>
      <c r="E5915" t="s">
        <v>163</v>
      </c>
      <c r="F5915" t="s">
        <v>164</v>
      </c>
      <c r="G5915" t="s">
        <v>165</v>
      </c>
      <c r="H5915">
        <v>34.67606</v>
      </c>
      <c r="I5915">
        <v>135.49619999999999</v>
      </c>
      <c r="J5915" t="s">
        <v>224</v>
      </c>
      <c r="K5915">
        <v>9958223.4156631529</v>
      </c>
      <c r="L5915">
        <v>9959710.6638350282</v>
      </c>
      <c r="M5915">
        <v>14659648</v>
      </c>
    </row>
    <row r="5916" spans="1:13" x14ac:dyDescent="0.25">
      <c r="A5916" t="s">
        <v>14</v>
      </c>
      <c r="B5916" t="s">
        <v>62</v>
      </c>
      <c r="C5916" t="s">
        <v>97</v>
      </c>
      <c r="D5916" t="s">
        <v>136</v>
      </c>
      <c r="E5916" t="s">
        <v>163</v>
      </c>
      <c r="F5916" t="s">
        <v>164</v>
      </c>
      <c r="G5916" t="s">
        <v>165</v>
      </c>
      <c r="H5916">
        <v>34.67606</v>
      </c>
      <c r="I5916">
        <v>135.49619999999999</v>
      </c>
      <c r="J5916" t="s">
        <v>225</v>
      </c>
      <c r="K5916">
        <v>14499910.112847099</v>
      </c>
      <c r="L5916">
        <v>14501634.246129161</v>
      </c>
      <c r="M5916">
        <v>17377848</v>
      </c>
    </row>
    <row r="5917" spans="1:13" x14ac:dyDescent="0.25">
      <c r="A5917" t="s">
        <v>14</v>
      </c>
      <c r="B5917" t="s">
        <v>62</v>
      </c>
      <c r="C5917" t="s">
        <v>97</v>
      </c>
      <c r="D5917" t="s">
        <v>136</v>
      </c>
      <c r="E5917" t="s">
        <v>163</v>
      </c>
      <c r="F5917" t="s">
        <v>164</v>
      </c>
      <c r="G5917" t="s">
        <v>165</v>
      </c>
      <c r="H5917">
        <v>34.67606</v>
      </c>
      <c r="I5917">
        <v>135.49619999999999</v>
      </c>
      <c r="J5917" t="s">
        <v>245</v>
      </c>
      <c r="K5917">
        <v>9042917.4950760081</v>
      </c>
      <c r="L5917">
        <v>9044002.2283653021</v>
      </c>
      <c r="M5917">
        <v>10977664</v>
      </c>
    </row>
    <row r="5918" spans="1:13" x14ac:dyDescent="0.25">
      <c r="A5918" t="s">
        <v>14</v>
      </c>
      <c r="B5918" t="s">
        <v>62</v>
      </c>
      <c r="C5918" t="s">
        <v>97</v>
      </c>
      <c r="D5918" t="s">
        <v>98</v>
      </c>
      <c r="E5918" t="s">
        <v>166</v>
      </c>
      <c r="F5918" t="s">
        <v>167</v>
      </c>
      <c r="G5918" t="s">
        <v>168</v>
      </c>
      <c r="H5918">
        <v>48.928049999999999</v>
      </c>
      <c r="I5918">
        <v>2.35189</v>
      </c>
      <c r="J5918" t="s">
        <v>223</v>
      </c>
      <c r="K5918">
        <v>2435286939.7949171</v>
      </c>
      <c r="L5918">
        <v>2435779439.7983298</v>
      </c>
      <c r="M5918">
        <v>3324375795</v>
      </c>
    </row>
    <row r="5919" spans="1:13" x14ac:dyDescent="0.25">
      <c r="A5919" t="s">
        <v>14</v>
      </c>
      <c r="B5919" t="s">
        <v>62</v>
      </c>
      <c r="C5919" t="s">
        <v>97</v>
      </c>
      <c r="D5919" t="s">
        <v>98</v>
      </c>
      <c r="E5919" t="s">
        <v>166</v>
      </c>
      <c r="F5919" t="s">
        <v>167</v>
      </c>
      <c r="G5919" t="s">
        <v>168</v>
      </c>
      <c r="H5919">
        <v>48.928049999999999</v>
      </c>
      <c r="I5919">
        <v>2.35189</v>
      </c>
      <c r="J5919" t="s">
        <v>224</v>
      </c>
      <c r="K5919">
        <v>577218499.08970428</v>
      </c>
      <c r="L5919">
        <v>577452770.77027881</v>
      </c>
      <c r="M5919">
        <v>1127650211</v>
      </c>
    </row>
    <row r="5920" spans="1:13" x14ac:dyDescent="0.25">
      <c r="A5920" t="s">
        <v>14</v>
      </c>
      <c r="B5920" t="s">
        <v>62</v>
      </c>
      <c r="C5920" t="s">
        <v>97</v>
      </c>
      <c r="D5920" t="s">
        <v>98</v>
      </c>
      <c r="E5920" t="s">
        <v>166</v>
      </c>
      <c r="F5920" t="s">
        <v>167</v>
      </c>
      <c r="G5920" t="s">
        <v>168</v>
      </c>
      <c r="H5920">
        <v>48.928049999999999</v>
      </c>
      <c r="I5920">
        <v>2.35189</v>
      </c>
      <c r="J5920" t="s">
        <v>225</v>
      </c>
      <c r="K5920">
        <v>155124852.28205791</v>
      </c>
      <c r="L5920">
        <v>155175359.148478</v>
      </c>
      <c r="M5920">
        <v>308824630</v>
      </c>
    </row>
    <row r="5921" spans="1:13" x14ac:dyDescent="0.25">
      <c r="A5921" t="s">
        <v>14</v>
      </c>
      <c r="B5921" t="s">
        <v>62</v>
      </c>
      <c r="C5921" t="s">
        <v>97</v>
      </c>
      <c r="D5921" t="s">
        <v>98</v>
      </c>
      <c r="E5921" t="s">
        <v>166</v>
      </c>
      <c r="F5921" t="s">
        <v>167</v>
      </c>
      <c r="G5921" t="s">
        <v>168</v>
      </c>
      <c r="H5921">
        <v>48.928049999999999</v>
      </c>
      <c r="I5921">
        <v>2.35189</v>
      </c>
      <c r="J5921" t="s">
        <v>245</v>
      </c>
      <c r="K5921">
        <v>156567683.88509399</v>
      </c>
      <c r="L5921">
        <v>156823218.41402701</v>
      </c>
      <c r="M5921">
        <v>303904861</v>
      </c>
    </row>
    <row r="5922" spans="1:13" x14ac:dyDescent="0.25">
      <c r="A5922" t="s">
        <v>14</v>
      </c>
      <c r="B5922" t="s">
        <v>62</v>
      </c>
      <c r="C5922" t="s">
        <v>97</v>
      </c>
      <c r="D5922" t="s">
        <v>108</v>
      </c>
      <c r="E5922" t="s">
        <v>169</v>
      </c>
      <c r="F5922" t="s">
        <v>170</v>
      </c>
      <c r="G5922" t="s">
        <v>171</v>
      </c>
      <c r="H5922">
        <v>-33.357990000000001</v>
      </c>
      <c r="I5922">
        <v>-70.676259999999999</v>
      </c>
      <c r="J5922" t="s">
        <v>223</v>
      </c>
      <c r="K5922">
        <v>1951018175.2397389</v>
      </c>
      <c r="L5922">
        <v>1951422100.6697431</v>
      </c>
      <c r="M5922">
        <v>4168200985</v>
      </c>
    </row>
    <row r="5923" spans="1:13" x14ac:dyDescent="0.25">
      <c r="A5923" t="s">
        <v>14</v>
      </c>
      <c r="B5923" t="s">
        <v>62</v>
      </c>
      <c r="C5923" t="s">
        <v>97</v>
      </c>
      <c r="D5923" t="s">
        <v>108</v>
      </c>
      <c r="E5923" t="s">
        <v>169</v>
      </c>
      <c r="F5923" t="s">
        <v>170</v>
      </c>
      <c r="G5923" t="s">
        <v>171</v>
      </c>
      <c r="H5923">
        <v>-33.357990000000001</v>
      </c>
      <c r="I5923">
        <v>-70.676259999999999</v>
      </c>
      <c r="J5923" t="s">
        <v>224</v>
      </c>
      <c r="K5923">
        <v>1659324701.521291</v>
      </c>
      <c r="L5923">
        <v>1659632227.972101</v>
      </c>
      <c r="M5923">
        <v>3396734913</v>
      </c>
    </row>
    <row r="5924" spans="1:13" x14ac:dyDescent="0.25">
      <c r="A5924" t="s">
        <v>14</v>
      </c>
      <c r="B5924" t="s">
        <v>62</v>
      </c>
      <c r="C5924" t="s">
        <v>97</v>
      </c>
      <c r="D5924" t="s">
        <v>108</v>
      </c>
      <c r="E5924" t="s">
        <v>169</v>
      </c>
      <c r="F5924" t="s">
        <v>170</v>
      </c>
      <c r="G5924" t="s">
        <v>171</v>
      </c>
      <c r="H5924">
        <v>-33.357990000000001</v>
      </c>
      <c r="I5924">
        <v>-70.676259999999999</v>
      </c>
      <c r="J5924" t="s">
        <v>225</v>
      </c>
      <c r="K5924">
        <v>1179353223.044178</v>
      </c>
      <c r="L5924">
        <v>1179562296.227668</v>
      </c>
      <c r="M5924">
        <v>2470280780</v>
      </c>
    </row>
    <row r="5925" spans="1:13" x14ac:dyDescent="0.25">
      <c r="A5925" t="s">
        <v>14</v>
      </c>
      <c r="B5925" t="s">
        <v>62</v>
      </c>
      <c r="C5925" t="s">
        <v>97</v>
      </c>
      <c r="D5925" t="s">
        <v>108</v>
      </c>
      <c r="E5925" t="s">
        <v>169</v>
      </c>
      <c r="F5925" t="s">
        <v>170</v>
      </c>
      <c r="G5925" t="s">
        <v>171</v>
      </c>
      <c r="H5925">
        <v>-33.357990000000001</v>
      </c>
      <c r="I5925">
        <v>-70.676259999999999</v>
      </c>
      <c r="J5925" t="s">
        <v>245</v>
      </c>
      <c r="K5925">
        <v>1243995123.046133</v>
      </c>
      <c r="L5925">
        <v>1244208372.8755779</v>
      </c>
      <c r="M5925">
        <v>2470145304</v>
      </c>
    </row>
    <row r="5926" spans="1:13" x14ac:dyDescent="0.25">
      <c r="A5926" t="s">
        <v>14</v>
      </c>
      <c r="B5926" t="s">
        <v>62</v>
      </c>
      <c r="C5926" t="s">
        <v>97</v>
      </c>
      <c r="D5926" t="s">
        <v>104</v>
      </c>
      <c r="E5926" t="s">
        <v>172</v>
      </c>
      <c r="F5926" t="s">
        <v>173</v>
      </c>
      <c r="G5926" t="s">
        <v>107</v>
      </c>
      <c r="H5926">
        <v>47.606209999999997</v>
      </c>
      <c r="I5926">
        <v>-122.33207</v>
      </c>
      <c r="J5926" t="s">
        <v>223</v>
      </c>
      <c r="K5926">
        <v>1591756647.738272</v>
      </c>
      <c r="L5926">
        <v>1591975094.7723811</v>
      </c>
      <c r="M5926">
        <v>2568178852</v>
      </c>
    </row>
    <row r="5927" spans="1:13" x14ac:dyDescent="0.25">
      <c r="A5927" t="s">
        <v>14</v>
      </c>
      <c r="B5927" t="s">
        <v>62</v>
      </c>
      <c r="C5927" t="s">
        <v>97</v>
      </c>
      <c r="D5927" t="s">
        <v>104</v>
      </c>
      <c r="E5927" t="s">
        <v>172</v>
      </c>
      <c r="F5927" t="s">
        <v>173</v>
      </c>
      <c r="G5927" t="s">
        <v>107</v>
      </c>
      <c r="H5927">
        <v>47.606209999999997</v>
      </c>
      <c r="I5927">
        <v>-122.33207</v>
      </c>
      <c r="J5927" t="s">
        <v>224</v>
      </c>
      <c r="K5927">
        <v>1119865626.678396</v>
      </c>
      <c r="L5927">
        <v>1120070295.003134</v>
      </c>
      <c r="M5927">
        <v>2087458463</v>
      </c>
    </row>
    <row r="5928" spans="1:13" x14ac:dyDescent="0.25">
      <c r="A5928" t="s">
        <v>14</v>
      </c>
      <c r="B5928" t="s">
        <v>62</v>
      </c>
      <c r="C5928" t="s">
        <v>97</v>
      </c>
      <c r="D5928" t="s">
        <v>104</v>
      </c>
      <c r="E5928" t="s">
        <v>172</v>
      </c>
      <c r="F5928" t="s">
        <v>173</v>
      </c>
      <c r="G5928" t="s">
        <v>107</v>
      </c>
      <c r="H5928">
        <v>47.606209999999997</v>
      </c>
      <c r="I5928">
        <v>-122.33207</v>
      </c>
      <c r="J5928" t="s">
        <v>225</v>
      </c>
      <c r="K5928">
        <v>293924606.54509223</v>
      </c>
      <c r="L5928">
        <v>293987375.91684031</v>
      </c>
      <c r="M5928">
        <v>485685445</v>
      </c>
    </row>
    <row r="5929" spans="1:13" x14ac:dyDescent="0.25">
      <c r="A5929" t="s">
        <v>14</v>
      </c>
      <c r="B5929" t="s">
        <v>62</v>
      </c>
      <c r="C5929" t="s">
        <v>97</v>
      </c>
      <c r="D5929" t="s">
        <v>104</v>
      </c>
      <c r="E5929" t="s">
        <v>172</v>
      </c>
      <c r="F5929" t="s">
        <v>173</v>
      </c>
      <c r="G5929" t="s">
        <v>107</v>
      </c>
      <c r="H5929">
        <v>47.606209999999997</v>
      </c>
      <c r="I5929">
        <v>-122.33207</v>
      </c>
      <c r="J5929" t="s">
        <v>245</v>
      </c>
      <c r="K5929">
        <v>166835142.56076971</v>
      </c>
      <c r="L5929">
        <v>166873818.0426524</v>
      </c>
      <c r="M5929">
        <v>265775803</v>
      </c>
    </row>
    <row r="5930" spans="1:13" x14ac:dyDescent="0.25">
      <c r="A5930" t="s">
        <v>14</v>
      </c>
      <c r="B5930" t="s">
        <v>62</v>
      </c>
      <c r="C5930" t="s">
        <v>97</v>
      </c>
      <c r="D5930" t="s">
        <v>136</v>
      </c>
      <c r="E5930" t="s">
        <v>174</v>
      </c>
      <c r="F5930" t="s">
        <v>175</v>
      </c>
      <c r="G5930" t="s">
        <v>176</v>
      </c>
      <c r="H5930">
        <v>1.3520829999999999</v>
      </c>
      <c r="I5930">
        <v>103.81984</v>
      </c>
      <c r="J5930" t="s">
        <v>223</v>
      </c>
      <c r="K5930">
        <v>2432667578.606277</v>
      </c>
      <c r="L5930">
        <v>2434912296.01793</v>
      </c>
      <c r="M5930">
        <v>5979576635</v>
      </c>
    </row>
    <row r="5931" spans="1:13" x14ac:dyDescent="0.25">
      <c r="A5931" t="s">
        <v>14</v>
      </c>
      <c r="B5931" t="s">
        <v>62</v>
      </c>
      <c r="C5931" t="s">
        <v>97</v>
      </c>
      <c r="D5931" t="s">
        <v>136</v>
      </c>
      <c r="E5931" t="s">
        <v>174</v>
      </c>
      <c r="F5931" t="s">
        <v>175</v>
      </c>
      <c r="G5931" t="s">
        <v>176</v>
      </c>
      <c r="H5931">
        <v>1.3520829999999999</v>
      </c>
      <c r="I5931">
        <v>103.81984</v>
      </c>
      <c r="J5931" t="s">
        <v>224</v>
      </c>
      <c r="K5931">
        <v>2362497747.5194058</v>
      </c>
      <c r="L5931">
        <v>2363151522.368206</v>
      </c>
      <c r="M5931">
        <v>5569244433</v>
      </c>
    </row>
    <row r="5932" spans="1:13" x14ac:dyDescent="0.25">
      <c r="A5932" t="s">
        <v>14</v>
      </c>
      <c r="B5932" t="s">
        <v>62</v>
      </c>
      <c r="C5932" t="s">
        <v>97</v>
      </c>
      <c r="D5932" t="s">
        <v>136</v>
      </c>
      <c r="E5932" t="s">
        <v>174</v>
      </c>
      <c r="F5932" t="s">
        <v>175</v>
      </c>
      <c r="G5932" t="s">
        <v>176</v>
      </c>
      <c r="H5932">
        <v>1.3520829999999999</v>
      </c>
      <c r="I5932">
        <v>103.81984</v>
      </c>
      <c r="J5932" t="s">
        <v>225</v>
      </c>
      <c r="K5932">
        <v>1106009087.5121319</v>
      </c>
      <c r="L5932">
        <v>1106271015.457546</v>
      </c>
      <c r="M5932">
        <v>2817953605</v>
      </c>
    </row>
    <row r="5933" spans="1:13" x14ac:dyDescent="0.25">
      <c r="A5933" t="s">
        <v>14</v>
      </c>
      <c r="B5933" t="s">
        <v>62</v>
      </c>
      <c r="C5933" t="s">
        <v>97</v>
      </c>
      <c r="D5933" t="s">
        <v>136</v>
      </c>
      <c r="E5933" t="s">
        <v>174</v>
      </c>
      <c r="F5933" t="s">
        <v>175</v>
      </c>
      <c r="G5933" t="s">
        <v>176</v>
      </c>
      <c r="H5933">
        <v>1.3520829999999999</v>
      </c>
      <c r="I5933">
        <v>103.81984</v>
      </c>
      <c r="J5933" t="s">
        <v>245</v>
      </c>
      <c r="K5933">
        <v>1012817773.230774</v>
      </c>
      <c r="L5933">
        <v>1013027116.8573869</v>
      </c>
      <c r="M5933">
        <v>2419485772</v>
      </c>
    </row>
    <row r="5934" spans="1:13" x14ac:dyDescent="0.25">
      <c r="A5934" t="s">
        <v>14</v>
      </c>
      <c r="B5934" t="s">
        <v>62</v>
      </c>
      <c r="C5934" t="s">
        <v>97</v>
      </c>
      <c r="D5934" t="s">
        <v>104</v>
      </c>
      <c r="E5934" t="s">
        <v>177</v>
      </c>
      <c r="F5934" t="s">
        <v>178</v>
      </c>
      <c r="G5934" t="s">
        <v>107</v>
      </c>
      <c r="H5934">
        <v>37.339385999999998</v>
      </c>
      <c r="I5934">
        <v>-121.89496</v>
      </c>
      <c r="J5934" t="s">
        <v>223</v>
      </c>
      <c r="K5934">
        <v>509596692.87867892</v>
      </c>
      <c r="L5934">
        <v>509924264.65127069</v>
      </c>
      <c r="M5934">
        <v>853754912</v>
      </c>
    </row>
    <row r="5935" spans="1:13" x14ac:dyDescent="0.25">
      <c r="A5935" t="s">
        <v>14</v>
      </c>
      <c r="B5935" t="s">
        <v>62</v>
      </c>
      <c r="C5935" t="s">
        <v>97</v>
      </c>
      <c r="D5935" t="s">
        <v>104</v>
      </c>
      <c r="E5935" t="s">
        <v>177</v>
      </c>
      <c r="F5935" t="s">
        <v>178</v>
      </c>
      <c r="G5935" t="s">
        <v>107</v>
      </c>
      <c r="H5935">
        <v>37.339385999999998</v>
      </c>
      <c r="I5935">
        <v>-121.89496</v>
      </c>
      <c r="J5935" t="s">
        <v>224</v>
      </c>
      <c r="K5935">
        <v>374941525.4284516</v>
      </c>
      <c r="L5935">
        <v>375067225.92690778</v>
      </c>
      <c r="M5935">
        <v>716139644</v>
      </c>
    </row>
    <row r="5936" spans="1:13" x14ac:dyDescent="0.25">
      <c r="A5936" t="s">
        <v>14</v>
      </c>
      <c r="B5936" t="s">
        <v>62</v>
      </c>
      <c r="C5936" t="s">
        <v>97</v>
      </c>
      <c r="D5936" t="s">
        <v>104</v>
      </c>
      <c r="E5936" t="s">
        <v>177</v>
      </c>
      <c r="F5936" t="s">
        <v>178</v>
      </c>
      <c r="G5936" t="s">
        <v>107</v>
      </c>
      <c r="H5936">
        <v>37.339385999999998</v>
      </c>
      <c r="I5936">
        <v>-121.89496</v>
      </c>
      <c r="J5936" t="s">
        <v>225</v>
      </c>
      <c r="K5936">
        <v>87669267.316219017</v>
      </c>
      <c r="L5936">
        <v>87715360.713235527</v>
      </c>
      <c r="M5936">
        <v>178434158</v>
      </c>
    </row>
    <row r="5937" spans="1:13" x14ac:dyDescent="0.25">
      <c r="A5937" t="s">
        <v>14</v>
      </c>
      <c r="B5937" t="s">
        <v>62</v>
      </c>
      <c r="C5937" t="s">
        <v>97</v>
      </c>
      <c r="D5937" t="s">
        <v>104</v>
      </c>
      <c r="E5937" t="s">
        <v>177</v>
      </c>
      <c r="F5937" t="s">
        <v>178</v>
      </c>
      <c r="G5937" t="s">
        <v>107</v>
      </c>
      <c r="H5937">
        <v>37.339385999999998</v>
      </c>
      <c r="I5937">
        <v>-121.89496</v>
      </c>
      <c r="J5937" t="s">
        <v>245</v>
      </c>
      <c r="K5937">
        <v>45912450.949036293</v>
      </c>
      <c r="L5937">
        <v>45942442.287785307</v>
      </c>
      <c r="M5937">
        <v>100607815</v>
      </c>
    </row>
    <row r="5938" spans="1:13" x14ac:dyDescent="0.25">
      <c r="A5938" t="s">
        <v>14</v>
      </c>
      <c r="B5938" t="s">
        <v>62</v>
      </c>
      <c r="C5938" t="s">
        <v>97</v>
      </c>
      <c r="D5938" t="s">
        <v>98</v>
      </c>
      <c r="E5938" t="s">
        <v>181</v>
      </c>
      <c r="F5938" t="s">
        <v>182</v>
      </c>
      <c r="G5938" t="s">
        <v>183</v>
      </c>
      <c r="H5938">
        <v>59.651943000000003</v>
      </c>
      <c r="I5938">
        <v>17.933056000000001</v>
      </c>
      <c r="J5938" t="s">
        <v>223</v>
      </c>
      <c r="K5938">
        <v>1466875605.2887881</v>
      </c>
      <c r="L5938">
        <v>1467165908.4776139</v>
      </c>
      <c r="M5938">
        <v>2591981872</v>
      </c>
    </row>
    <row r="5939" spans="1:13" x14ac:dyDescent="0.25">
      <c r="A5939" t="s">
        <v>14</v>
      </c>
      <c r="B5939" t="s">
        <v>62</v>
      </c>
      <c r="C5939" t="s">
        <v>97</v>
      </c>
      <c r="D5939" t="s">
        <v>98</v>
      </c>
      <c r="E5939" t="s">
        <v>181</v>
      </c>
      <c r="F5939" t="s">
        <v>182</v>
      </c>
      <c r="G5939" t="s">
        <v>183</v>
      </c>
      <c r="H5939">
        <v>59.651943000000003</v>
      </c>
      <c r="I5939">
        <v>17.933056000000001</v>
      </c>
      <c r="J5939" t="s">
        <v>224</v>
      </c>
      <c r="K5939">
        <v>743643118.98232484</v>
      </c>
      <c r="L5939">
        <v>743838222.16663527</v>
      </c>
      <c r="M5939">
        <v>1707654050</v>
      </c>
    </row>
    <row r="5940" spans="1:13" x14ac:dyDescent="0.25">
      <c r="A5940" t="s">
        <v>14</v>
      </c>
      <c r="B5940" t="s">
        <v>62</v>
      </c>
      <c r="C5940" t="s">
        <v>97</v>
      </c>
      <c r="D5940" t="s">
        <v>98</v>
      </c>
      <c r="E5940" t="s">
        <v>181</v>
      </c>
      <c r="F5940" t="s">
        <v>182</v>
      </c>
      <c r="G5940" t="s">
        <v>183</v>
      </c>
      <c r="H5940">
        <v>59.651943000000003</v>
      </c>
      <c r="I5940">
        <v>17.933056000000001</v>
      </c>
      <c r="J5940" t="s">
        <v>225</v>
      </c>
      <c r="K5940">
        <v>189255409.44046739</v>
      </c>
      <c r="L5940">
        <v>189306552.86351129</v>
      </c>
      <c r="M5940">
        <v>499479845</v>
      </c>
    </row>
    <row r="5941" spans="1:13" x14ac:dyDescent="0.25">
      <c r="A5941" t="s">
        <v>14</v>
      </c>
      <c r="B5941" t="s">
        <v>62</v>
      </c>
      <c r="C5941" t="s">
        <v>97</v>
      </c>
      <c r="D5941" t="s">
        <v>98</v>
      </c>
      <c r="E5941" t="s">
        <v>181</v>
      </c>
      <c r="F5941" t="s">
        <v>182</v>
      </c>
      <c r="G5941" t="s">
        <v>183</v>
      </c>
      <c r="H5941">
        <v>59.651943000000003</v>
      </c>
      <c r="I5941">
        <v>17.933056000000001</v>
      </c>
      <c r="J5941" t="s">
        <v>245</v>
      </c>
      <c r="K5941">
        <v>104452926.8651408</v>
      </c>
      <c r="L5941">
        <v>104489769.9171216</v>
      </c>
      <c r="M5941">
        <v>214953550</v>
      </c>
    </row>
    <row r="5942" spans="1:13" x14ac:dyDescent="0.25">
      <c r="A5942" t="s">
        <v>14</v>
      </c>
      <c r="B5942" t="s">
        <v>62</v>
      </c>
      <c r="C5942" t="s">
        <v>97</v>
      </c>
      <c r="D5942" t="s">
        <v>136</v>
      </c>
      <c r="E5942" t="s">
        <v>184</v>
      </c>
      <c r="F5942" t="s">
        <v>185</v>
      </c>
      <c r="G5942" t="s">
        <v>186</v>
      </c>
      <c r="H5942">
        <v>37.566499999999998</v>
      </c>
      <c r="I5942">
        <v>126.97799999999999</v>
      </c>
      <c r="J5942" t="s">
        <v>223</v>
      </c>
      <c r="K5942">
        <v>13225444.94624617</v>
      </c>
      <c r="L5942">
        <v>13244807.392854741</v>
      </c>
      <c r="M5942">
        <v>39357183</v>
      </c>
    </row>
    <row r="5943" spans="1:13" x14ac:dyDescent="0.25">
      <c r="A5943" t="s">
        <v>14</v>
      </c>
      <c r="B5943" t="s">
        <v>62</v>
      </c>
      <c r="C5943" t="s">
        <v>97</v>
      </c>
      <c r="D5943" t="s">
        <v>136</v>
      </c>
      <c r="E5943" t="s">
        <v>184</v>
      </c>
      <c r="F5943" t="s">
        <v>185</v>
      </c>
      <c r="G5943" t="s">
        <v>186</v>
      </c>
      <c r="H5943">
        <v>37.566499999999998</v>
      </c>
      <c r="I5943">
        <v>126.97799999999999</v>
      </c>
      <c r="J5943" t="s">
        <v>224</v>
      </c>
      <c r="K5943">
        <v>3322721.898685466</v>
      </c>
      <c r="L5943">
        <v>3332306.8091804669</v>
      </c>
      <c r="M5943">
        <v>9173280</v>
      </c>
    </row>
    <row r="5944" spans="1:13" x14ac:dyDescent="0.25">
      <c r="A5944" t="s">
        <v>14</v>
      </c>
      <c r="B5944" t="s">
        <v>62</v>
      </c>
      <c r="C5944" t="s">
        <v>97</v>
      </c>
      <c r="D5944" t="s">
        <v>136</v>
      </c>
      <c r="E5944" t="s">
        <v>184</v>
      </c>
      <c r="F5944" t="s">
        <v>185</v>
      </c>
      <c r="G5944" t="s">
        <v>186</v>
      </c>
      <c r="H5944">
        <v>37.566499999999998</v>
      </c>
      <c r="I5944">
        <v>126.97799999999999</v>
      </c>
      <c r="J5944" t="s">
        <v>225</v>
      </c>
      <c r="K5944">
        <v>1460142.437817065</v>
      </c>
      <c r="L5944">
        <v>1462208.183997171</v>
      </c>
      <c r="M5944">
        <v>3894867</v>
      </c>
    </row>
    <row r="5945" spans="1:13" x14ac:dyDescent="0.25">
      <c r="A5945" t="s">
        <v>14</v>
      </c>
      <c r="B5945" t="s">
        <v>62</v>
      </c>
      <c r="C5945" t="s">
        <v>97</v>
      </c>
      <c r="D5945" t="s">
        <v>136</v>
      </c>
      <c r="E5945" t="s">
        <v>184</v>
      </c>
      <c r="F5945" t="s">
        <v>185</v>
      </c>
      <c r="G5945" t="s">
        <v>186</v>
      </c>
      <c r="H5945">
        <v>37.566499999999998</v>
      </c>
      <c r="I5945">
        <v>126.97799999999999</v>
      </c>
      <c r="J5945" t="s">
        <v>245</v>
      </c>
      <c r="K5945">
        <v>371795.41765857523</v>
      </c>
      <c r="L5945">
        <v>372924.51196041901</v>
      </c>
      <c r="M5945">
        <v>639533</v>
      </c>
    </row>
    <row r="5946" spans="1:13" x14ac:dyDescent="0.25">
      <c r="A5946" t="s">
        <v>14</v>
      </c>
      <c r="B5946" t="s">
        <v>62</v>
      </c>
      <c r="C5946" t="s">
        <v>97</v>
      </c>
      <c r="D5946" t="s">
        <v>108</v>
      </c>
      <c r="E5946" t="s">
        <v>187</v>
      </c>
      <c r="F5946" t="s">
        <v>188</v>
      </c>
      <c r="G5946" t="s">
        <v>135</v>
      </c>
      <c r="H5946">
        <v>-23.566147000000001</v>
      </c>
      <c r="I5946">
        <v>-46.64188</v>
      </c>
      <c r="J5946" t="s">
        <v>223</v>
      </c>
      <c r="K5946">
        <v>8466165584.3079891</v>
      </c>
      <c r="L5946">
        <v>8467059996.9046621</v>
      </c>
      <c r="M5946">
        <v>17734683198</v>
      </c>
    </row>
    <row r="5947" spans="1:13" x14ac:dyDescent="0.25">
      <c r="A5947" t="s">
        <v>14</v>
      </c>
      <c r="B5947" t="s">
        <v>62</v>
      </c>
      <c r="C5947" t="s">
        <v>97</v>
      </c>
      <c r="D5947" t="s">
        <v>108</v>
      </c>
      <c r="E5947" t="s">
        <v>187</v>
      </c>
      <c r="F5947" t="s">
        <v>188</v>
      </c>
      <c r="G5947" t="s">
        <v>135</v>
      </c>
      <c r="H5947">
        <v>-23.566147000000001</v>
      </c>
      <c r="I5947">
        <v>-46.64188</v>
      </c>
      <c r="J5947" t="s">
        <v>224</v>
      </c>
      <c r="K5947">
        <v>6404760520.6717653</v>
      </c>
      <c r="L5947">
        <v>6405308508.7861023</v>
      </c>
      <c r="M5947">
        <v>12529984578</v>
      </c>
    </row>
    <row r="5948" spans="1:13" x14ac:dyDescent="0.25">
      <c r="A5948" t="s">
        <v>14</v>
      </c>
      <c r="B5948" t="s">
        <v>62</v>
      </c>
      <c r="C5948" t="s">
        <v>97</v>
      </c>
      <c r="D5948" t="s">
        <v>108</v>
      </c>
      <c r="E5948" t="s">
        <v>187</v>
      </c>
      <c r="F5948" t="s">
        <v>188</v>
      </c>
      <c r="G5948" t="s">
        <v>135</v>
      </c>
      <c r="H5948">
        <v>-23.566147000000001</v>
      </c>
      <c r="I5948">
        <v>-46.64188</v>
      </c>
      <c r="J5948" t="s">
        <v>225</v>
      </c>
      <c r="K5948">
        <v>5361519978.2817297</v>
      </c>
      <c r="L5948">
        <v>5361956044.8302994</v>
      </c>
      <c r="M5948">
        <v>10334293326</v>
      </c>
    </row>
    <row r="5949" spans="1:13" x14ac:dyDescent="0.25">
      <c r="A5949" t="s">
        <v>14</v>
      </c>
      <c r="B5949" t="s">
        <v>62</v>
      </c>
      <c r="C5949" t="s">
        <v>97</v>
      </c>
      <c r="D5949" t="s">
        <v>108</v>
      </c>
      <c r="E5949" t="s">
        <v>187</v>
      </c>
      <c r="F5949" t="s">
        <v>188</v>
      </c>
      <c r="G5949" t="s">
        <v>135</v>
      </c>
      <c r="H5949">
        <v>-23.566147000000001</v>
      </c>
      <c r="I5949">
        <v>-46.64188</v>
      </c>
      <c r="J5949" t="s">
        <v>245</v>
      </c>
      <c r="K5949">
        <v>5219303648.0168743</v>
      </c>
      <c r="L5949">
        <v>5219642536.9502439</v>
      </c>
      <c r="M5949">
        <v>9579960979</v>
      </c>
    </row>
    <row r="5950" spans="1:13" x14ac:dyDescent="0.25">
      <c r="A5950" t="s">
        <v>14</v>
      </c>
      <c r="B5950" t="s">
        <v>62</v>
      </c>
      <c r="C5950" t="s">
        <v>97</v>
      </c>
      <c r="D5950" t="s">
        <v>104</v>
      </c>
      <c r="E5950" t="s">
        <v>179</v>
      </c>
      <c r="F5950" t="s">
        <v>180</v>
      </c>
      <c r="G5950" t="s">
        <v>107</v>
      </c>
      <c r="H5950">
        <v>38.627003000000002</v>
      </c>
      <c r="I5950">
        <v>-90.199404000000001</v>
      </c>
      <c r="J5950" t="s">
        <v>223</v>
      </c>
      <c r="K5950">
        <v>146161948.4243772</v>
      </c>
      <c r="L5950">
        <v>146182044.33434841</v>
      </c>
      <c r="M5950">
        <v>227071026</v>
      </c>
    </row>
    <row r="5951" spans="1:13" x14ac:dyDescent="0.25">
      <c r="A5951" t="s">
        <v>14</v>
      </c>
      <c r="B5951" t="s">
        <v>62</v>
      </c>
      <c r="C5951" t="s">
        <v>97</v>
      </c>
      <c r="D5951" t="s">
        <v>104</v>
      </c>
      <c r="E5951" t="s">
        <v>179</v>
      </c>
      <c r="F5951" t="s">
        <v>180</v>
      </c>
      <c r="G5951" t="s">
        <v>107</v>
      </c>
      <c r="H5951">
        <v>38.627003000000002</v>
      </c>
      <c r="I5951">
        <v>-90.199404000000001</v>
      </c>
      <c r="J5951" t="s">
        <v>224</v>
      </c>
      <c r="K5951">
        <v>81962014.744280159</v>
      </c>
      <c r="L5951">
        <v>81972192.787317798</v>
      </c>
      <c r="M5951">
        <v>158106810</v>
      </c>
    </row>
    <row r="5952" spans="1:13" x14ac:dyDescent="0.25">
      <c r="A5952" t="s">
        <v>14</v>
      </c>
      <c r="B5952" t="s">
        <v>62</v>
      </c>
      <c r="C5952" t="s">
        <v>97</v>
      </c>
      <c r="D5952" t="s">
        <v>104</v>
      </c>
      <c r="E5952" t="s">
        <v>179</v>
      </c>
      <c r="F5952" t="s">
        <v>180</v>
      </c>
      <c r="G5952" t="s">
        <v>107</v>
      </c>
      <c r="H5952">
        <v>38.627003000000002</v>
      </c>
      <c r="I5952">
        <v>-90.199404000000001</v>
      </c>
      <c r="J5952" t="s">
        <v>225</v>
      </c>
      <c r="K5952">
        <v>7492528.9157616673</v>
      </c>
      <c r="L5952">
        <v>7493747.8004983952</v>
      </c>
      <c r="M5952">
        <v>13730867</v>
      </c>
    </row>
    <row r="5953" spans="1:13" x14ac:dyDescent="0.25">
      <c r="A5953" t="s">
        <v>14</v>
      </c>
      <c r="B5953" t="s">
        <v>62</v>
      </c>
      <c r="C5953" t="s">
        <v>97</v>
      </c>
      <c r="D5953" t="s">
        <v>104</v>
      </c>
      <c r="E5953" t="s">
        <v>179</v>
      </c>
      <c r="F5953" t="s">
        <v>180</v>
      </c>
      <c r="G5953" t="s">
        <v>107</v>
      </c>
      <c r="H5953">
        <v>38.627003000000002</v>
      </c>
      <c r="I5953">
        <v>-90.199404000000001</v>
      </c>
      <c r="J5953" t="s">
        <v>245</v>
      </c>
      <c r="K5953">
        <v>2359991.1356492341</v>
      </c>
      <c r="L5953">
        <v>2360980.8494975921</v>
      </c>
      <c r="M5953">
        <v>3525554</v>
      </c>
    </row>
    <row r="5954" spans="1:13" x14ac:dyDescent="0.25">
      <c r="A5954" t="s">
        <v>14</v>
      </c>
      <c r="B5954" t="s">
        <v>62</v>
      </c>
      <c r="C5954" t="s">
        <v>97</v>
      </c>
      <c r="D5954" t="s">
        <v>136</v>
      </c>
      <c r="E5954" t="s">
        <v>189</v>
      </c>
      <c r="F5954" t="s">
        <v>190</v>
      </c>
      <c r="G5954" t="s">
        <v>153</v>
      </c>
      <c r="H5954">
        <v>-33.918503000000001</v>
      </c>
      <c r="I5954">
        <v>151.18892</v>
      </c>
      <c r="J5954" t="s">
        <v>223</v>
      </c>
      <c r="K5954">
        <v>295449897.86590159</v>
      </c>
      <c r="L5954">
        <v>295574834.99357653</v>
      </c>
      <c r="M5954">
        <v>457114087</v>
      </c>
    </row>
    <row r="5955" spans="1:13" x14ac:dyDescent="0.25">
      <c r="A5955" t="s">
        <v>14</v>
      </c>
      <c r="B5955" t="s">
        <v>62</v>
      </c>
      <c r="C5955" t="s">
        <v>97</v>
      </c>
      <c r="D5955" t="s">
        <v>136</v>
      </c>
      <c r="E5955" t="s">
        <v>189</v>
      </c>
      <c r="F5955" t="s">
        <v>190</v>
      </c>
      <c r="G5955" t="s">
        <v>153</v>
      </c>
      <c r="H5955">
        <v>-33.918503000000001</v>
      </c>
      <c r="I5955">
        <v>151.18892</v>
      </c>
      <c r="J5955" t="s">
        <v>224</v>
      </c>
      <c r="K5955">
        <v>172425241.81939179</v>
      </c>
      <c r="L5955">
        <v>172521838.00942609</v>
      </c>
      <c r="M5955">
        <v>279632244</v>
      </c>
    </row>
    <row r="5956" spans="1:13" x14ac:dyDescent="0.25">
      <c r="A5956" t="s">
        <v>14</v>
      </c>
      <c r="B5956" t="s">
        <v>62</v>
      </c>
      <c r="C5956" t="s">
        <v>97</v>
      </c>
      <c r="D5956" t="s">
        <v>136</v>
      </c>
      <c r="E5956" t="s">
        <v>189</v>
      </c>
      <c r="F5956" t="s">
        <v>190</v>
      </c>
      <c r="G5956" t="s">
        <v>153</v>
      </c>
      <c r="H5956">
        <v>-33.918503000000001</v>
      </c>
      <c r="I5956">
        <v>151.18892</v>
      </c>
      <c r="J5956" t="s">
        <v>225</v>
      </c>
      <c r="K5956">
        <v>124502720.6431205</v>
      </c>
      <c r="L5956">
        <v>124543518.5332379</v>
      </c>
      <c r="M5956">
        <v>221052066</v>
      </c>
    </row>
    <row r="5957" spans="1:13" x14ac:dyDescent="0.25">
      <c r="A5957" t="s">
        <v>14</v>
      </c>
      <c r="B5957" t="s">
        <v>62</v>
      </c>
      <c r="C5957" t="s">
        <v>97</v>
      </c>
      <c r="D5957" t="s">
        <v>136</v>
      </c>
      <c r="E5957" t="s">
        <v>189</v>
      </c>
      <c r="F5957" t="s">
        <v>190</v>
      </c>
      <c r="G5957" t="s">
        <v>153</v>
      </c>
      <c r="H5957">
        <v>-33.918503000000001</v>
      </c>
      <c r="I5957">
        <v>151.18892</v>
      </c>
      <c r="J5957" t="s">
        <v>245</v>
      </c>
      <c r="K5957">
        <v>109434346.8880197</v>
      </c>
      <c r="L5957">
        <v>109475745.0710775</v>
      </c>
      <c r="M5957">
        <v>197924883</v>
      </c>
    </row>
    <row r="5958" spans="1:13" x14ac:dyDescent="0.25">
      <c r="A5958" t="s">
        <v>14</v>
      </c>
      <c r="B5958" t="s">
        <v>62</v>
      </c>
      <c r="C5958" t="s">
        <v>97</v>
      </c>
      <c r="D5958" t="s">
        <v>136</v>
      </c>
      <c r="E5958" t="s">
        <v>191</v>
      </c>
      <c r="F5958" t="s">
        <v>192</v>
      </c>
      <c r="G5958" t="s">
        <v>165</v>
      </c>
      <c r="H5958">
        <v>35.689487</v>
      </c>
      <c r="I5958">
        <v>139.69171</v>
      </c>
      <c r="J5958" t="s">
        <v>223</v>
      </c>
      <c r="K5958">
        <v>18767145.986862831</v>
      </c>
      <c r="L5958">
        <v>18779822.84645975</v>
      </c>
      <c r="M5958">
        <v>36202652</v>
      </c>
    </row>
    <row r="5959" spans="1:13" x14ac:dyDescent="0.25">
      <c r="A5959" t="s">
        <v>14</v>
      </c>
      <c r="B5959" t="s">
        <v>62</v>
      </c>
      <c r="C5959" t="s">
        <v>97</v>
      </c>
      <c r="D5959" t="s">
        <v>136</v>
      </c>
      <c r="E5959" t="s">
        <v>191</v>
      </c>
      <c r="F5959" t="s">
        <v>192</v>
      </c>
      <c r="G5959" t="s">
        <v>165</v>
      </c>
      <c r="H5959">
        <v>35.689487</v>
      </c>
      <c r="I5959">
        <v>139.69171</v>
      </c>
      <c r="J5959" t="s">
        <v>224</v>
      </c>
      <c r="K5959">
        <v>33704328.512478963</v>
      </c>
      <c r="L5959">
        <v>33719228.022162437</v>
      </c>
      <c r="M5959">
        <v>56311893</v>
      </c>
    </row>
    <row r="5960" spans="1:13" x14ac:dyDescent="0.25">
      <c r="A5960" t="s">
        <v>14</v>
      </c>
      <c r="B5960" t="s">
        <v>62</v>
      </c>
      <c r="C5960" t="s">
        <v>97</v>
      </c>
      <c r="D5960" t="s">
        <v>136</v>
      </c>
      <c r="E5960" t="s">
        <v>191</v>
      </c>
      <c r="F5960" t="s">
        <v>192</v>
      </c>
      <c r="G5960" t="s">
        <v>165</v>
      </c>
      <c r="H5960">
        <v>35.689487</v>
      </c>
      <c r="I5960">
        <v>139.69171</v>
      </c>
      <c r="J5960" t="s">
        <v>225</v>
      </c>
      <c r="K5960">
        <v>43123091.246621042</v>
      </c>
      <c r="L5960">
        <v>43129702.284115978</v>
      </c>
      <c r="M5960">
        <v>62877267</v>
      </c>
    </row>
    <row r="5961" spans="1:13" x14ac:dyDescent="0.25">
      <c r="A5961" t="s">
        <v>14</v>
      </c>
      <c r="B5961" t="s">
        <v>62</v>
      </c>
      <c r="C5961" t="s">
        <v>97</v>
      </c>
      <c r="D5961" t="s">
        <v>136</v>
      </c>
      <c r="E5961" t="s">
        <v>191</v>
      </c>
      <c r="F5961" t="s">
        <v>192</v>
      </c>
      <c r="G5961" t="s">
        <v>165</v>
      </c>
      <c r="H5961">
        <v>35.689487</v>
      </c>
      <c r="I5961">
        <v>139.69171</v>
      </c>
      <c r="J5961" t="s">
        <v>245</v>
      </c>
      <c r="K5961">
        <v>33495007.238874041</v>
      </c>
      <c r="L5961">
        <v>33501426.813389059</v>
      </c>
      <c r="M5961">
        <v>54696629</v>
      </c>
    </row>
    <row r="5962" spans="1:13" x14ac:dyDescent="0.25">
      <c r="A5962" t="s">
        <v>14</v>
      </c>
      <c r="B5962" t="s">
        <v>62</v>
      </c>
      <c r="C5962" t="s">
        <v>97</v>
      </c>
      <c r="D5962" t="s">
        <v>104</v>
      </c>
      <c r="E5962" t="s">
        <v>193</v>
      </c>
      <c r="F5962" t="s">
        <v>194</v>
      </c>
      <c r="G5962" t="s">
        <v>195</v>
      </c>
      <c r="H5962">
        <v>43.677753000000003</v>
      </c>
      <c r="I5962">
        <v>-79.630840000000006</v>
      </c>
      <c r="J5962" t="s">
        <v>223</v>
      </c>
      <c r="K5962">
        <v>1305139695.98243</v>
      </c>
      <c r="L5962">
        <v>1305261507.9604139</v>
      </c>
      <c r="M5962">
        <v>2122020948</v>
      </c>
    </row>
    <row r="5963" spans="1:13" x14ac:dyDescent="0.25">
      <c r="A5963" t="s">
        <v>14</v>
      </c>
      <c r="B5963" t="s">
        <v>62</v>
      </c>
      <c r="C5963" t="s">
        <v>97</v>
      </c>
      <c r="D5963" t="s">
        <v>104</v>
      </c>
      <c r="E5963" t="s">
        <v>193</v>
      </c>
      <c r="F5963" t="s">
        <v>194</v>
      </c>
      <c r="G5963" t="s">
        <v>195</v>
      </c>
      <c r="H5963">
        <v>43.677753000000003</v>
      </c>
      <c r="I5963">
        <v>-79.630840000000006</v>
      </c>
      <c r="J5963" t="s">
        <v>224</v>
      </c>
      <c r="K5963">
        <v>1080114537.0033541</v>
      </c>
      <c r="L5963">
        <v>1080245078.873498</v>
      </c>
      <c r="M5963">
        <v>2025829242</v>
      </c>
    </row>
    <row r="5964" spans="1:13" x14ac:dyDescent="0.25">
      <c r="A5964" t="s">
        <v>14</v>
      </c>
      <c r="B5964" t="s">
        <v>62</v>
      </c>
      <c r="C5964" t="s">
        <v>97</v>
      </c>
      <c r="D5964" t="s">
        <v>104</v>
      </c>
      <c r="E5964" t="s">
        <v>193</v>
      </c>
      <c r="F5964" t="s">
        <v>194</v>
      </c>
      <c r="G5964" t="s">
        <v>195</v>
      </c>
      <c r="H5964">
        <v>43.677753000000003</v>
      </c>
      <c r="I5964">
        <v>-79.630840000000006</v>
      </c>
      <c r="J5964" t="s">
        <v>225</v>
      </c>
      <c r="K5964">
        <v>387828929.29187357</v>
      </c>
      <c r="L5964">
        <v>387857045.64918041</v>
      </c>
      <c r="M5964">
        <v>816379632</v>
      </c>
    </row>
    <row r="5965" spans="1:13" x14ac:dyDescent="0.25">
      <c r="A5965" t="s">
        <v>14</v>
      </c>
      <c r="B5965" t="s">
        <v>62</v>
      </c>
      <c r="C5965" t="s">
        <v>97</v>
      </c>
      <c r="D5965" t="s">
        <v>104</v>
      </c>
      <c r="E5965" t="s">
        <v>193</v>
      </c>
      <c r="F5965" t="s">
        <v>194</v>
      </c>
      <c r="G5965" t="s">
        <v>195</v>
      </c>
      <c r="H5965">
        <v>43.677753000000003</v>
      </c>
      <c r="I5965">
        <v>-79.630840000000006</v>
      </c>
      <c r="J5965" t="s">
        <v>245</v>
      </c>
      <c r="K5965">
        <v>118366422.11789779</v>
      </c>
      <c r="L5965">
        <v>118366571.92386951</v>
      </c>
      <c r="M5965">
        <v>219789067</v>
      </c>
    </row>
    <row r="5966" spans="1:13" x14ac:dyDescent="0.25">
      <c r="A5966" t="s">
        <v>14</v>
      </c>
      <c r="B5966" t="s">
        <v>62</v>
      </c>
      <c r="C5966" t="s">
        <v>97</v>
      </c>
      <c r="D5966" t="s">
        <v>98</v>
      </c>
      <c r="E5966" t="s">
        <v>233</v>
      </c>
      <c r="F5966" t="s">
        <v>234</v>
      </c>
      <c r="G5966" t="s">
        <v>235</v>
      </c>
      <c r="H5966">
        <v>48.268999999999998</v>
      </c>
      <c r="I5966">
        <v>-16.41047</v>
      </c>
      <c r="J5966" t="s">
        <v>223</v>
      </c>
      <c r="K5966">
        <v>195179102.06830901</v>
      </c>
      <c r="L5966">
        <v>195230914.45811969</v>
      </c>
      <c r="M5966">
        <v>287359322</v>
      </c>
    </row>
    <row r="5967" spans="1:13" x14ac:dyDescent="0.25">
      <c r="A5967" t="s">
        <v>14</v>
      </c>
      <c r="B5967" t="s">
        <v>62</v>
      </c>
      <c r="C5967" t="s">
        <v>97</v>
      </c>
      <c r="D5967" t="s">
        <v>98</v>
      </c>
      <c r="E5967" t="s">
        <v>233</v>
      </c>
      <c r="F5967" t="s">
        <v>234</v>
      </c>
      <c r="G5967" t="s">
        <v>235</v>
      </c>
      <c r="H5967">
        <v>48.268999999999998</v>
      </c>
      <c r="I5967">
        <v>-16.41047</v>
      </c>
      <c r="J5967" t="s">
        <v>224</v>
      </c>
      <c r="K5967">
        <v>95756092.509886518</v>
      </c>
      <c r="L5967">
        <v>95804827.493548259</v>
      </c>
      <c r="M5967">
        <v>176066162</v>
      </c>
    </row>
    <row r="5968" spans="1:13" x14ac:dyDescent="0.25">
      <c r="A5968" t="s">
        <v>14</v>
      </c>
      <c r="B5968" t="s">
        <v>62</v>
      </c>
      <c r="C5968" t="s">
        <v>97</v>
      </c>
      <c r="D5968" t="s">
        <v>98</v>
      </c>
      <c r="E5968" t="s">
        <v>233</v>
      </c>
      <c r="F5968" t="s">
        <v>234</v>
      </c>
      <c r="G5968" t="s">
        <v>235</v>
      </c>
      <c r="H5968">
        <v>48.268999999999998</v>
      </c>
      <c r="I5968">
        <v>-16.41047</v>
      </c>
      <c r="J5968" t="s">
        <v>225</v>
      </c>
      <c r="K5968">
        <v>68307323.983043283</v>
      </c>
      <c r="L5968">
        <v>68331690.409974039</v>
      </c>
      <c r="M5968">
        <v>136491231</v>
      </c>
    </row>
    <row r="5969" spans="1:13" x14ac:dyDescent="0.25">
      <c r="A5969" t="s">
        <v>14</v>
      </c>
      <c r="B5969" t="s">
        <v>62</v>
      </c>
      <c r="C5969" t="s">
        <v>97</v>
      </c>
      <c r="D5969" t="s">
        <v>98</v>
      </c>
      <c r="E5969" t="s">
        <v>233</v>
      </c>
      <c r="F5969" t="s">
        <v>234</v>
      </c>
      <c r="G5969" t="s">
        <v>235</v>
      </c>
      <c r="H5969">
        <v>48.268999999999998</v>
      </c>
      <c r="I5969">
        <v>-16.41047</v>
      </c>
      <c r="J5969" t="s">
        <v>245</v>
      </c>
      <c r="K5969">
        <v>116914634.1784154</v>
      </c>
      <c r="L5969">
        <v>116950216.9828472</v>
      </c>
      <c r="M5969">
        <v>219898217</v>
      </c>
    </row>
    <row r="5970" spans="1:13" x14ac:dyDescent="0.25">
      <c r="A5970" t="s">
        <v>14</v>
      </c>
      <c r="B5970" t="s">
        <v>62</v>
      </c>
      <c r="C5970" t="s">
        <v>97</v>
      </c>
      <c r="D5970" t="s">
        <v>98</v>
      </c>
      <c r="E5970" t="s">
        <v>196</v>
      </c>
      <c r="F5970" t="s">
        <v>197</v>
      </c>
      <c r="G5970" t="s">
        <v>198</v>
      </c>
      <c r="H5970">
        <v>52.167236000000003</v>
      </c>
      <c r="I5970">
        <v>20.967891999999999</v>
      </c>
      <c r="J5970" t="s">
        <v>223</v>
      </c>
      <c r="K5970">
        <v>28608332.864209909</v>
      </c>
      <c r="L5970">
        <v>28622313.923267029</v>
      </c>
      <c r="M5970">
        <v>49439216</v>
      </c>
    </row>
    <row r="5971" spans="1:13" x14ac:dyDescent="0.25">
      <c r="A5971" t="s">
        <v>14</v>
      </c>
      <c r="B5971" t="s">
        <v>62</v>
      </c>
      <c r="C5971" t="s">
        <v>97</v>
      </c>
      <c r="D5971" t="s">
        <v>98</v>
      </c>
      <c r="E5971" t="s">
        <v>196</v>
      </c>
      <c r="F5971" t="s">
        <v>197</v>
      </c>
      <c r="G5971" t="s">
        <v>198</v>
      </c>
      <c r="H5971">
        <v>52.167236000000003</v>
      </c>
      <c r="I5971">
        <v>20.967891999999999</v>
      </c>
      <c r="J5971" t="s">
        <v>224</v>
      </c>
      <c r="K5971">
        <v>39474164.729735494</v>
      </c>
      <c r="L5971">
        <v>39485296.463634863</v>
      </c>
      <c r="M5971">
        <v>74460545</v>
      </c>
    </row>
    <row r="5972" spans="1:13" x14ac:dyDescent="0.25">
      <c r="A5972" t="s">
        <v>14</v>
      </c>
      <c r="B5972" t="s">
        <v>62</v>
      </c>
      <c r="C5972" t="s">
        <v>97</v>
      </c>
      <c r="D5972" t="s">
        <v>98</v>
      </c>
      <c r="E5972" t="s">
        <v>196</v>
      </c>
      <c r="F5972" t="s">
        <v>197</v>
      </c>
      <c r="G5972" t="s">
        <v>198</v>
      </c>
      <c r="H5972">
        <v>52.167236000000003</v>
      </c>
      <c r="I5972">
        <v>20.967891999999999</v>
      </c>
      <c r="J5972" t="s">
        <v>225</v>
      </c>
      <c r="K5972">
        <v>26945649.0143268</v>
      </c>
      <c r="L5972">
        <v>26949214.456919011</v>
      </c>
      <c r="M5972">
        <v>45907819</v>
      </c>
    </row>
    <row r="5973" spans="1:13" x14ac:dyDescent="0.25">
      <c r="A5973" t="s">
        <v>14</v>
      </c>
      <c r="B5973" t="s">
        <v>62</v>
      </c>
      <c r="C5973" t="s">
        <v>97</v>
      </c>
      <c r="D5973" t="s">
        <v>98</v>
      </c>
      <c r="E5973" t="s">
        <v>196</v>
      </c>
      <c r="F5973" t="s">
        <v>197</v>
      </c>
      <c r="G5973" t="s">
        <v>198</v>
      </c>
      <c r="H5973">
        <v>52.167236000000003</v>
      </c>
      <c r="I5973">
        <v>20.967891999999999</v>
      </c>
      <c r="J5973" t="s">
        <v>245</v>
      </c>
      <c r="K5973">
        <v>13985291.69287985</v>
      </c>
      <c r="L5973">
        <v>13987121.14944002</v>
      </c>
      <c r="M5973">
        <v>25583982</v>
      </c>
    </row>
    <row r="5974" spans="1:13" x14ac:dyDescent="0.25">
      <c r="A5974" t="s">
        <v>14</v>
      </c>
      <c r="B5974" t="s">
        <v>62</v>
      </c>
      <c r="C5974" t="s">
        <v>199</v>
      </c>
      <c r="D5974" t="s">
        <v>98</v>
      </c>
      <c r="E5974" t="s">
        <v>99</v>
      </c>
      <c r="F5974" t="s">
        <v>100</v>
      </c>
      <c r="G5974" t="s">
        <v>101</v>
      </c>
      <c r="H5974">
        <v>52.370215999999999</v>
      </c>
      <c r="I5974">
        <v>4.895168</v>
      </c>
      <c r="J5974" t="s">
        <v>223</v>
      </c>
      <c r="K5974">
        <v>2120.5583720610239</v>
      </c>
      <c r="L5974">
        <v>3094.8259520403658</v>
      </c>
      <c r="M5974">
        <v>29174</v>
      </c>
    </row>
    <row r="5975" spans="1:13" x14ac:dyDescent="0.25">
      <c r="A5975" t="s">
        <v>14</v>
      </c>
      <c r="B5975" t="s">
        <v>62</v>
      </c>
      <c r="C5975" t="s">
        <v>199</v>
      </c>
      <c r="D5975" t="s">
        <v>98</v>
      </c>
      <c r="E5975" t="s">
        <v>99</v>
      </c>
      <c r="F5975" t="s">
        <v>100</v>
      </c>
      <c r="G5975" t="s">
        <v>101</v>
      </c>
      <c r="H5975">
        <v>52.370215999999999</v>
      </c>
      <c r="I5975">
        <v>4.895168</v>
      </c>
      <c r="J5975" t="s">
        <v>224</v>
      </c>
      <c r="K5975">
        <v>3779110.9922400289</v>
      </c>
      <c r="L5975">
        <v>3791429.1759284688</v>
      </c>
      <c r="M5975">
        <v>8233685</v>
      </c>
    </row>
    <row r="5976" spans="1:13" x14ac:dyDescent="0.25">
      <c r="A5976" t="s">
        <v>14</v>
      </c>
      <c r="B5976" t="s">
        <v>62</v>
      </c>
      <c r="C5976" t="s">
        <v>199</v>
      </c>
      <c r="D5976" t="s">
        <v>98</v>
      </c>
      <c r="E5976" t="s">
        <v>99</v>
      </c>
      <c r="F5976" t="s">
        <v>100</v>
      </c>
      <c r="G5976" t="s">
        <v>101</v>
      </c>
      <c r="H5976">
        <v>52.370215999999999</v>
      </c>
      <c r="I5976">
        <v>4.895168</v>
      </c>
      <c r="J5976" t="s">
        <v>225</v>
      </c>
      <c r="K5976">
        <v>4730945.5467837714</v>
      </c>
      <c r="L5976">
        <v>4741908.8940751692</v>
      </c>
      <c r="M5976">
        <v>9929233</v>
      </c>
    </row>
    <row r="5977" spans="1:13" x14ac:dyDescent="0.25">
      <c r="A5977" t="s">
        <v>14</v>
      </c>
      <c r="B5977" t="s">
        <v>62</v>
      </c>
      <c r="C5977" t="s">
        <v>199</v>
      </c>
      <c r="D5977" t="s">
        <v>98</v>
      </c>
      <c r="E5977" t="s">
        <v>99</v>
      </c>
      <c r="F5977" t="s">
        <v>100</v>
      </c>
      <c r="G5977" t="s">
        <v>101</v>
      </c>
      <c r="H5977">
        <v>52.370215999999999</v>
      </c>
      <c r="I5977">
        <v>4.895168</v>
      </c>
      <c r="J5977" t="s">
        <v>245</v>
      </c>
      <c r="K5977">
        <v>3270233.5110463672</v>
      </c>
      <c r="L5977">
        <v>3273207.0453356882</v>
      </c>
      <c r="M5977">
        <v>6797790</v>
      </c>
    </row>
    <row r="5978" spans="1:13" x14ac:dyDescent="0.25">
      <c r="A5978" t="s">
        <v>14</v>
      </c>
      <c r="B5978" t="s">
        <v>62</v>
      </c>
      <c r="C5978" t="s">
        <v>199</v>
      </c>
      <c r="D5978" t="s">
        <v>104</v>
      </c>
      <c r="E5978" t="s">
        <v>105</v>
      </c>
      <c r="F5978" t="s">
        <v>106</v>
      </c>
      <c r="G5978" t="s">
        <v>107</v>
      </c>
      <c r="H5978">
        <v>33.748997000000003</v>
      </c>
      <c r="I5978">
        <v>-84.387985</v>
      </c>
      <c r="J5978" t="s">
        <v>223</v>
      </c>
      <c r="K5978">
        <v>2181.8924665839959</v>
      </c>
      <c r="L5978">
        <v>2184.8231974541818</v>
      </c>
      <c r="M5978">
        <v>9666</v>
      </c>
    </row>
    <row r="5979" spans="1:13" x14ac:dyDescent="0.25">
      <c r="A5979" t="s">
        <v>14</v>
      </c>
      <c r="B5979" t="s">
        <v>62</v>
      </c>
      <c r="C5979" t="s">
        <v>199</v>
      </c>
      <c r="D5979" t="s">
        <v>104</v>
      </c>
      <c r="E5979" t="s">
        <v>105</v>
      </c>
      <c r="F5979" t="s">
        <v>106</v>
      </c>
      <c r="G5979" t="s">
        <v>107</v>
      </c>
      <c r="H5979">
        <v>33.748997000000003</v>
      </c>
      <c r="I5979">
        <v>-84.387985</v>
      </c>
      <c r="J5979" t="s">
        <v>224</v>
      </c>
      <c r="K5979">
        <v>2900805.494959488</v>
      </c>
      <c r="L5979">
        <v>2904865.4524384872</v>
      </c>
      <c r="M5979">
        <v>6741873</v>
      </c>
    </row>
    <row r="5980" spans="1:13" x14ac:dyDescent="0.25">
      <c r="A5980" t="s">
        <v>14</v>
      </c>
      <c r="B5980" t="s">
        <v>62</v>
      </c>
      <c r="C5980" t="s">
        <v>199</v>
      </c>
      <c r="D5980" t="s">
        <v>104</v>
      </c>
      <c r="E5980" t="s">
        <v>105</v>
      </c>
      <c r="F5980" t="s">
        <v>106</v>
      </c>
      <c r="G5980" t="s">
        <v>107</v>
      </c>
      <c r="H5980">
        <v>33.748997000000003</v>
      </c>
      <c r="I5980">
        <v>-84.387985</v>
      </c>
      <c r="J5980" t="s">
        <v>225</v>
      </c>
      <c r="K5980">
        <v>3976078.6788467872</v>
      </c>
      <c r="L5980">
        <v>3981249.746075734</v>
      </c>
      <c r="M5980">
        <v>8170447</v>
      </c>
    </row>
    <row r="5981" spans="1:13" x14ac:dyDescent="0.25">
      <c r="A5981" t="s">
        <v>14</v>
      </c>
      <c r="B5981" t="s">
        <v>62</v>
      </c>
      <c r="C5981" t="s">
        <v>199</v>
      </c>
      <c r="D5981" t="s">
        <v>104</v>
      </c>
      <c r="E5981" t="s">
        <v>105</v>
      </c>
      <c r="F5981" t="s">
        <v>106</v>
      </c>
      <c r="G5981" t="s">
        <v>107</v>
      </c>
      <c r="H5981">
        <v>33.748997000000003</v>
      </c>
      <c r="I5981">
        <v>-84.387985</v>
      </c>
      <c r="J5981" t="s">
        <v>245</v>
      </c>
      <c r="K5981">
        <v>2646882.50872774</v>
      </c>
      <c r="L5981">
        <v>2648488.1480959011</v>
      </c>
      <c r="M5981">
        <v>5489014</v>
      </c>
    </row>
    <row r="5982" spans="1:13" x14ac:dyDescent="0.25">
      <c r="A5982" t="s">
        <v>14</v>
      </c>
      <c r="B5982" t="s">
        <v>62</v>
      </c>
      <c r="C5982" t="s">
        <v>199</v>
      </c>
      <c r="D5982" t="s">
        <v>108</v>
      </c>
      <c r="E5982" t="s">
        <v>109</v>
      </c>
      <c r="F5982" t="s">
        <v>110</v>
      </c>
      <c r="G5982" t="s">
        <v>111</v>
      </c>
      <c r="H5982">
        <v>4.6713839999999998</v>
      </c>
      <c r="I5982">
        <v>-74.156030000000001</v>
      </c>
      <c r="J5982" t="s">
        <v>223</v>
      </c>
      <c r="K5982">
        <v>122.067720228672</v>
      </c>
      <c r="L5982">
        <v>143.52426406007399</v>
      </c>
      <c r="M5982">
        <v>286</v>
      </c>
    </row>
    <row r="5983" spans="1:13" x14ac:dyDescent="0.25">
      <c r="A5983" t="s">
        <v>14</v>
      </c>
      <c r="B5983" t="s">
        <v>62</v>
      </c>
      <c r="C5983" t="s">
        <v>199</v>
      </c>
      <c r="D5983" t="s">
        <v>108</v>
      </c>
      <c r="E5983" t="s">
        <v>109</v>
      </c>
      <c r="F5983" t="s">
        <v>110</v>
      </c>
      <c r="G5983" t="s">
        <v>111</v>
      </c>
      <c r="H5983">
        <v>4.6713839999999998</v>
      </c>
      <c r="I5983">
        <v>-74.156030000000001</v>
      </c>
      <c r="J5983" t="s">
        <v>224</v>
      </c>
      <c r="K5983">
        <v>19734.321271748839</v>
      </c>
      <c r="L5983">
        <v>20459.397850459271</v>
      </c>
      <c r="M5983">
        <v>47932</v>
      </c>
    </row>
    <row r="5984" spans="1:13" x14ac:dyDescent="0.25">
      <c r="A5984" t="s">
        <v>14</v>
      </c>
      <c r="B5984" t="s">
        <v>62</v>
      </c>
      <c r="C5984" t="s">
        <v>199</v>
      </c>
      <c r="D5984" t="s">
        <v>108</v>
      </c>
      <c r="E5984" t="s">
        <v>109</v>
      </c>
      <c r="F5984" t="s">
        <v>110</v>
      </c>
      <c r="G5984" t="s">
        <v>111</v>
      </c>
      <c r="H5984">
        <v>4.6713839999999998</v>
      </c>
      <c r="I5984">
        <v>-74.156030000000001</v>
      </c>
      <c r="J5984" t="s">
        <v>225</v>
      </c>
      <c r="K5984">
        <v>42990.362172347777</v>
      </c>
      <c r="L5984">
        <v>43403.896882197427</v>
      </c>
      <c r="M5984">
        <v>95349</v>
      </c>
    </row>
    <row r="5985" spans="1:13" x14ac:dyDescent="0.25">
      <c r="A5985" t="s">
        <v>14</v>
      </c>
      <c r="B5985" t="s">
        <v>62</v>
      </c>
      <c r="C5985" t="s">
        <v>199</v>
      </c>
      <c r="D5985" t="s">
        <v>108</v>
      </c>
      <c r="E5985" t="s">
        <v>109</v>
      </c>
      <c r="F5985" t="s">
        <v>110</v>
      </c>
      <c r="G5985" t="s">
        <v>111</v>
      </c>
      <c r="H5985">
        <v>4.6713839999999998</v>
      </c>
      <c r="I5985">
        <v>-74.156030000000001</v>
      </c>
      <c r="J5985" t="s">
        <v>245</v>
      </c>
      <c r="K5985">
        <v>26373.72942919633</v>
      </c>
      <c r="L5985">
        <v>26434.72738159644</v>
      </c>
      <c r="M5985">
        <v>67904</v>
      </c>
    </row>
    <row r="5986" spans="1:13" x14ac:dyDescent="0.25">
      <c r="A5986" t="s">
        <v>14</v>
      </c>
      <c r="B5986" t="s">
        <v>62</v>
      </c>
      <c r="C5986" t="s">
        <v>199</v>
      </c>
      <c r="D5986" t="s">
        <v>104</v>
      </c>
      <c r="E5986" t="s">
        <v>112</v>
      </c>
      <c r="F5986" t="s">
        <v>113</v>
      </c>
      <c r="G5986" t="s">
        <v>107</v>
      </c>
      <c r="H5986">
        <v>42.360100000000003</v>
      </c>
      <c r="I5986">
        <v>-71.058899999999994</v>
      </c>
      <c r="J5986" t="s">
        <v>223</v>
      </c>
      <c r="K5986">
        <v>617.28405753308402</v>
      </c>
      <c r="L5986">
        <v>617.28405753308402</v>
      </c>
      <c r="M5986">
        <v>1646</v>
      </c>
    </row>
    <row r="5987" spans="1:13" x14ac:dyDescent="0.25">
      <c r="A5987" t="s">
        <v>14</v>
      </c>
      <c r="B5987" t="s">
        <v>62</v>
      </c>
      <c r="C5987" t="s">
        <v>199</v>
      </c>
      <c r="D5987" t="s">
        <v>104</v>
      </c>
      <c r="E5987" t="s">
        <v>112</v>
      </c>
      <c r="F5987" t="s">
        <v>113</v>
      </c>
      <c r="G5987" t="s">
        <v>107</v>
      </c>
      <c r="H5987">
        <v>42.360100000000003</v>
      </c>
      <c r="I5987">
        <v>-71.058899999999994</v>
      </c>
      <c r="J5987" t="s">
        <v>224</v>
      </c>
      <c r="K5987">
        <v>393958.05874338018</v>
      </c>
      <c r="L5987">
        <v>394549.89075417182</v>
      </c>
      <c r="M5987">
        <v>1139198</v>
      </c>
    </row>
    <row r="5988" spans="1:13" x14ac:dyDescent="0.25">
      <c r="A5988" t="s">
        <v>14</v>
      </c>
      <c r="B5988" t="s">
        <v>62</v>
      </c>
      <c r="C5988" t="s">
        <v>199</v>
      </c>
      <c r="D5988" t="s">
        <v>104</v>
      </c>
      <c r="E5988" t="s">
        <v>112</v>
      </c>
      <c r="F5988" t="s">
        <v>113</v>
      </c>
      <c r="G5988" t="s">
        <v>107</v>
      </c>
      <c r="H5988">
        <v>42.360100000000003</v>
      </c>
      <c r="I5988">
        <v>-71.058899999999994</v>
      </c>
      <c r="J5988" t="s">
        <v>225</v>
      </c>
      <c r="K5988">
        <v>656830.77209783753</v>
      </c>
      <c r="L5988">
        <v>657459.0771088074</v>
      </c>
      <c r="M5988">
        <v>1551822</v>
      </c>
    </row>
    <row r="5989" spans="1:13" x14ac:dyDescent="0.25">
      <c r="A5989" t="s">
        <v>14</v>
      </c>
      <c r="B5989" t="s">
        <v>62</v>
      </c>
      <c r="C5989" t="s">
        <v>199</v>
      </c>
      <c r="D5989" t="s">
        <v>104</v>
      </c>
      <c r="E5989" t="s">
        <v>112</v>
      </c>
      <c r="F5989" t="s">
        <v>113</v>
      </c>
      <c r="G5989" t="s">
        <v>107</v>
      </c>
      <c r="H5989">
        <v>42.360100000000003</v>
      </c>
      <c r="I5989">
        <v>-71.058899999999994</v>
      </c>
      <c r="J5989" t="s">
        <v>245</v>
      </c>
      <c r="K5989">
        <v>556220.87409587123</v>
      </c>
      <c r="L5989">
        <v>556654.70002098009</v>
      </c>
      <c r="M5989">
        <v>1390876</v>
      </c>
    </row>
    <row r="5990" spans="1:13" x14ac:dyDescent="0.25">
      <c r="A5990" t="s">
        <v>14</v>
      </c>
      <c r="B5990" t="s">
        <v>62</v>
      </c>
      <c r="C5990" t="s">
        <v>199</v>
      </c>
      <c r="D5990" t="s">
        <v>104</v>
      </c>
      <c r="E5990" t="s">
        <v>114</v>
      </c>
      <c r="F5990" t="s">
        <v>115</v>
      </c>
      <c r="G5990" t="s">
        <v>107</v>
      </c>
      <c r="H5990">
        <v>41.878112999999999</v>
      </c>
      <c r="I5990">
        <v>-87.629800000000003</v>
      </c>
      <c r="J5990" t="s">
        <v>223</v>
      </c>
      <c r="K5990">
        <v>1551.7205655703619</v>
      </c>
      <c r="L5990">
        <v>1556.4569120185381</v>
      </c>
      <c r="M5990">
        <v>25757</v>
      </c>
    </row>
    <row r="5991" spans="1:13" x14ac:dyDescent="0.25">
      <c r="A5991" t="s">
        <v>14</v>
      </c>
      <c r="B5991" t="s">
        <v>62</v>
      </c>
      <c r="C5991" t="s">
        <v>199</v>
      </c>
      <c r="D5991" t="s">
        <v>104</v>
      </c>
      <c r="E5991" t="s">
        <v>114</v>
      </c>
      <c r="F5991" t="s">
        <v>115</v>
      </c>
      <c r="G5991" t="s">
        <v>107</v>
      </c>
      <c r="H5991">
        <v>41.878112999999999</v>
      </c>
      <c r="I5991">
        <v>-87.629800000000003</v>
      </c>
      <c r="J5991" t="s">
        <v>224</v>
      </c>
      <c r="K5991">
        <v>5265666.0949300164</v>
      </c>
      <c r="L5991">
        <v>5274528.6070627887</v>
      </c>
      <c r="M5991">
        <v>11284582</v>
      </c>
    </row>
    <row r="5992" spans="1:13" x14ac:dyDescent="0.25">
      <c r="A5992" t="s">
        <v>14</v>
      </c>
      <c r="B5992" t="s">
        <v>62</v>
      </c>
      <c r="C5992" t="s">
        <v>199</v>
      </c>
      <c r="D5992" t="s">
        <v>104</v>
      </c>
      <c r="E5992" t="s">
        <v>114</v>
      </c>
      <c r="F5992" t="s">
        <v>115</v>
      </c>
      <c r="G5992" t="s">
        <v>107</v>
      </c>
      <c r="H5992">
        <v>41.878112999999999</v>
      </c>
      <c r="I5992">
        <v>-87.629800000000003</v>
      </c>
      <c r="J5992" t="s">
        <v>225</v>
      </c>
      <c r="K5992">
        <v>6260380.0111506656</v>
      </c>
      <c r="L5992">
        <v>6271695.8851573411</v>
      </c>
      <c r="M5992">
        <v>14032753</v>
      </c>
    </row>
    <row r="5993" spans="1:13" x14ac:dyDescent="0.25">
      <c r="A5993" t="s">
        <v>14</v>
      </c>
      <c r="B5993" t="s">
        <v>62</v>
      </c>
      <c r="C5993" t="s">
        <v>199</v>
      </c>
      <c r="D5993" t="s">
        <v>104</v>
      </c>
      <c r="E5993" t="s">
        <v>114</v>
      </c>
      <c r="F5993" t="s">
        <v>115</v>
      </c>
      <c r="G5993" t="s">
        <v>107</v>
      </c>
      <c r="H5993">
        <v>41.878112999999999</v>
      </c>
      <c r="I5993">
        <v>-87.629800000000003</v>
      </c>
      <c r="J5993" t="s">
        <v>245</v>
      </c>
      <c r="K5993">
        <v>4268570.0555389579</v>
      </c>
      <c r="L5993">
        <v>4271389.4976253742</v>
      </c>
      <c r="M5993">
        <v>9654113</v>
      </c>
    </row>
    <row r="5994" spans="1:13" x14ac:dyDescent="0.25">
      <c r="A5994" t="s">
        <v>14</v>
      </c>
      <c r="B5994" t="s">
        <v>62</v>
      </c>
      <c r="C5994" t="s">
        <v>199</v>
      </c>
      <c r="D5994" t="s">
        <v>104</v>
      </c>
      <c r="E5994" t="s">
        <v>116</v>
      </c>
      <c r="F5994" t="s">
        <v>117</v>
      </c>
      <c r="G5994" t="s">
        <v>107</v>
      </c>
      <c r="H5994">
        <v>32.780140000000003</v>
      </c>
      <c r="I5994">
        <v>-96.800449999999998</v>
      </c>
      <c r="J5994" t="s">
        <v>223</v>
      </c>
      <c r="K5994">
        <v>285738962.93001503</v>
      </c>
      <c r="L5994">
        <v>285767324.0135321</v>
      </c>
      <c r="M5994">
        <v>508084389</v>
      </c>
    </row>
    <row r="5995" spans="1:13" x14ac:dyDescent="0.25">
      <c r="A5995" t="s">
        <v>14</v>
      </c>
      <c r="B5995" t="s">
        <v>62</v>
      </c>
      <c r="C5995" t="s">
        <v>199</v>
      </c>
      <c r="D5995" t="s">
        <v>104</v>
      </c>
      <c r="E5995" t="s">
        <v>116</v>
      </c>
      <c r="F5995" t="s">
        <v>117</v>
      </c>
      <c r="G5995" t="s">
        <v>107</v>
      </c>
      <c r="H5995">
        <v>32.780140000000003</v>
      </c>
      <c r="I5995">
        <v>-96.800449999999998</v>
      </c>
      <c r="J5995" t="s">
        <v>224</v>
      </c>
      <c r="K5995">
        <v>229192270.27874321</v>
      </c>
      <c r="L5995">
        <v>229833952.61952481</v>
      </c>
      <c r="M5995">
        <v>405301044</v>
      </c>
    </row>
    <row r="5996" spans="1:13" x14ac:dyDescent="0.25">
      <c r="A5996" t="s">
        <v>14</v>
      </c>
      <c r="B5996" t="s">
        <v>62</v>
      </c>
      <c r="C5996" t="s">
        <v>199</v>
      </c>
      <c r="D5996" t="s">
        <v>104</v>
      </c>
      <c r="E5996" t="s">
        <v>116</v>
      </c>
      <c r="F5996" t="s">
        <v>117</v>
      </c>
      <c r="G5996" t="s">
        <v>107</v>
      </c>
      <c r="H5996">
        <v>32.780140000000003</v>
      </c>
      <c r="I5996">
        <v>-96.800449999999998</v>
      </c>
      <c r="J5996" t="s">
        <v>225</v>
      </c>
      <c r="K5996">
        <v>213628779.9195337</v>
      </c>
      <c r="L5996">
        <v>214685455.9118399</v>
      </c>
      <c r="M5996">
        <v>367522633</v>
      </c>
    </row>
    <row r="5997" spans="1:13" x14ac:dyDescent="0.25">
      <c r="A5997" t="s">
        <v>14</v>
      </c>
      <c r="B5997" t="s">
        <v>62</v>
      </c>
      <c r="C5997" t="s">
        <v>199</v>
      </c>
      <c r="D5997" t="s">
        <v>104</v>
      </c>
      <c r="E5997" t="s">
        <v>116</v>
      </c>
      <c r="F5997" t="s">
        <v>117</v>
      </c>
      <c r="G5997" t="s">
        <v>107</v>
      </c>
      <c r="H5997">
        <v>32.780140000000003</v>
      </c>
      <c r="I5997">
        <v>-96.800449999999998</v>
      </c>
      <c r="J5997" t="s">
        <v>245</v>
      </c>
      <c r="K5997">
        <v>177697464.5654828</v>
      </c>
      <c r="L5997">
        <v>177767616.6210351</v>
      </c>
      <c r="M5997">
        <v>301421160</v>
      </c>
    </row>
    <row r="5998" spans="1:13" x14ac:dyDescent="0.25">
      <c r="A5998" t="s">
        <v>14</v>
      </c>
      <c r="B5998" t="s">
        <v>62</v>
      </c>
      <c r="C5998" t="s">
        <v>199</v>
      </c>
      <c r="D5998" t="s">
        <v>104</v>
      </c>
      <c r="E5998" t="s">
        <v>120</v>
      </c>
      <c r="F5998" t="s">
        <v>121</v>
      </c>
      <c r="G5998" t="s">
        <v>107</v>
      </c>
      <c r="H5998">
        <v>37.431572000000003</v>
      </c>
      <c r="I5998">
        <v>-78.656890000000004</v>
      </c>
      <c r="J5998" t="s">
        <v>223</v>
      </c>
      <c r="K5998">
        <v>3077.3380676994238</v>
      </c>
      <c r="L5998">
        <v>3140.764880855304</v>
      </c>
      <c r="M5998">
        <v>8628</v>
      </c>
    </row>
    <row r="5999" spans="1:13" x14ac:dyDescent="0.25">
      <c r="A5999" t="s">
        <v>14</v>
      </c>
      <c r="B5999" t="s">
        <v>62</v>
      </c>
      <c r="C5999" t="s">
        <v>199</v>
      </c>
      <c r="D5999" t="s">
        <v>104</v>
      </c>
      <c r="E5999" t="s">
        <v>120</v>
      </c>
      <c r="F5999" t="s">
        <v>121</v>
      </c>
      <c r="G5999" t="s">
        <v>107</v>
      </c>
      <c r="H5999">
        <v>37.431572000000003</v>
      </c>
      <c r="I5999">
        <v>-78.656890000000004</v>
      </c>
      <c r="J5999" t="s">
        <v>224</v>
      </c>
      <c r="K5999">
        <v>6190926.7622501878</v>
      </c>
      <c r="L5999">
        <v>6200881.7277675569</v>
      </c>
      <c r="M5999">
        <v>13283984</v>
      </c>
    </row>
    <row r="6000" spans="1:13" x14ac:dyDescent="0.25">
      <c r="A6000" t="s">
        <v>14</v>
      </c>
      <c r="B6000" t="s">
        <v>62</v>
      </c>
      <c r="C6000" t="s">
        <v>199</v>
      </c>
      <c r="D6000" t="s">
        <v>104</v>
      </c>
      <c r="E6000" t="s">
        <v>120</v>
      </c>
      <c r="F6000" t="s">
        <v>121</v>
      </c>
      <c r="G6000" t="s">
        <v>107</v>
      </c>
      <c r="H6000">
        <v>37.431572000000003</v>
      </c>
      <c r="I6000">
        <v>-78.656890000000004</v>
      </c>
      <c r="J6000" t="s">
        <v>225</v>
      </c>
      <c r="K6000">
        <v>7757420.2796012377</v>
      </c>
      <c r="L6000">
        <v>7772808.4307201374</v>
      </c>
      <c r="M6000">
        <v>16368493</v>
      </c>
    </row>
    <row r="6001" spans="1:13" x14ac:dyDescent="0.25">
      <c r="A6001" t="s">
        <v>14</v>
      </c>
      <c r="B6001" t="s">
        <v>62</v>
      </c>
      <c r="C6001" t="s">
        <v>199</v>
      </c>
      <c r="D6001" t="s">
        <v>104</v>
      </c>
      <c r="E6001" t="s">
        <v>120</v>
      </c>
      <c r="F6001" t="s">
        <v>121</v>
      </c>
      <c r="G6001" t="s">
        <v>107</v>
      </c>
      <c r="H6001">
        <v>37.431572000000003</v>
      </c>
      <c r="I6001">
        <v>-78.656890000000004</v>
      </c>
      <c r="J6001" t="s">
        <v>245</v>
      </c>
      <c r="K6001">
        <v>5447307.6571174217</v>
      </c>
      <c r="L6001">
        <v>5451058.3370300438</v>
      </c>
      <c r="M6001">
        <v>11308995</v>
      </c>
    </row>
    <row r="6002" spans="1:13" x14ac:dyDescent="0.25">
      <c r="A6002" t="s">
        <v>14</v>
      </c>
      <c r="B6002" t="s">
        <v>62</v>
      </c>
      <c r="C6002" t="s">
        <v>199</v>
      </c>
      <c r="D6002" t="s">
        <v>104</v>
      </c>
      <c r="E6002" t="s">
        <v>122</v>
      </c>
      <c r="F6002" t="s">
        <v>123</v>
      </c>
      <c r="G6002" t="s">
        <v>107</v>
      </c>
      <c r="H6002">
        <v>39.856102</v>
      </c>
      <c r="I6002">
        <v>-104.675934</v>
      </c>
      <c r="J6002" t="s">
        <v>223</v>
      </c>
      <c r="K6002">
        <v>478.79838193471801</v>
      </c>
      <c r="L6002">
        <v>478.65764737972802</v>
      </c>
      <c r="M6002">
        <v>1281</v>
      </c>
    </row>
    <row r="6003" spans="1:13" x14ac:dyDescent="0.25">
      <c r="A6003" t="s">
        <v>14</v>
      </c>
      <c r="B6003" t="s">
        <v>62</v>
      </c>
      <c r="C6003" t="s">
        <v>199</v>
      </c>
      <c r="D6003" t="s">
        <v>104</v>
      </c>
      <c r="E6003" t="s">
        <v>122</v>
      </c>
      <c r="F6003" t="s">
        <v>123</v>
      </c>
      <c r="G6003" t="s">
        <v>107</v>
      </c>
      <c r="H6003">
        <v>39.856102</v>
      </c>
      <c r="I6003">
        <v>-104.675934</v>
      </c>
      <c r="J6003" t="s">
        <v>224</v>
      </c>
      <c r="K6003">
        <v>1902604.3988478321</v>
      </c>
      <c r="L6003">
        <v>1905056.5758387169</v>
      </c>
      <c r="M6003">
        <v>3651693</v>
      </c>
    </row>
    <row r="6004" spans="1:13" x14ac:dyDescent="0.25">
      <c r="A6004" t="s">
        <v>14</v>
      </c>
      <c r="B6004" t="s">
        <v>62</v>
      </c>
      <c r="C6004" t="s">
        <v>199</v>
      </c>
      <c r="D6004" t="s">
        <v>104</v>
      </c>
      <c r="E6004" t="s">
        <v>122</v>
      </c>
      <c r="F6004" t="s">
        <v>123</v>
      </c>
      <c r="G6004" t="s">
        <v>107</v>
      </c>
      <c r="H6004">
        <v>39.856102</v>
      </c>
      <c r="I6004">
        <v>-104.675934</v>
      </c>
      <c r="J6004" t="s">
        <v>225</v>
      </c>
      <c r="K6004">
        <v>2343626.800956951</v>
      </c>
      <c r="L6004">
        <v>2344383.7669291338</v>
      </c>
      <c r="M6004">
        <v>4557073</v>
      </c>
    </row>
    <row r="6005" spans="1:13" x14ac:dyDescent="0.25">
      <c r="A6005" t="s">
        <v>14</v>
      </c>
      <c r="B6005" t="s">
        <v>62</v>
      </c>
      <c r="C6005" t="s">
        <v>199</v>
      </c>
      <c r="D6005" t="s">
        <v>104</v>
      </c>
      <c r="E6005" t="s">
        <v>122</v>
      </c>
      <c r="F6005" t="s">
        <v>123</v>
      </c>
      <c r="G6005" t="s">
        <v>107</v>
      </c>
      <c r="H6005">
        <v>39.856102</v>
      </c>
      <c r="I6005">
        <v>-104.675934</v>
      </c>
      <c r="J6005" t="s">
        <v>245</v>
      </c>
      <c r="K6005">
        <v>1099484.8016523661</v>
      </c>
      <c r="L6005">
        <v>1099720.9120271979</v>
      </c>
      <c r="M6005">
        <v>2344071</v>
      </c>
    </row>
    <row r="6006" spans="1:13" x14ac:dyDescent="0.25">
      <c r="A6006" t="s">
        <v>14</v>
      </c>
      <c r="B6006" t="s">
        <v>62</v>
      </c>
      <c r="C6006" t="s">
        <v>199</v>
      </c>
      <c r="D6006" t="s">
        <v>104</v>
      </c>
      <c r="E6006" t="s">
        <v>118</v>
      </c>
      <c r="F6006" t="s">
        <v>119</v>
      </c>
      <c r="G6006" t="s">
        <v>107</v>
      </c>
      <c r="H6006">
        <v>42.331400000000002</v>
      </c>
      <c r="I6006">
        <v>-83.0458</v>
      </c>
      <c r="J6006" t="s">
        <v>223</v>
      </c>
      <c r="K6006">
        <v>99.67542615552</v>
      </c>
      <c r="L6006">
        <v>99.575478333882003</v>
      </c>
      <c r="M6006">
        <v>529</v>
      </c>
    </row>
    <row r="6007" spans="1:13" x14ac:dyDescent="0.25">
      <c r="A6007" t="s">
        <v>14</v>
      </c>
      <c r="B6007" t="s">
        <v>62</v>
      </c>
      <c r="C6007" t="s">
        <v>199</v>
      </c>
      <c r="D6007" t="s">
        <v>104</v>
      </c>
      <c r="E6007" t="s">
        <v>118</v>
      </c>
      <c r="F6007" t="s">
        <v>119</v>
      </c>
      <c r="G6007" t="s">
        <v>107</v>
      </c>
      <c r="H6007">
        <v>42.331400000000002</v>
      </c>
      <c r="I6007">
        <v>-83.0458</v>
      </c>
      <c r="J6007" t="s">
        <v>224</v>
      </c>
      <c r="K6007">
        <v>328244.61006446899</v>
      </c>
      <c r="L6007">
        <v>328497.64370135678</v>
      </c>
      <c r="M6007">
        <v>580479</v>
      </c>
    </row>
    <row r="6008" spans="1:13" x14ac:dyDescent="0.25">
      <c r="A6008" t="s">
        <v>14</v>
      </c>
      <c r="B6008" t="s">
        <v>62</v>
      </c>
      <c r="C6008" t="s">
        <v>199</v>
      </c>
      <c r="D6008" t="s">
        <v>104</v>
      </c>
      <c r="E6008" t="s">
        <v>118</v>
      </c>
      <c r="F6008" t="s">
        <v>119</v>
      </c>
      <c r="G6008" t="s">
        <v>107</v>
      </c>
      <c r="H6008">
        <v>42.331400000000002</v>
      </c>
      <c r="I6008">
        <v>-83.0458</v>
      </c>
      <c r="J6008" t="s">
        <v>225</v>
      </c>
      <c r="K6008">
        <v>314709.4647899823</v>
      </c>
      <c r="L6008">
        <v>314944.48830912058</v>
      </c>
      <c r="M6008">
        <v>582373</v>
      </c>
    </row>
    <row r="6009" spans="1:13" x14ac:dyDescent="0.25">
      <c r="A6009" t="s">
        <v>14</v>
      </c>
      <c r="B6009" t="s">
        <v>62</v>
      </c>
      <c r="C6009" t="s">
        <v>199</v>
      </c>
      <c r="D6009" t="s">
        <v>104</v>
      </c>
      <c r="E6009" t="s">
        <v>118</v>
      </c>
      <c r="F6009" t="s">
        <v>119</v>
      </c>
      <c r="G6009" t="s">
        <v>107</v>
      </c>
      <c r="H6009">
        <v>42.331400000000002</v>
      </c>
      <c r="I6009">
        <v>-83.0458</v>
      </c>
      <c r="J6009" t="s">
        <v>245</v>
      </c>
      <c r="K6009">
        <v>131499.65042797051</v>
      </c>
      <c r="L6009">
        <v>131567.74305697181</v>
      </c>
      <c r="M6009">
        <v>270760</v>
      </c>
    </row>
    <row r="6010" spans="1:13" x14ac:dyDescent="0.25">
      <c r="A6010" t="s">
        <v>14</v>
      </c>
      <c r="B6010" t="s">
        <v>62</v>
      </c>
      <c r="C6010" t="s">
        <v>199</v>
      </c>
      <c r="D6010" t="s">
        <v>98</v>
      </c>
      <c r="E6010" t="s">
        <v>124</v>
      </c>
      <c r="F6010" t="s">
        <v>125</v>
      </c>
      <c r="G6010" t="s">
        <v>126</v>
      </c>
      <c r="H6010">
        <v>53.349800000000002</v>
      </c>
      <c r="I6010">
        <v>6.2603</v>
      </c>
      <c r="J6010" t="s">
        <v>223</v>
      </c>
      <c r="K6010">
        <v>55.860764198567999</v>
      </c>
      <c r="L6010">
        <v>56.804110362767993</v>
      </c>
      <c r="M6010">
        <v>1731</v>
      </c>
    </row>
    <row r="6011" spans="1:13" x14ac:dyDescent="0.25">
      <c r="A6011" t="s">
        <v>14</v>
      </c>
      <c r="B6011" t="s">
        <v>62</v>
      </c>
      <c r="C6011" t="s">
        <v>199</v>
      </c>
      <c r="D6011" t="s">
        <v>98</v>
      </c>
      <c r="E6011" t="s">
        <v>124</v>
      </c>
      <c r="F6011" t="s">
        <v>125</v>
      </c>
      <c r="G6011" t="s">
        <v>126</v>
      </c>
      <c r="H6011">
        <v>53.349800000000002</v>
      </c>
      <c r="I6011">
        <v>6.2603</v>
      </c>
      <c r="J6011" t="s">
        <v>224</v>
      </c>
      <c r="K6011">
        <v>1.1336476130040001</v>
      </c>
      <c r="L6011">
        <v>2.2297480369199998</v>
      </c>
      <c r="M6011">
        <v>293</v>
      </c>
    </row>
    <row r="6012" spans="1:13" x14ac:dyDescent="0.25">
      <c r="A6012" t="s">
        <v>14</v>
      </c>
      <c r="B6012" t="s">
        <v>62</v>
      </c>
      <c r="C6012" t="s">
        <v>199</v>
      </c>
      <c r="D6012" t="s">
        <v>98</v>
      </c>
      <c r="E6012" t="s">
        <v>124</v>
      </c>
      <c r="F6012" t="s">
        <v>125</v>
      </c>
      <c r="G6012" t="s">
        <v>126</v>
      </c>
      <c r="H6012">
        <v>53.349800000000002</v>
      </c>
      <c r="I6012">
        <v>6.2603</v>
      </c>
      <c r="J6012" t="s">
        <v>225</v>
      </c>
      <c r="K6012">
        <v>2.7281027688E-2</v>
      </c>
      <c r="L6012">
        <v>2.6027311614000001E-2</v>
      </c>
      <c r="M6012">
        <v>221</v>
      </c>
    </row>
    <row r="6013" spans="1:13" x14ac:dyDescent="0.25">
      <c r="A6013" t="s">
        <v>14</v>
      </c>
      <c r="B6013" t="s">
        <v>62</v>
      </c>
      <c r="C6013" t="s">
        <v>199</v>
      </c>
      <c r="D6013" t="s">
        <v>98</v>
      </c>
      <c r="E6013" t="s">
        <v>124</v>
      </c>
      <c r="F6013" t="s">
        <v>125</v>
      </c>
      <c r="G6013" t="s">
        <v>126</v>
      </c>
      <c r="H6013">
        <v>53.349800000000002</v>
      </c>
      <c r="I6013">
        <v>6.2603</v>
      </c>
      <c r="J6013" t="s">
        <v>245</v>
      </c>
      <c r="K6013">
        <v>0.88402019513999996</v>
      </c>
      <c r="L6013">
        <v>0.88360332676799991</v>
      </c>
      <c r="M6013">
        <v>1561</v>
      </c>
    </row>
    <row r="6014" spans="1:13" x14ac:dyDescent="0.25">
      <c r="A6014" t="s">
        <v>14</v>
      </c>
      <c r="B6014" t="s">
        <v>62</v>
      </c>
      <c r="C6014" t="s">
        <v>199</v>
      </c>
      <c r="D6014" t="s">
        <v>108</v>
      </c>
      <c r="E6014" t="s">
        <v>127</v>
      </c>
      <c r="F6014" t="s">
        <v>128</v>
      </c>
      <c r="G6014" t="s">
        <v>129</v>
      </c>
      <c r="H6014">
        <v>-34.590249999999997</v>
      </c>
      <c r="I6014">
        <v>-58.467162999999999</v>
      </c>
      <c r="J6014" t="s">
        <v>223</v>
      </c>
      <c r="K6014">
        <v>829.45749164774998</v>
      </c>
      <c r="L6014">
        <v>829.45749164774998</v>
      </c>
      <c r="M6014">
        <v>680</v>
      </c>
    </row>
    <row r="6015" spans="1:13" x14ac:dyDescent="0.25">
      <c r="A6015" t="s">
        <v>14</v>
      </c>
      <c r="B6015" t="s">
        <v>62</v>
      </c>
      <c r="C6015" t="s">
        <v>199</v>
      </c>
      <c r="D6015" t="s">
        <v>108</v>
      </c>
      <c r="E6015" t="s">
        <v>127</v>
      </c>
      <c r="F6015" t="s">
        <v>128</v>
      </c>
      <c r="G6015" t="s">
        <v>129</v>
      </c>
      <c r="H6015">
        <v>-34.590249999999997</v>
      </c>
      <c r="I6015">
        <v>-58.467162999999999</v>
      </c>
      <c r="J6015" t="s">
        <v>224</v>
      </c>
      <c r="K6015">
        <v>117134.8877119305</v>
      </c>
      <c r="L6015">
        <v>117545.5288046389</v>
      </c>
      <c r="M6015">
        <v>458938</v>
      </c>
    </row>
    <row r="6016" spans="1:13" x14ac:dyDescent="0.25">
      <c r="A6016" t="s">
        <v>14</v>
      </c>
      <c r="B6016" t="s">
        <v>62</v>
      </c>
      <c r="C6016" t="s">
        <v>199</v>
      </c>
      <c r="D6016" t="s">
        <v>108</v>
      </c>
      <c r="E6016" t="s">
        <v>127</v>
      </c>
      <c r="F6016" t="s">
        <v>128</v>
      </c>
      <c r="G6016" t="s">
        <v>129</v>
      </c>
      <c r="H6016">
        <v>-34.590249999999997</v>
      </c>
      <c r="I6016">
        <v>-58.467162999999999</v>
      </c>
      <c r="J6016" t="s">
        <v>225</v>
      </c>
      <c r="K6016">
        <v>159053.43242153109</v>
      </c>
      <c r="L6016">
        <v>159239.49771512099</v>
      </c>
      <c r="M6016">
        <v>548711</v>
      </c>
    </row>
    <row r="6017" spans="1:13" x14ac:dyDescent="0.25">
      <c r="A6017" t="s">
        <v>14</v>
      </c>
      <c r="B6017" t="s">
        <v>62</v>
      </c>
      <c r="C6017" t="s">
        <v>199</v>
      </c>
      <c r="D6017" t="s">
        <v>108</v>
      </c>
      <c r="E6017" t="s">
        <v>127</v>
      </c>
      <c r="F6017" t="s">
        <v>128</v>
      </c>
      <c r="G6017" t="s">
        <v>129</v>
      </c>
      <c r="H6017">
        <v>-34.590249999999997</v>
      </c>
      <c r="I6017">
        <v>-58.467162999999999</v>
      </c>
      <c r="J6017" t="s">
        <v>245</v>
      </c>
      <c r="K6017">
        <v>97279.627808975507</v>
      </c>
      <c r="L6017">
        <v>97387.438095796999</v>
      </c>
      <c r="M6017">
        <v>457187</v>
      </c>
    </row>
    <row r="6018" spans="1:13" x14ac:dyDescent="0.25">
      <c r="A6018" t="s">
        <v>14</v>
      </c>
      <c r="B6018" t="s">
        <v>62</v>
      </c>
      <c r="C6018" t="s">
        <v>199</v>
      </c>
      <c r="D6018" t="s">
        <v>98</v>
      </c>
      <c r="E6018" t="s">
        <v>130</v>
      </c>
      <c r="F6018" t="s">
        <v>131</v>
      </c>
      <c r="G6018" t="s">
        <v>132</v>
      </c>
      <c r="H6018">
        <v>50.110923999999997</v>
      </c>
      <c r="I6018">
        <v>8.6821269999999995</v>
      </c>
      <c r="J6018" t="s">
        <v>223</v>
      </c>
      <c r="K6018">
        <v>6588.1251202445583</v>
      </c>
      <c r="L6018">
        <v>6597.9507119205418</v>
      </c>
      <c r="M6018">
        <v>288445</v>
      </c>
    </row>
    <row r="6019" spans="1:13" x14ac:dyDescent="0.25">
      <c r="A6019" t="s">
        <v>14</v>
      </c>
      <c r="B6019" t="s">
        <v>62</v>
      </c>
      <c r="C6019" t="s">
        <v>199</v>
      </c>
      <c r="D6019" t="s">
        <v>98</v>
      </c>
      <c r="E6019" t="s">
        <v>130</v>
      </c>
      <c r="F6019" t="s">
        <v>131</v>
      </c>
      <c r="G6019" t="s">
        <v>132</v>
      </c>
      <c r="H6019">
        <v>50.110923999999997</v>
      </c>
      <c r="I6019">
        <v>8.6821269999999995</v>
      </c>
      <c r="J6019" t="s">
        <v>224</v>
      </c>
      <c r="K6019">
        <v>11702839.88575509</v>
      </c>
      <c r="L6019">
        <v>11723194.461945569</v>
      </c>
      <c r="M6019">
        <v>29803884</v>
      </c>
    </row>
    <row r="6020" spans="1:13" x14ac:dyDescent="0.25">
      <c r="A6020" t="s">
        <v>14</v>
      </c>
      <c r="B6020" t="s">
        <v>62</v>
      </c>
      <c r="C6020" t="s">
        <v>199</v>
      </c>
      <c r="D6020" t="s">
        <v>98</v>
      </c>
      <c r="E6020" t="s">
        <v>130</v>
      </c>
      <c r="F6020" t="s">
        <v>131</v>
      </c>
      <c r="G6020" t="s">
        <v>132</v>
      </c>
      <c r="H6020">
        <v>50.110923999999997</v>
      </c>
      <c r="I6020">
        <v>8.6821269999999995</v>
      </c>
      <c r="J6020" t="s">
        <v>225</v>
      </c>
      <c r="K6020">
        <v>14108967.57887115</v>
      </c>
      <c r="L6020">
        <v>14136220.95073154</v>
      </c>
      <c r="M6020">
        <v>33920427</v>
      </c>
    </row>
    <row r="6021" spans="1:13" x14ac:dyDescent="0.25">
      <c r="A6021" t="s">
        <v>14</v>
      </c>
      <c r="B6021" t="s">
        <v>62</v>
      </c>
      <c r="C6021" t="s">
        <v>199</v>
      </c>
      <c r="D6021" t="s">
        <v>98</v>
      </c>
      <c r="E6021" t="s">
        <v>130</v>
      </c>
      <c r="F6021" t="s">
        <v>131</v>
      </c>
      <c r="G6021" t="s">
        <v>132</v>
      </c>
      <c r="H6021">
        <v>50.110923999999997</v>
      </c>
      <c r="I6021">
        <v>8.6821269999999995</v>
      </c>
      <c r="J6021" t="s">
        <v>245</v>
      </c>
      <c r="K6021">
        <v>8379952.8331151456</v>
      </c>
      <c r="L6021">
        <v>8387386.5191873685</v>
      </c>
      <c r="M6021">
        <v>19569980</v>
      </c>
    </row>
    <row r="6022" spans="1:13" x14ac:dyDescent="0.25">
      <c r="A6022" t="s">
        <v>14</v>
      </c>
      <c r="B6022" t="s">
        <v>62</v>
      </c>
      <c r="C6022" t="s">
        <v>199</v>
      </c>
      <c r="D6022" t="s">
        <v>108</v>
      </c>
      <c r="E6022" t="s">
        <v>133</v>
      </c>
      <c r="F6022" t="s">
        <v>134</v>
      </c>
      <c r="G6022" t="s">
        <v>135</v>
      </c>
      <c r="H6022">
        <v>-22.874300000000002</v>
      </c>
      <c r="I6022">
        <v>-43.266449999999999</v>
      </c>
      <c r="J6022" t="s">
        <v>223</v>
      </c>
      <c r="K6022">
        <v>771.77799607226393</v>
      </c>
      <c r="L6022">
        <v>771.189325044714</v>
      </c>
      <c r="M6022">
        <v>4583</v>
      </c>
    </row>
    <row r="6023" spans="1:13" x14ac:dyDescent="0.25">
      <c r="A6023" t="s">
        <v>14</v>
      </c>
      <c r="B6023" t="s">
        <v>62</v>
      </c>
      <c r="C6023" t="s">
        <v>199</v>
      </c>
      <c r="D6023" t="s">
        <v>108</v>
      </c>
      <c r="E6023" t="s">
        <v>133</v>
      </c>
      <c r="F6023" t="s">
        <v>134</v>
      </c>
      <c r="G6023" t="s">
        <v>135</v>
      </c>
      <c r="H6023">
        <v>-22.874300000000002</v>
      </c>
      <c r="I6023">
        <v>-43.266449999999999</v>
      </c>
      <c r="J6023" t="s">
        <v>224</v>
      </c>
      <c r="K6023">
        <v>44385.26514396385</v>
      </c>
      <c r="L6023">
        <v>44495.705732293522</v>
      </c>
      <c r="M6023">
        <v>168189</v>
      </c>
    </row>
    <row r="6024" spans="1:13" x14ac:dyDescent="0.25">
      <c r="A6024" t="s">
        <v>14</v>
      </c>
      <c r="B6024" t="s">
        <v>62</v>
      </c>
      <c r="C6024" t="s">
        <v>199</v>
      </c>
      <c r="D6024" t="s">
        <v>108</v>
      </c>
      <c r="E6024" t="s">
        <v>133</v>
      </c>
      <c r="F6024" t="s">
        <v>134</v>
      </c>
      <c r="G6024" t="s">
        <v>135</v>
      </c>
      <c r="H6024">
        <v>-22.874300000000002</v>
      </c>
      <c r="I6024">
        <v>-43.266449999999999</v>
      </c>
      <c r="J6024" t="s">
        <v>225</v>
      </c>
      <c r="K6024">
        <v>97241.16947836052</v>
      </c>
      <c r="L6024">
        <v>97304.508008750287</v>
      </c>
      <c r="M6024">
        <v>250364</v>
      </c>
    </row>
    <row r="6025" spans="1:13" x14ac:dyDescent="0.25">
      <c r="A6025" t="s">
        <v>14</v>
      </c>
      <c r="B6025" t="s">
        <v>62</v>
      </c>
      <c r="C6025" t="s">
        <v>199</v>
      </c>
      <c r="D6025" t="s">
        <v>108</v>
      </c>
      <c r="E6025" t="s">
        <v>133</v>
      </c>
      <c r="F6025" t="s">
        <v>134</v>
      </c>
      <c r="G6025" t="s">
        <v>135</v>
      </c>
      <c r="H6025">
        <v>-22.874300000000002</v>
      </c>
      <c r="I6025">
        <v>-43.266449999999999</v>
      </c>
      <c r="J6025" t="s">
        <v>245</v>
      </c>
      <c r="K6025">
        <v>75539.098435444001</v>
      </c>
      <c r="L6025">
        <v>75574.957481839068</v>
      </c>
      <c r="M6025">
        <v>183114</v>
      </c>
    </row>
    <row r="6026" spans="1:13" x14ac:dyDescent="0.25">
      <c r="A6026" t="s">
        <v>14</v>
      </c>
      <c r="B6026" t="s">
        <v>62</v>
      </c>
      <c r="C6026" t="s">
        <v>199</v>
      </c>
      <c r="D6026" t="s">
        <v>136</v>
      </c>
      <c r="E6026" t="s">
        <v>137</v>
      </c>
      <c r="F6026" t="s">
        <v>138</v>
      </c>
      <c r="G6026" t="s">
        <v>139</v>
      </c>
      <c r="H6026">
        <v>22.266999999999999</v>
      </c>
      <c r="I6026">
        <v>114.188</v>
      </c>
      <c r="J6026" t="s">
        <v>223</v>
      </c>
      <c r="K6026">
        <v>25292.742454038729</v>
      </c>
      <c r="L6026">
        <v>25295.496807071129</v>
      </c>
      <c r="M6026">
        <v>30726</v>
      </c>
    </row>
    <row r="6027" spans="1:13" x14ac:dyDescent="0.25">
      <c r="A6027" t="s">
        <v>14</v>
      </c>
      <c r="B6027" t="s">
        <v>62</v>
      </c>
      <c r="C6027" t="s">
        <v>199</v>
      </c>
      <c r="D6027" t="s">
        <v>136</v>
      </c>
      <c r="E6027" t="s">
        <v>137</v>
      </c>
      <c r="F6027" t="s">
        <v>138</v>
      </c>
      <c r="G6027" t="s">
        <v>139</v>
      </c>
      <c r="H6027">
        <v>22.266999999999999</v>
      </c>
      <c r="I6027">
        <v>114.188</v>
      </c>
      <c r="J6027" t="s">
        <v>224</v>
      </c>
      <c r="K6027">
        <v>1342270.21255135</v>
      </c>
      <c r="L6027">
        <v>1344446.0225578849</v>
      </c>
      <c r="M6027">
        <v>3063290</v>
      </c>
    </row>
    <row r="6028" spans="1:13" x14ac:dyDescent="0.25">
      <c r="A6028" t="s">
        <v>14</v>
      </c>
      <c r="B6028" t="s">
        <v>62</v>
      </c>
      <c r="C6028" t="s">
        <v>199</v>
      </c>
      <c r="D6028" t="s">
        <v>136</v>
      </c>
      <c r="E6028" t="s">
        <v>137</v>
      </c>
      <c r="F6028" t="s">
        <v>138</v>
      </c>
      <c r="G6028" t="s">
        <v>139</v>
      </c>
      <c r="H6028">
        <v>22.266999999999999</v>
      </c>
      <c r="I6028">
        <v>114.188</v>
      </c>
      <c r="J6028" t="s">
        <v>225</v>
      </c>
      <c r="K6028">
        <v>1745151.0045902829</v>
      </c>
      <c r="L6028">
        <v>1746891.30880935</v>
      </c>
      <c r="M6028">
        <v>4048947</v>
      </c>
    </row>
    <row r="6029" spans="1:13" x14ac:dyDescent="0.25">
      <c r="A6029" t="s">
        <v>14</v>
      </c>
      <c r="B6029" t="s">
        <v>62</v>
      </c>
      <c r="C6029" t="s">
        <v>199</v>
      </c>
      <c r="D6029" t="s">
        <v>136</v>
      </c>
      <c r="E6029" t="s">
        <v>137</v>
      </c>
      <c r="F6029" t="s">
        <v>138</v>
      </c>
      <c r="G6029" t="s">
        <v>139</v>
      </c>
      <c r="H6029">
        <v>22.266999999999999</v>
      </c>
      <c r="I6029">
        <v>114.188</v>
      </c>
      <c r="J6029" t="s">
        <v>245</v>
      </c>
      <c r="K6029">
        <v>1208797.8578104279</v>
      </c>
      <c r="L6029">
        <v>1209617.461583192</v>
      </c>
      <c r="M6029">
        <v>2568089</v>
      </c>
    </row>
    <row r="6030" spans="1:13" x14ac:dyDescent="0.25">
      <c r="A6030" t="s">
        <v>14</v>
      </c>
      <c r="B6030" t="s">
        <v>62</v>
      </c>
      <c r="C6030" t="s">
        <v>199</v>
      </c>
      <c r="D6030" t="s">
        <v>98</v>
      </c>
      <c r="E6030" t="s">
        <v>226</v>
      </c>
      <c r="F6030" t="s">
        <v>227</v>
      </c>
      <c r="G6030" t="s">
        <v>228</v>
      </c>
      <c r="H6030">
        <v>26.137899999999998</v>
      </c>
      <c r="I6030">
        <v>28.197790000000001</v>
      </c>
      <c r="J6030" t="s">
        <v>223</v>
      </c>
      <c r="K6030">
        <v>19.568678671836</v>
      </c>
      <c r="L6030">
        <v>19.568103144605999</v>
      </c>
      <c r="M6030">
        <v>25</v>
      </c>
    </row>
    <row r="6031" spans="1:13" x14ac:dyDescent="0.25">
      <c r="A6031" t="s">
        <v>14</v>
      </c>
      <c r="B6031" t="s">
        <v>62</v>
      </c>
      <c r="C6031" t="s">
        <v>199</v>
      </c>
      <c r="D6031" t="s">
        <v>98</v>
      </c>
      <c r="E6031" t="s">
        <v>226</v>
      </c>
      <c r="F6031" t="s">
        <v>227</v>
      </c>
      <c r="G6031" t="s">
        <v>228</v>
      </c>
      <c r="H6031">
        <v>26.137899999999998</v>
      </c>
      <c r="I6031">
        <v>28.197790000000001</v>
      </c>
      <c r="J6031" t="s">
        <v>224</v>
      </c>
      <c r="K6031">
        <v>155999.10285298471</v>
      </c>
      <c r="L6031">
        <v>156390.796365638</v>
      </c>
      <c r="M6031">
        <v>402964</v>
      </c>
    </row>
    <row r="6032" spans="1:13" x14ac:dyDescent="0.25">
      <c r="A6032" t="s">
        <v>14</v>
      </c>
      <c r="B6032" t="s">
        <v>62</v>
      </c>
      <c r="C6032" t="s">
        <v>199</v>
      </c>
      <c r="D6032" t="s">
        <v>98</v>
      </c>
      <c r="E6032" t="s">
        <v>226</v>
      </c>
      <c r="F6032" t="s">
        <v>227</v>
      </c>
      <c r="G6032" t="s">
        <v>228</v>
      </c>
      <c r="H6032">
        <v>26.137899999999998</v>
      </c>
      <c r="I6032">
        <v>28.197790000000001</v>
      </c>
      <c r="J6032" t="s">
        <v>225</v>
      </c>
      <c r="K6032">
        <v>91730.682744746737</v>
      </c>
      <c r="L6032">
        <v>92026.939461744216</v>
      </c>
      <c r="M6032">
        <v>286429</v>
      </c>
    </row>
    <row r="6033" spans="1:13" x14ac:dyDescent="0.25">
      <c r="A6033" t="s">
        <v>14</v>
      </c>
      <c r="B6033" t="s">
        <v>62</v>
      </c>
      <c r="C6033" t="s">
        <v>199</v>
      </c>
      <c r="D6033" t="s">
        <v>98</v>
      </c>
      <c r="E6033" t="s">
        <v>226</v>
      </c>
      <c r="F6033" t="s">
        <v>227</v>
      </c>
      <c r="G6033" t="s">
        <v>228</v>
      </c>
      <c r="H6033">
        <v>26.137899999999998</v>
      </c>
      <c r="I6033">
        <v>28.197790000000001</v>
      </c>
      <c r="J6033" t="s">
        <v>245</v>
      </c>
      <c r="K6033">
        <v>54908.993736391618</v>
      </c>
      <c r="L6033">
        <v>54979.335626395368</v>
      </c>
      <c r="M6033">
        <v>148122</v>
      </c>
    </row>
    <row r="6034" spans="1:13" x14ac:dyDescent="0.25">
      <c r="A6034" t="s">
        <v>14</v>
      </c>
      <c r="B6034" t="s">
        <v>62</v>
      </c>
      <c r="C6034" t="s">
        <v>199</v>
      </c>
      <c r="D6034" t="s">
        <v>104</v>
      </c>
      <c r="E6034" t="s">
        <v>140</v>
      </c>
      <c r="F6034" t="s">
        <v>141</v>
      </c>
      <c r="G6034" t="s">
        <v>107</v>
      </c>
      <c r="H6034">
        <v>34.052235000000003</v>
      </c>
      <c r="I6034">
        <v>-118.24368</v>
      </c>
      <c r="J6034" t="s">
        <v>223</v>
      </c>
      <c r="K6034">
        <v>2729.191285745298</v>
      </c>
      <c r="L6034">
        <v>2734.2906291427739</v>
      </c>
      <c r="M6034">
        <v>60483</v>
      </c>
    </row>
    <row r="6035" spans="1:13" x14ac:dyDescent="0.25">
      <c r="A6035" t="s">
        <v>14</v>
      </c>
      <c r="B6035" t="s">
        <v>62</v>
      </c>
      <c r="C6035" t="s">
        <v>199</v>
      </c>
      <c r="D6035" t="s">
        <v>104</v>
      </c>
      <c r="E6035" t="s">
        <v>140</v>
      </c>
      <c r="F6035" t="s">
        <v>141</v>
      </c>
      <c r="G6035" t="s">
        <v>107</v>
      </c>
      <c r="H6035">
        <v>34.052235000000003</v>
      </c>
      <c r="I6035">
        <v>-118.24368</v>
      </c>
      <c r="J6035" t="s">
        <v>224</v>
      </c>
      <c r="K6035">
        <v>11088597.644082289</v>
      </c>
      <c r="L6035">
        <v>11097857.95704432</v>
      </c>
      <c r="M6035">
        <v>24289227</v>
      </c>
    </row>
    <row r="6036" spans="1:13" x14ac:dyDescent="0.25">
      <c r="A6036" t="s">
        <v>14</v>
      </c>
      <c r="B6036" t="s">
        <v>62</v>
      </c>
      <c r="C6036" t="s">
        <v>199</v>
      </c>
      <c r="D6036" t="s">
        <v>104</v>
      </c>
      <c r="E6036" t="s">
        <v>140</v>
      </c>
      <c r="F6036" t="s">
        <v>141</v>
      </c>
      <c r="G6036" t="s">
        <v>107</v>
      </c>
      <c r="H6036">
        <v>34.052235000000003</v>
      </c>
      <c r="I6036">
        <v>-118.24368</v>
      </c>
      <c r="J6036" t="s">
        <v>225</v>
      </c>
      <c r="K6036">
        <v>14042880.804706831</v>
      </c>
      <c r="L6036">
        <v>14055855.931311451</v>
      </c>
      <c r="M6036">
        <v>30077842</v>
      </c>
    </row>
    <row r="6037" spans="1:13" x14ac:dyDescent="0.25">
      <c r="A6037" t="s">
        <v>14</v>
      </c>
      <c r="B6037" t="s">
        <v>62</v>
      </c>
      <c r="C6037" t="s">
        <v>199</v>
      </c>
      <c r="D6037" t="s">
        <v>104</v>
      </c>
      <c r="E6037" t="s">
        <v>140</v>
      </c>
      <c r="F6037" t="s">
        <v>141</v>
      </c>
      <c r="G6037" t="s">
        <v>107</v>
      </c>
      <c r="H6037">
        <v>34.052235000000003</v>
      </c>
      <c r="I6037">
        <v>-118.24368</v>
      </c>
      <c r="J6037" t="s">
        <v>245</v>
      </c>
      <c r="K6037">
        <v>9641815.2599389255</v>
      </c>
      <c r="L6037">
        <v>9645667.4999499824</v>
      </c>
      <c r="M6037">
        <v>19650194</v>
      </c>
    </row>
    <row r="6038" spans="1:13" x14ac:dyDescent="0.25">
      <c r="A6038" t="s">
        <v>14</v>
      </c>
      <c r="B6038" t="s">
        <v>62</v>
      </c>
      <c r="C6038" t="s">
        <v>199</v>
      </c>
      <c r="D6038" t="s">
        <v>108</v>
      </c>
      <c r="E6038" t="s">
        <v>142</v>
      </c>
      <c r="F6038" t="s">
        <v>143</v>
      </c>
      <c r="G6038" t="s">
        <v>144</v>
      </c>
      <c r="H6038">
        <v>-12.094823</v>
      </c>
      <c r="I6038">
        <v>-76.973529999999997</v>
      </c>
      <c r="J6038" t="s">
        <v>223</v>
      </c>
      <c r="K6038">
        <v>268.44521393625001</v>
      </c>
      <c r="L6038">
        <v>268.44500550206402</v>
      </c>
      <c r="M6038">
        <v>142</v>
      </c>
    </row>
    <row r="6039" spans="1:13" x14ac:dyDescent="0.25">
      <c r="A6039" t="s">
        <v>14</v>
      </c>
      <c r="B6039" t="s">
        <v>62</v>
      </c>
      <c r="C6039" t="s">
        <v>199</v>
      </c>
      <c r="D6039" t="s">
        <v>108</v>
      </c>
      <c r="E6039" t="s">
        <v>142</v>
      </c>
      <c r="F6039" t="s">
        <v>143</v>
      </c>
      <c r="G6039" t="s">
        <v>144</v>
      </c>
      <c r="H6039">
        <v>-12.094823</v>
      </c>
      <c r="I6039">
        <v>-76.973529999999997</v>
      </c>
      <c r="J6039" t="s">
        <v>224</v>
      </c>
      <c r="K6039">
        <v>51705.576592111502</v>
      </c>
      <c r="L6039">
        <v>51781.169805143887</v>
      </c>
      <c r="M6039">
        <v>209900</v>
      </c>
    </row>
    <row r="6040" spans="1:13" x14ac:dyDescent="0.25">
      <c r="A6040" t="s">
        <v>14</v>
      </c>
      <c r="B6040" t="s">
        <v>62</v>
      </c>
      <c r="C6040" t="s">
        <v>199</v>
      </c>
      <c r="D6040" t="s">
        <v>108</v>
      </c>
      <c r="E6040" t="s">
        <v>142</v>
      </c>
      <c r="F6040" t="s">
        <v>143</v>
      </c>
      <c r="G6040" t="s">
        <v>144</v>
      </c>
      <c r="H6040">
        <v>-12.094823</v>
      </c>
      <c r="I6040">
        <v>-76.973529999999997</v>
      </c>
      <c r="J6040" t="s">
        <v>225</v>
      </c>
      <c r="K6040">
        <v>48013.552245395258</v>
      </c>
      <c r="L6040">
        <v>48067.095810453553</v>
      </c>
      <c r="M6040">
        <v>211776</v>
      </c>
    </row>
    <row r="6041" spans="1:13" x14ac:dyDescent="0.25">
      <c r="A6041" t="s">
        <v>14</v>
      </c>
      <c r="B6041" t="s">
        <v>62</v>
      </c>
      <c r="C6041" t="s">
        <v>199</v>
      </c>
      <c r="D6041" t="s">
        <v>108</v>
      </c>
      <c r="E6041" t="s">
        <v>142</v>
      </c>
      <c r="F6041" t="s">
        <v>143</v>
      </c>
      <c r="G6041" t="s">
        <v>144</v>
      </c>
      <c r="H6041">
        <v>-12.094823</v>
      </c>
      <c r="I6041">
        <v>-76.973529999999997</v>
      </c>
      <c r="J6041" t="s">
        <v>245</v>
      </c>
      <c r="K6041">
        <v>27038.89123093705</v>
      </c>
      <c r="L6041">
        <v>27064.637271505391</v>
      </c>
      <c r="M6041">
        <v>108435</v>
      </c>
    </row>
    <row r="6042" spans="1:13" x14ac:dyDescent="0.25">
      <c r="A6042" t="s">
        <v>14</v>
      </c>
      <c r="B6042" t="s">
        <v>62</v>
      </c>
      <c r="C6042" t="s">
        <v>199</v>
      </c>
      <c r="D6042" t="s">
        <v>98</v>
      </c>
      <c r="E6042" t="s">
        <v>145</v>
      </c>
      <c r="F6042" t="s">
        <v>146</v>
      </c>
      <c r="G6042" t="s">
        <v>147</v>
      </c>
      <c r="H6042">
        <v>51.508513999999998</v>
      </c>
      <c r="I6042">
        <v>-1.0756999999999999E-2</v>
      </c>
      <c r="J6042" t="s">
        <v>223</v>
      </c>
      <c r="K6042">
        <v>1514.671020878832</v>
      </c>
      <c r="L6042">
        <v>1633.2888971196901</v>
      </c>
      <c r="M6042">
        <v>20821</v>
      </c>
    </row>
    <row r="6043" spans="1:13" x14ac:dyDescent="0.25">
      <c r="A6043" t="s">
        <v>14</v>
      </c>
      <c r="B6043" t="s">
        <v>62</v>
      </c>
      <c r="C6043" t="s">
        <v>199</v>
      </c>
      <c r="D6043" t="s">
        <v>98</v>
      </c>
      <c r="E6043" t="s">
        <v>145</v>
      </c>
      <c r="F6043" t="s">
        <v>146</v>
      </c>
      <c r="G6043" t="s">
        <v>147</v>
      </c>
      <c r="H6043">
        <v>51.508513999999998</v>
      </c>
      <c r="I6043">
        <v>-1.0756999999999999E-2</v>
      </c>
      <c r="J6043" t="s">
        <v>224</v>
      </c>
      <c r="K6043">
        <v>13386144.17179089</v>
      </c>
      <c r="L6043">
        <v>13407651.586747911</v>
      </c>
      <c r="M6043">
        <v>31459237</v>
      </c>
    </row>
    <row r="6044" spans="1:13" x14ac:dyDescent="0.25">
      <c r="A6044" t="s">
        <v>14</v>
      </c>
      <c r="B6044" t="s">
        <v>62</v>
      </c>
      <c r="C6044" t="s">
        <v>199</v>
      </c>
      <c r="D6044" t="s">
        <v>98</v>
      </c>
      <c r="E6044" t="s">
        <v>145</v>
      </c>
      <c r="F6044" t="s">
        <v>146</v>
      </c>
      <c r="G6044" t="s">
        <v>147</v>
      </c>
      <c r="H6044">
        <v>51.508513999999998</v>
      </c>
      <c r="I6044">
        <v>-1.0756999999999999E-2</v>
      </c>
      <c r="J6044" t="s">
        <v>225</v>
      </c>
      <c r="K6044">
        <v>17217230.132245351</v>
      </c>
      <c r="L6044">
        <v>17240765.93495699</v>
      </c>
      <c r="M6044">
        <v>39155388</v>
      </c>
    </row>
    <row r="6045" spans="1:13" x14ac:dyDescent="0.25">
      <c r="A6045" t="s">
        <v>14</v>
      </c>
      <c r="B6045" t="s">
        <v>62</v>
      </c>
      <c r="C6045" t="s">
        <v>199</v>
      </c>
      <c r="D6045" t="s">
        <v>98</v>
      </c>
      <c r="E6045" t="s">
        <v>145</v>
      </c>
      <c r="F6045" t="s">
        <v>146</v>
      </c>
      <c r="G6045" t="s">
        <v>147</v>
      </c>
      <c r="H6045">
        <v>51.508513999999998</v>
      </c>
      <c r="I6045">
        <v>-1.0756999999999999E-2</v>
      </c>
      <c r="J6045" t="s">
        <v>245</v>
      </c>
      <c r="K6045">
        <v>13255958.635426549</v>
      </c>
      <c r="L6045">
        <v>13263471.90121367</v>
      </c>
      <c r="M6045">
        <v>29005123</v>
      </c>
    </row>
    <row r="6046" spans="1:13" x14ac:dyDescent="0.25">
      <c r="A6046" t="s">
        <v>14</v>
      </c>
      <c r="B6046" t="s">
        <v>62</v>
      </c>
      <c r="C6046" t="s">
        <v>199</v>
      </c>
      <c r="D6046" t="s">
        <v>98</v>
      </c>
      <c r="E6046" t="s">
        <v>148</v>
      </c>
      <c r="F6046" t="s">
        <v>149</v>
      </c>
      <c r="G6046" t="s">
        <v>150</v>
      </c>
      <c r="H6046">
        <v>40.416800000000002</v>
      </c>
      <c r="I6046">
        <v>-3.7038000000000002</v>
      </c>
      <c r="J6046" t="s">
        <v>223</v>
      </c>
      <c r="K6046">
        <v>2112.0839824759141</v>
      </c>
      <c r="L6046">
        <v>2112.8236013335681</v>
      </c>
      <c r="M6046">
        <v>7991</v>
      </c>
    </row>
    <row r="6047" spans="1:13" x14ac:dyDescent="0.25">
      <c r="A6047" t="s">
        <v>14</v>
      </c>
      <c r="B6047" t="s">
        <v>62</v>
      </c>
      <c r="C6047" t="s">
        <v>199</v>
      </c>
      <c r="D6047" t="s">
        <v>98</v>
      </c>
      <c r="E6047" t="s">
        <v>148</v>
      </c>
      <c r="F6047" t="s">
        <v>149</v>
      </c>
      <c r="G6047" t="s">
        <v>150</v>
      </c>
      <c r="H6047">
        <v>40.416800000000002</v>
      </c>
      <c r="I6047">
        <v>-3.7038000000000002</v>
      </c>
      <c r="J6047" t="s">
        <v>224</v>
      </c>
      <c r="K6047">
        <v>1839174.800531103</v>
      </c>
      <c r="L6047">
        <v>1841628.6256442789</v>
      </c>
      <c r="M6047">
        <v>4434693</v>
      </c>
    </row>
    <row r="6048" spans="1:13" x14ac:dyDescent="0.25">
      <c r="A6048" t="s">
        <v>14</v>
      </c>
      <c r="B6048" t="s">
        <v>62</v>
      </c>
      <c r="C6048" t="s">
        <v>199</v>
      </c>
      <c r="D6048" t="s">
        <v>98</v>
      </c>
      <c r="E6048" t="s">
        <v>148</v>
      </c>
      <c r="F6048" t="s">
        <v>149</v>
      </c>
      <c r="G6048" t="s">
        <v>150</v>
      </c>
      <c r="H6048">
        <v>40.416800000000002</v>
      </c>
      <c r="I6048">
        <v>-3.7038000000000002</v>
      </c>
      <c r="J6048" t="s">
        <v>225</v>
      </c>
      <c r="K6048">
        <v>1910982.2722458181</v>
      </c>
      <c r="L6048">
        <v>1914669.383736551</v>
      </c>
      <c r="M6048">
        <v>4951087</v>
      </c>
    </row>
    <row r="6049" spans="1:13" x14ac:dyDescent="0.25">
      <c r="A6049" t="s">
        <v>14</v>
      </c>
      <c r="B6049" t="s">
        <v>62</v>
      </c>
      <c r="C6049" t="s">
        <v>199</v>
      </c>
      <c r="D6049" t="s">
        <v>98</v>
      </c>
      <c r="E6049" t="s">
        <v>148</v>
      </c>
      <c r="F6049" t="s">
        <v>149</v>
      </c>
      <c r="G6049" t="s">
        <v>150</v>
      </c>
      <c r="H6049">
        <v>40.416800000000002</v>
      </c>
      <c r="I6049">
        <v>-3.7038000000000002</v>
      </c>
      <c r="J6049" t="s">
        <v>245</v>
      </c>
      <c r="K6049">
        <v>1453524.188504471</v>
      </c>
      <c r="L6049">
        <v>1454578.180544971</v>
      </c>
      <c r="M6049">
        <v>3579700</v>
      </c>
    </row>
    <row r="6050" spans="1:13" x14ac:dyDescent="0.25">
      <c r="A6050" t="s">
        <v>14</v>
      </c>
      <c r="B6050" t="s">
        <v>62</v>
      </c>
      <c r="C6050" t="s">
        <v>199</v>
      </c>
      <c r="D6050" t="s">
        <v>98</v>
      </c>
      <c r="E6050" t="s">
        <v>214</v>
      </c>
      <c r="F6050" t="s">
        <v>215</v>
      </c>
      <c r="G6050" t="s">
        <v>147</v>
      </c>
      <c r="H6050">
        <v>53.480800000000002</v>
      </c>
      <c r="I6050">
        <v>2.2425999999999999</v>
      </c>
      <c r="J6050" t="s">
        <v>223</v>
      </c>
      <c r="K6050">
        <v>2.04336017328</v>
      </c>
      <c r="L6050">
        <v>2.04336017328</v>
      </c>
      <c r="M6050">
        <v>44</v>
      </c>
    </row>
    <row r="6051" spans="1:13" x14ac:dyDescent="0.25">
      <c r="A6051" t="s">
        <v>14</v>
      </c>
      <c r="B6051" t="s">
        <v>62</v>
      </c>
      <c r="C6051" t="s">
        <v>199</v>
      </c>
      <c r="D6051" t="s">
        <v>98</v>
      </c>
      <c r="E6051" t="s">
        <v>214</v>
      </c>
      <c r="F6051" t="s">
        <v>215</v>
      </c>
      <c r="G6051" t="s">
        <v>147</v>
      </c>
      <c r="H6051">
        <v>53.480800000000002</v>
      </c>
      <c r="I6051">
        <v>2.2425999999999999</v>
      </c>
      <c r="J6051" t="s">
        <v>224</v>
      </c>
      <c r="K6051">
        <v>1391.8053824395861</v>
      </c>
      <c r="L6051">
        <v>1443.7866264642539</v>
      </c>
      <c r="M6051">
        <v>4449</v>
      </c>
    </row>
    <row r="6052" spans="1:13" x14ac:dyDescent="0.25">
      <c r="A6052" t="s">
        <v>14</v>
      </c>
      <c r="B6052" t="s">
        <v>62</v>
      </c>
      <c r="C6052" t="s">
        <v>199</v>
      </c>
      <c r="D6052" t="s">
        <v>98</v>
      </c>
      <c r="E6052" t="s">
        <v>214</v>
      </c>
      <c r="F6052" t="s">
        <v>215</v>
      </c>
      <c r="G6052" t="s">
        <v>147</v>
      </c>
      <c r="H6052">
        <v>53.480800000000002</v>
      </c>
      <c r="I6052">
        <v>2.2425999999999999</v>
      </c>
      <c r="J6052" t="s">
        <v>225</v>
      </c>
      <c r="K6052">
        <v>1200.9971088020579</v>
      </c>
      <c r="L6052">
        <v>1256.421479219232</v>
      </c>
      <c r="M6052">
        <v>4217</v>
      </c>
    </row>
    <row r="6053" spans="1:13" x14ac:dyDescent="0.25">
      <c r="A6053" t="s">
        <v>14</v>
      </c>
      <c r="B6053" t="s">
        <v>62</v>
      </c>
      <c r="C6053" t="s">
        <v>199</v>
      </c>
      <c r="D6053" t="s">
        <v>98</v>
      </c>
      <c r="E6053" t="s">
        <v>214</v>
      </c>
      <c r="F6053" t="s">
        <v>215</v>
      </c>
      <c r="G6053" t="s">
        <v>147</v>
      </c>
      <c r="H6053">
        <v>53.480800000000002</v>
      </c>
      <c r="I6053">
        <v>2.2425999999999999</v>
      </c>
      <c r="J6053" t="s">
        <v>245</v>
      </c>
      <c r="K6053">
        <v>454.92505408650601</v>
      </c>
      <c r="L6053">
        <v>461.62588858978802</v>
      </c>
      <c r="M6053">
        <v>1430</v>
      </c>
    </row>
    <row r="6054" spans="1:13" x14ac:dyDescent="0.25">
      <c r="A6054" t="s">
        <v>14</v>
      </c>
      <c r="B6054" t="s">
        <v>62</v>
      </c>
      <c r="C6054" t="s">
        <v>199</v>
      </c>
      <c r="D6054" t="s">
        <v>136</v>
      </c>
      <c r="E6054" t="s">
        <v>151</v>
      </c>
      <c r="F6054" t="s">
        <v>152</v>
      </c>
      <c r="G6054" t="s">
        <v>153</v>
      </c>
      <c r="H6054">
        <v>-37.668999999999997</v>
      </c>
      <c r="I6054">
        <v>144.84100000000001</v>
      </c>
      <c r="J6054" t="s">
        <v>223</v>
      </c>
      <c r="K6054">
        <v>613.33860993724795</v>
      </c>
      <c r="L6054">
        <v>616.60432461692994</v>
      </c>
      <c r="M6054">
        <v>950</v>
      </c>
    </row>
    <row r="6055" spans="1:13" x14ac:dyDescent="0.25">
      <c r="A6055" t="s">
        <v>14</v>
      </c>
      <c r="B6055" t="s">
        <v>62</v>
      </c>
      <c r="C6055" t="s">
        <v>199</v>
      </c>
      <c r="D6055" t="s">
        <v>136</v>
      </c>
      <c r="E6055" t="s">
        <v>151</v>
      </c>
      <c r="F6055" t="s">
        <v>152</v>
      </c>
      <c r="G6055" t="s">
        <v>153</v>
      </c>
      <c r="H6055">
        <v>-37.668999999999997</v>
      </c>
      <c r="I6055">
        <v>144.84100000000001</v>
      </c>
      <c r="J6055" t="s">
        <v>224</v>
      </c>
      <c r="K6055">
        <v>1019839.963998556</v>
      </c>
      <c r="L6055">
        <v>1020161.437553131</v>
      </c>
      <c r="M6055">
        <v>2657427</v>
      </c>
    </row>
    <row r="6056" spans="1:13" x14ac:dyDescent="0.25">
      <c r="A6056" t="s">
        <v>14</v>
      </c>
      <c r="B6056" t="s">
        <v>62</v>
      </c>
      <c r="C6056" t="s">
        <v>199</v>
      </c>
      <c r="D6056" t="s">
        <v>136</v>
      </c>
      <c r="E6056" t="s">
        <v>151</v>
      </c>
      <c r="F6056" t="s">
        <v>152</v>
      </c>
      <c r="G6056" t="s">
        <v>153</v>
      </c>
      <c r="H6056">
        <v>-37.668999999999997</v>
      </c>
      <c r="I6056">
        <v>144.84100000000001</v>
      </c>
      <c r="J6056" t="s">
        <v>225</v>
      </c>
      <c r="K6056">
        <v>1240825.299094836</v>
      </c>
      <c r="L6056">
        <v>1241403.342279972</v>
      </c>
      <c r="M6056">
        <v>3369857</v>
      </c>
    </row>
    <row r="6057" spans="1:13" x14ac:dyDescent="0.25">
      <c r="A6057" t="s">
        <v>14</v>
      </c>
      <c r="B6057" t="s">
        <v>62</v>
      </c>
      <c r="C6057" t="s">
        <v>199</v>
      </c>
      <c r="D6057" t="s">
        <v>136</v>
      </c>
      <c r="E6057" t="s">
        <v>151</v>
      </c>
      <c r="F6057" t="s">
        <v>152</v>
      </c>
      <c r="G6057" t="s">
        <v>153</v>
      </c>
      <c r="H6057">
        <v>-37.668999999999997</v>
      </c>
      <c r="I6057">
        <v>144.84100000000001</v>
      </c>
      <c r="J6057" t="s">
        <v>245</v>
      </c>
      <c r="K6057">
        <v>898872.09773987788</v>
      </c>
      <c r="L6057">
        <v>899380.58854637505</v>
      </c>
      <c r="M6057">
        <v>2053631</v>
      </c>
    </row>
    <row r="6058" spans="1:13" x14ac:dyDescent="0.25">
      <c r="A6058" t="s">
        <v>14</v>
      </c>
      <c r="B6058" t="s">
        <v>62</v>
      </c>
      <c r="C6058" t="s">
        <v>199</v>
      </c>
      <c r="D6058" t="s">
        <v>104</v>
      </c>
      <c r="E6058" t="s">
        <v>229</v>
      </c>
      <c r="F6058" t="s">
        <v>230</v>
      </c>
      <c r="G6058" t="s">
        <v>107</v>
      </c>
      <c r="H6058">
        <v>26.103300000000001</v>
      </c>
      <c r="I6058">
        <v>98.141900000000007</v>
      </c>
      <c r="J6058" t="s">
        <v>223</v>
      </c>
      <c r="K6058">
        <v>3.2645636252219998</v>
      </c>
      <c r="L6058">
        <v>3.2645636252219998</v>
      </c>
      <c r="M6058">
        <v>29</v>
      </c>
    </row>
    <row r="6059" spans="1:13" x14ac:dyDescent="0.25">
      <c r="A6059" t="s">
        <v>14</v>
      </c>
      <c r="B6059" t="s">
        <v>62</v>
      </c>
      <c r="C6059" t="s">
        <v>199</v>
      </c>
      <c r="D6059" t="s">
        <v>104</v>
      </c>
      <c r="E6059" t="s">
        <v>229</v>
      </c>
      <c r="F6059" t="s">
        <v>230</v>
      </c>
      <c r="G6059" t="s">
        <v>107</v>
      </c>
      <c r="H6059">
        <v>26.103300000000001</v>
      </c>
      <c r="I6059">
        <v>98.141900000000007</v>
      </c>
      <c r="J6059" t="s">
        <v>224</v>
      </c>
      <c r="K6059">
        <v>454135.57188355422</v>
      </c>
      <c r="L6059">
        <v>454677.82989302988</v>
      </c>
      <c r="M6059">
        <v>985593</v>
      </c>
    </row>
    <row r="6060" spans="1:13" x14ac:dyDescent="0.25">
      <c r="A6060" t="s">
        <v>14</v>
      </c>
      <c r="B6060" t="s">
        <v>62</v>
      </c>
      <c r="C6060" t="s">
        <v>199</v>
      </c>
      <c r="D6060" t="s">
        <v>104</v>
      </c>
      <c r="E6060" t="s">
        <v>229</v>
      </c>
      <c r="F6060" t="s">
        <v>230</v>
      </c>
      <c r="G6060" t="s">
        <v>107</v>
      </c>
      <c r="H6060">
        <v>26.103300000000001</v>
      </c>
      <c r="I6060">
        <v>98.141900000000007</v>
      </c>
      <c r="J6060" t="s">
        <v>225</v>
      </c>
      <c r="K6060">
        <v>727987.59563886933</v>
      </c>
      <c r="L6060">
        <v>729385.5279120598</v>
      </c>
      <c r="M6060">
        <v>1381645</v>
      </c>
    </row>
    <row r="6061" spans="1:13" x14ac:dyDescent="0.25">
      <c r="A6061" t="s">
        <v>14</v>
      </c>
      <c r="B6061" t="s">
        <v>62</v>
      </c>
      <c r="C6061" t="s">
        <v>199</v>
      </c>
      <c r="D6061" t="s">
        <v>104</v>
      </c>
      <c r="E6061" t="s">
        <v>229</v>
      </c>
      <c r="F6061" t="s">
        <v>230</v>
      </c>
      <c r="G6061" t="s">
        <v>107</v>
      </c>
      <c r="H6061">
        <v>26.103300000000001</v>
      </c>
      <c r="I6061">
        <v>98.141900000000007</v>
      </c>
      <c r="J6061" t="s">
        <v>245</v>
      </c>
      <c r="K6061">
        <v>303958.10491296521</v>
      </c>
      <c r="L6061">
        <v>304113.80352539942</v>
      </c>
      <c r="M6061">
        <v>642911</v>
      </c>
    </row>
    <row r="6062" spans="1:13" x14ac:dyDescent="0.25">
      <c r="A6062" t="s">
        <v>14</v>
      </c>
      <c r="B6062" t="s">
        <v>62</v>
      </c>
      <c r="C6062" t="s">
        <v>199</v>
      </c>
      <c r="D6062" t="s">
        <v>104</v>
      </c>
      <c r="E6062" t="s">
        <v>154</v>
      </c>
      <c r="F6062" t="s">
        <v>155</v>
      </c>
      <c r="G6062" t="s">
        <v>107</v>
      </c>
      <c r="H6062">
        <v>25.789097000000002</v>
      </c>
      <c r="I6062">
        <v>-80.204040000000006</v>
      </c>
      <c r="J6062" t="s">
        <v>223</v>
      </c>
      <c r="K6062">
        <v>2402.8997210382181</v>
      </c>
      <c r="L6062">
        <v>2512.158478200402</v>
      </c>
      <c r="M6062">
        <v>3353</v>
      </c>
    </row>
    <row r="6063" spans="1:13" x14ac:dyDescent="0.25">
      <c r="A6063" t="s">
        <v>14</v>
      </c>
      <c r="B6063" t="s">
        <v>62</v>
      </c>
      <c r="C6063" t="s">
        <v>199</v>
      </c>
      <c r="D6063" t="s">
        <v>104</v>
      </c>
      <c r="E6063" t="s">
        <v>154</v>
      </c>
      <c r="F6063" t="s">
        <v>155</v>
      </c>
      <c r="G6063" t="s">
        <v>107</v>
      </c>
      <c r="H6063">
        <v>25.789097000000002</v>
      </c>
      <c r="I6063">
        <v>-80.204040000000006</v>
      </c>
      <c r="J6063" t="s">
        <v>224</v>
      </c>
      <c r="K6063">
        <v>2395350.1071434328</v>
      </c>
      <c r="L6063">
        <v>2398612.061358267</v>
      </c>
      <c r="M6063">
        <v>4685343</v>
      </c>
    </row>
    <row r="6064" spans="1:13" x14ac:dyDescent="0.25">
      <c r="A6064" t="s">
        <v>14</v>
      </c>
      <c r="B6064" t="s">
        <v>62</v>
      </c>
      <c r="C6064" t="s">
        <v>199</v>
      </c>
      <c r="D6064" t="s">
        <v>104</v>
      </c>
      <c r="E6064" t="s">
        <v>154</v>
      </c>
      <c r="F6064" t="s">
        <v>155</v>
      </c>
      <c r="G6064" t="s">
        <v>107</v>
      </c>
      <c r="H6064">
        <v>25.789097000000002</v>
      </c>
      <c r="I6064">
        <v>-80.204040000000006</v>
      </c>
      <c r="J6064" t="s">
        <v>225</v>
      </c>
      <c r="K6064">
        <v>2976692.7492349581</v>
      </c>
      <c r="L6064">
        <v>2980680.0458857892</v>
      </c>
      <c r="M6064">
        <v>6038389</v>
      </c>
    </row>
    <row r="6065" spans="1:13" x14ac:dyDescent="0.25">
      <c r="A6065" t="s">
        <v>14</v>
      </c>
      <c r="B6065" t="s">
        <v>62</v>
      </c>
      <c r="C6065" t="s">
        <v>199</v>
      </c>
      <c r="D6065" t="s">
        <v>104</v>
      </c>
      <c r="E6065" t="s">
        <v>154</v>
      </c>
      <c r="F6065" t="s">
        <v>155</v>
      </c>
      <c r="G6065" t="s">
        <v>107</v>
      </c>
      <c r="H6065">
        <v>25.789097000000002</v>
      </c>
      <c r="I6065">
        <v>-80.204040000000006</v>
      </c>
      <c r="J6065" t="s">
        <v>245</v>
      </c>
      <c r="K6065">
        <v>1482587.686526038</v>
      </c>
      <c r="L6065">
        <v>1483526.157980822</v>
      </c>
      <c r="M6065">
        <v>3072519</v>
      </c>
    </row>
    <row r="6066" spans="1:13" x14ac:dyDescent="0.25">
      <c r="A6066" t="s">
        <v>14</v>
      </c>
      <c r="B6066" t="s">
        <v>62</v>
      </c>
      <c r="C6066" t="s">
        <v>199</v>
      </c>
      <c r="D6066" t="s">
        <v>98</v>
      </c>
      <c r="E6066" t="s">
        <v>156</v>
      </c>
      <c r="F6066" t="s">
        <v>157</v>
      </c>
      <c r="G6066" t="s">
        <v>158</v>
      </c>
      <c r="H6066">
        <v>45.630099999999999</v>
      </c>
      <c r="I6066">
        <v>8.7255000000000003</v>
      </c>
      <c r="J6066" t="s">
        <v>223</v>
      </c>
      <c r="K6066">
        <v>1499.1463511741881</v>
      </c>
      <c r="L6066">
        <v>1509.584470777638</v>
      </c>
      <c r="M6066">
        <v>12499</v>
      </c>
    </row>
    <row r="6067" spans="1:13" x14ac:dyDescent="0.25">
      <c r="A6067" t="s">
        <v>14</v>
      </c>
      <c r="B6067" t="s">
        <v>62</v>
      </c>
      <c r="C6067" t="s">
        <v>199</v>
      </c>
      <c r="D6067" t="s">
        <v>98</v>
      </c>
      <c r="E6067" t="s">
        <v>156</v>
      </c>
      <c r="F6067" t="s">
        <v>157</v>
      </c>
      <c r="G6067" t="s">
        <v>158</v>
      </c>
      <c r="H6067">
        <v>45.630099999999999</v>
      </c>
      <c r="I6067">
        <v>8.7255000000000003</v>
      </c>
      <c r="J6067" t="s">
        <v>224</v>
      </c>
      <c r="K6067">
        <v>1752814.7272247151</v>
      </c>
      <c r="L6067">
        <v>1755627.269538122</v>
      </c>
      <c r="M6067">
        <v>3874574</v>
      </c>
    </row>
    <row r="6068" spans="1:13" x14ac:dyDescent="0.25">
      <c r="A6068" t="s">
        <v>14</v>
      </c>
      <c r="B6068" t="s">
        <v>62</v>
      </c>
      <c r="C6068" t="s">
        <v>199</v>
      </c>
      <c r="D6068" t="s">
        <v>98</v>
      </c>
      <c r="E6068" t="s">
        <v>156</v>
      </c>
      <c r="F6068" t="s">
        <v>157</v>
      </c>
      <c r="G6068" t="s">
        <v>158</v>
      </c>
      <c r="H6068">
        <v>45.630099999999999</v>
      </c>
      <c r="I6068">
        <v>8.7255000000000003</v>
      </c>
      <c r="J6068" t="s">
        <v>225</v>
      </c>
      <c r="K6068">
        <v>2183402.340686</v>
      </c>
      <c r="L6068">
        <v>2186896.149553563</v>
      </c>
      <c r="M6068">
        <v>5082329</v>
      </c>
    </row>
    <row r="6069" spans="1:13" x14ac:dyDescent="0.25">
      <c r="A6069" t="s">
        <v>14</v>
      </c>
      <c r="B6069" t="s">
        <v>62</v>
      </c>
      <c r="C6069" t="s">
        <v>199</v>
      </c>
      <c r="D6069" t="s">
        <v>98</v>
      </c>
      <c r="E6069" t="s">
        <v>156</v>
      </c>
      <c r="F6069" t="s">
        <v>157</v>
      </c>
      <c r="G6069" t="s">
        <v>158</v>
      </c>
      <c r="H6069">
        <v>45.630099999999999</v>
      </c>
      <c r="I6069">
        <v>8.7255000000000003</v>
      </c>
      <c r="J6069" t="s">
        <v>245</v>
      </c>
      <c r="K6069">
        <v>2081429.186022891</v>
      </c>
      <c r="L6069">
        <v>2082446.3697091991</v>
      </c>
      <c r="M6069">
        <v>4790855</v>
      </c>
    </row>
    <row r="6070" spans="1:13" x14ac:dyDescent="0.25">
      <c r="A6070" t="s">
        <v>14</v>
      </c>
      <c r="B6070" t="s">
        <v>62</v>
      </c>
      <c r="C6070" t="s">
        <v>199</v>
      </c>
      <c r="D6070" t="s">
        <v>104</v>
      </c>
      <c r="E6070" t="s">
        <v>159</v>
      </c>
      <c r="F6070" t="s">
        <v>160</v>
      </c>
      <c r="G6070" t="s">
        <v>107</v>
      </c>
      <c r="H6070">
        <v>44.986656000000004</v>
      </c>
      <c r="I6070">
        <v>-93.258133000000001</v>
      </c>
      <c r="J6070" t="s">
        <v>223</v>
      </c>
      <c r="K6070">
        <v>6.5122720799999992E-4</v>
      </c>
      <c r="L6070">
        <v>6.5122720799999992E-4</v>
      </c>
      <c r="M6070">
        <v>31</v>
      </c>
    </row>
    <row r="6071" spans="1:13" x14ac:dyDescent="0.25">
      <c r="A6071" t="s">
        <v>14</v>
      </c>
      <c r="B6071" t="s">
        <v>62</v>
      </c>
      <c r="C6071" t="s">
        <v>199</v>
      </c>
      <c r="D6071" t="s">
        <v>104</v>
      </c>
      <c r="E6071" t="s">
        <v>159</v>
      </c>
      <c r="F6071" t="s">
        <v>160</v>
      </c>
      <c r="G6071" t="s">
        <v>107</v>
      </c>
      <c r="H6071">
        <v>44.986656000000004</v>
      </c>
      <c r="I6071">
        <v>-93.258133000000001</v>
      </c>
      <c r="J6071" t="s">
        <v>224</v>
      </c>
      <c r="K6071">
        <v>592720.40712368314</v>
      </c>
      <c r="L6071">
        <v>592990.7318695595</v>
      </c>
      <c r="M6071">
        <v>1090723</v>
      </c>
    </row>
    <row r="6072" spans="1:13" x14ac:dyDescent="0.25">
      <c r="A6072" t="s">
        <v>14</v>
      </c>
      <c r="B6072" t="s">
        <v>62</v>
      </c>
      <c r="C6072" t="s">
        <v>199</v>
      </c>
      <c r="D6072" t="s">
        <v>104</v>
      </c>
      <c r="E6072" t="s">
        <v>159</v>
      </c>
      <c r="F6072" t="s">
        <v>160</v>
      </c>
      <c r="G6072" t="s">
        <v>107</v>
      </c>
      <c r="H6072">
        <v>44.986656000000004</v>
      </c>
      <c r="I6072">
        <v>-93.258133000000001</v>
      </c>
      <c r="J6072" t="s">
        <v>225</v>
      </c>
      <c r="K6072">
        <v>1140047.5590228371</v>
      </c>
      <c r="L6072">
        <v>1140786.047592713</v>
      </c>
      <c r="M6072">
        <v>2167674</v>
      </c>
    </row>
    <row r="6073" spans="1:13" x14ac:dyDescent="0.25">
      <c r="A6073" t="s">
        <v>14</v>
      </c>
      <c r="B6073" t="s">
        <v>62</v>
      </c>
      <c r="C6073" t="s">
        <v>199</v>
      </c>
      <c r="D6073" t="s">
        <v>104</v>
      </c>
      <c r="E6073" t="s">
        <v>159</v>
      </c>
      <c r="F6073" t="s">
        <v>160</v>
      </c>
      <c r="G6073" t="s">
        <v>107</v>
      </c>
      <c r="H6073">
        <v>44.986656000000004</v>
      </c>
      <c r="I6073">
        <v>-93.258133000000001</v>
      </c>
      <c r="J6073" t="s">
        <v>245</v>
      </c>
      <c r="K6073">
        <v>564306.02490603249</v>
      </c>
      <c r="L6073">
        <v>564603.54038611485</v>
      </c>
      <c r="M6073">
        <v>1141965</v>
      </c>
    </row>
    <row r="6074" spans="1:13" x14ac:dyDescent="0.25">
      <c r="A6074" t="s">
        <v>14</v>
      </c>
      <c r="B6074" t="s">
        <v>62</v>
      </c>
      <c r="C6074" t="s">
        <v>199</v>
      </c>
      <c r="D6074" t="s">
        <v>98</v>
      </c>
      <c r="E6074" t="s">
        <v>231</v>
      </c>
      <c r="F6074" t="s">
        <v>232</v>
      </c>
      <c r="G6074" t="s">
        <v>168</v>
      </c>
      <c r="H6074">
        <v>43.296950000000002</v>
      </c>
      <c r="I6074">
        <v>5.3810700000000002</v>
      </c>
      <c r="J6074" t="s">
        <v>223</v>
      </c>
      <c r="K6074">
        <v>0</v>
      </c>
      <c r="L6074">
        <v>0</v>
      </c>
      <c r="M6074">
        <v>0</v>
      </c>
    </row>
    <row r="6075" spans="1:13" x14ac:dyDescent="0.25">
      <c r="A6075" t="s">
        <v>14</v>
      </c>
      <c r="B6075" t="s">
        <v>62</v>
      </c>
      <c r="C6075" t="s">
        <v>199</v>
      </c>
      <c r="D6075" t="s">
        <v>98</v>
      </c>
      <c r="E6075" t="s">
        <v>231</v>
      </c>
      <c r="F6075" t="s">
        <v>232</v>
      </c>
      <c r="G6075" t="s">
        <v>168</v>
      </c>
      <c r="H6075">
        <v>43.296950000000002</v>
      </c>
      <c r="I6075">
        <v>5.3810700000000002</v>
      </c>
      <c r="J6075" t="s">
        <v>224</v>
      </c>
      <c r="K6075">
        <v>2.1686270450939999</v>
      </c>
      <c r="L6075">
        <v>2.1686270450939999</v>
      </c>
      <c r="M6075">
        <v>3</v>
      </c>
    </row>
    <row r="6076" spans="1:13" x14ac:dyDescent="0.25">
      <c r="A6076" t="s">
        <v>14</v>
      </c>
      <c r="B6076" t="s">
        <v>62</v>
      </c>
      <c r="C6076" t="s">
        <v>199</v>
      </c>
      <c r="D6076" t="s">
        <v>98</v>
      </c>
      <c r="E6076" t="s">
        <v>231</v>
      </c>
      <c r="F6076" t="s">
        <v>232</v>
      </c>
      <c r="G6076" t="s">
        <v>168</v>
      </c>
      <c r="H6076">
        <v>43.296950000000002</v>
      </c>
      <c r="I6076">
        <v>5.3810700000000002</v>
      </c>
      <c r="J6076" t="s">
        <v>225</v>
      </c>
      <c r="K6076">
        <v>1.9432080654000001E-2</v>
      </c>
      <c r="L6076">
        <v>1.9432080654000001E-2</v>
      </c>
      <c r="M6076">
        <v>193</v>
      </c>
    </row>
    <row r="6077" spans="1:13" x14ac:dyDescent="0.25">
      <c r="A6077" t="s">
        <v>14</v>
      </c>
      <c r="B6077" t="s">
        <v>62</v>
      </c>
      <c r="C6077" t="s">
        <v>199</v>
      </c>
      <c r="D6077" t="s">
        <v>98</v>
      </c>
      <c r="E6077" t="s">
        <v>231</v>
      </c>
      <c r="F6077" t="s">
        <v>232</v>
      </c>
      <c r="G6077" t="s">
        <v>168</v>
      </c>
      <c r="H6077">
        <v>43.296950000000002</v>
      </c>
      <c r="I6077">
        <v>5.3810700000000002</v>
      </c>
      <c r="J6077" t="s">
        <v>245</v>
      </c>
      <c r="K6077">
        <v>0</v>
      </c>
      <c r="L6077">
        <v>0</v>
      </c>
      <c r="M6077">
        <v>0</v>
      </c>
    </row>
    <row r="6078" spans="1:13" x14ac:dyDescent="0.25">
      <c r="A6078" t="s">
        <v>14</v>
      </c>
      <c r="B6078" t="s">
        <v>62</v>
      </c>
      <c r="C6078" t="s">
        <v>199</v>
      </c>
      <c r="D6078" t="s">
        <v>104</v>
      </c>
      <c r="E6078" t="s">
        <v>161</v>
      </c>
      <c r="F6078" t="s">
        <v>162</v>
      </c>
      <c r="G6078" t="s">
        <v>107</v>
      </c>
      <c r="H6078">
        <v>40.705629999999999</v>
      </c>
      <c r="I6078">
        <v>-73.978003999999999</v>
      </c>
      <c r="J6078" t="s">
        <v>223</v>
      </c>
      <c r="K6078">
        <v>1636.4514596909939</v>
      </c>
      <c r="L6078">
        <v>1639.78495073865</v>
      </c>
      <c r="M6078">
        <v>63497</v>
      </c>
    </row>
    <row r="6079" spans="1:13" x14ac:dyDescent="0.25">
      <c r="A6079" t="s">
        <v>14</v>
      </c>
      <c r="B6079" t="s">
        <v>62</v>
      </c>
      <c r="C6079" t="s">
        <v>199</v>
      </c>
      <c r="D6079" t="s">
        <v>104</v>
      </c>
      <c r="E6079" t="s">
        <v>161</v>
      </c>
      <c r="F6079" t="s">
        <v>162</v>
      </c>
      <c r="G6079" t="s">
        <v>107</v>
      </c>
      <c r="H6079">
        <v>40.705629999999999</v>
      </c>
      <c r="I6079">
        <v>-73.978003999999999</v>
      </c>
      <c r="J6079" t="s">
        <v>224</v>
      </c>
      <c r="K6079">
        <v>5116716.2662205929</v>
      </c>
      <c r="L6079">
        <v>5124254.4121483862</v>
      </c>
      <c r="M6079">
        <v>13019647</v>
      </c>
    </row>
    <row r="6080" spans="1:13" x14ac:dyDescent="0.25">
      <c r="A6080" t="s">
        <v>14</v>
      </c>
      <c r="B6080" t="s">
        <v>62</v>
      </c>
      <c r="C6080" t="s">
        <v>199</v>
      </c>
      <c r="D6080" t="s">
        <v>104</v>
      </c>
      <c r="E6080" t="s">
        <v>161</v>
      </c>
      <c r="F6080" t="s">
        <v>162</v>
      </c>
      <c r="G6080" t="s">
        <v>107</v>
      </c>
      <c r="H6080">
        <v>40.705629999999999</v>
      </c>
      <c r="I6080">
        <v>-73.978003999999999</v>
      </c>
      <c r="J6080" t="s">
        <v>225</v>
      </c>
      <c r="K6080">
        <v>5896944.7910053581</v>
      </c>
      <c r="L6080">
        <v>5906721.9422291256</v>
      </c>
      <c r="M6080">
        <v>15626538</v>
      </c>
    </row>
    <row r="6081" spans="1:13" x14ac:dyDescent="0.25">
      <c r="A6081" t="s">
        <v>14</v>
      </c>
      <c r="B6081" t="s">
        <v>62</v>
      </c>
      <c r="C6081" t="s">
        <v>199</v>
      </c>
      <c r="D6081" t="s">
        <v>104</v>
      </c>
      <c r="E6081" t="s">
        <v>161</v>
      </c>
      <c r="F6081" t="s">
        <v>162</v>
      </c>
      <c r="G6081" t="s">
        <v>107</v>
      </c>
      <c r="H6081">
        <v>40.705629999999999</v>
      </c>
      <c r="I6081">
        <v>-73.978003999999999</v>
      </c>
      <c r="J6081" t="s">
        <v>245</v>
      </c>
      <c r="K6081">
        <v>4074101.3735053479</v>
      </c>
      <c r="L6081">
        <v>4077270.2216604808</v>
      </c>
      <c r="M6081">
        <v>11120811</v>
      </c>
    </row>
    <row r="6082" spans="1:13" x14ac:dyDescent="0.25">
      <c r="A6082" t="s">
        <v>14</v>
      </c>
      <c r="B6082" t="s">
        <v>62</v>
      </c>
      <c r="C6082" t="s">
        <v>199</v>
      </c>
      <c r="D6082" t="s">
        <v>136</v>
      </c>
      <c r="E6082" t="s">
        <v>163</v>
      </c>
      <c r="F6082" t="s">
        <v>164</v>
      </c>
      <c r="G6082" t="s">
        <v>165</v>
      </c>
      <c r="H6082">
        <v>34.67606</v>
      </c>
      <c r="I6082">
        <v>135.49619999999999</v>
      </c>
      <c r="J6082" t="s">
        <v>223</v>
      </c>
      <c r="K6082">
        <v>111.225456071442</v>
      </c>
      <c r="L6082">
        <v>111.223365507666</v>
      </c>
      <c r="M6082">
        <v>2161</v>
      </c>
    </row>
    <row r="6083" spans="1:13" x14ac:dyDescent="0.25">
      <c r="A6083" t="s">
        <v>14</v>
      </c>
      <c r="B6083" t="s">
        <v>62</v>
      </c>
      <c r="C6083" t="s">
        <v>199</v>
      </c>
      <c r="D6083" t="s">
        <v>136</v>
      </c>
      <c r="E6083" t="s">
        <v>163</v>
      </c>
      <c r="F6083" t="s">
        <v>164</v>
      </c>
      <c r="G6083" t="s">
        <v>165</v>
      </c>
      <c r="H6083">
        <v>34.67606</v>
      </c>
      <c r="I6083">
        <v>135.49619999999999</v>
      </c>
      <c r="J6083" t="s">
        <v>224</v>
      </c>
      <c r="K6083">
        <v>1475597.071640051</v>
      </c>
      <c r="L6083">
        <v>1476334.844725881</v>
      </c>
      <c r="M6083">
        <v>2789951</v>
      </c>
    </row>
    <row r="6084" spans="1:13" x14ac:dyDescent="0.25">
      <c r="A6084" t="s">
        <v>14</v>
      </c>
      <c r="B6084" t="s">
        <v>62</v>
      </c>
      <c r="C6084" t="s">
        <v>199</v>
      </c>
      <c r="D6084" t="s">
        <v>136</v>
      </c>
      <c r="E6084" t="s">
        <v>163</v>
      </c>
      <c r="F6084" t="s">
        <v>164</v>
      </c>
      <c r="G6084" t="s">
        <v>165</v>
      </c>
      <c r="H6084">
        <v>34.67606</v>
      </c>
      <c r="I6084">
        <v>135.49619999999999</v>
      </c>
      <c r="J6084" t="s">
        <v>225</v>
      </c>
      <c r="K6084">
        <v>2228270.5321773272</v>
      </c>
      <c r="L6084">
        <v>2229568.4505946478</v>
      </c>
      <c r="M6084">
        <v>3801775</v>
      </c>
    </row>
    <row r="6085" spans="1:13" x14ac:dyDescent="0.25">
      <c r="A6085" t="s">
        <v>14</v>
      </c>
      <c r="B6085" t="s">
        <v>62</v>
      </c>
      <c r="C6085" t="s">
        <v>199</v>
      </c>
      <c r="D6085" t="s">
        <v>136</v>
      </c>
      <c r="E6085" t="s">
        <v>163</v>
      </c>
      <c r="F6085" t="s">
        <v>164</v>
      </c>
      <c r="G6085" t="s">
        <v>165</v>
      </c>
      <c r="H6085">
        <v>34.67606</v>
      </c>
      <c r="I6085">
        <v>135.49619999999999</v>
      </c>
      <c r="J6085" t="s">
        <v>245</v>
      </c>
      <c r="K6085">
        <v>1029529.724064021</v>
      </c>
      <c r="L6085">
        <v>1029691.737343594</v>
      </c>
      <c r="M6085">
        <v>1824273</v>
      </c>
    </row>
    <row r="6086" spans="1:13" x14ac:dyDescent="0.25">
      <c r="A6086" t="s">
        <v>14</v>
      </c>
      <c r="B6086" t="s">
        <v>62</v>
      </c>
      <c r="C6086" t="s">
        <v>199</v>
      </c>
      <c r="D6086" t="s">
        <v>98</v>
      </c>
      <c r="E6086" t="s">
        <v>166</v>
      </c>
      <c r="F6086" t="s">
        <v>167</v>
      </c>
      <c r="G6086" t="s">
        <v>168</v>
      </c>
      <c r="H6086">
        <v>48.928049999999999</v>
      </c>
      <c r="I6086">
        <v>2.35189</v>
      </c>
      <c r="J6086" t="s">
        <v>223</v>
      </c>
      <c r="K6086">
        <v>28932.012670324781</v>
      </c>
      <c r="L6086">
        <v>29131.004203875858</v>
      </c>
      <c r="M6086">
        <v>49520</v>
      </c>
    </row>
    <row r="6087" spans="1:13" x14ac:dyDescent="0.25">
      <c r="A6087" t="s">
        <v>14</v>
      </c>
      <c r="B6087" t="s">
        <v>62</v>
      </c>
      <c r="C6087" t="s">
        <v>199</v>
      </c>
      <c r="D6087" t="s">
        <v>98</v>
      </c>
      <c r="E6087" t="s">
        <v>166</v>
      </c>
      <c r="F6087" t="s">
        <v>167</v>
      </c>
      <c r="G6087" t="s">
        <v>168</v>
      </c>
      <c r="H6087">
        <v>48.928049999999999</v>
      </c>
      <c r="I6087">
        <v>2.35189</v>
      </c>
      <c r="J6087" t="s">
        <v>224</v>
      </c>
      <c r="K6087">
        <v>3855347.1315682288</v>
      </c>
      <c r="L6087">
        <v>3860640.6833173349</v>
      </c>
      <c r="M6087">
        <v>9399195</v>
      </c>
    </row>
    <row r="6088" spans="1:13" x14ac:dyDescent="0.25">
      <c r="A6088" t="s">
        <v>14</v>
      </c>
      <c r="B6088" t="s">
        <v>62</v>
      </c>
      <c r="C6088" t="s">
        <v>199</v>
      </c>
      <c r="D6088" t="s">
        <v>98</v>
      </c>
      <c r="E6088" t="s">
        <v>166</v>
      </c>
      <c r="F6088" t="s">
        <v>167</v>
      </c>
      <c r="G6088" t="s">
        <v>168</v>
      </c>
      <c r="H6088">
        <v>48.928049999999999</v>
      </c>
      <c r="I6088">
        <v>2.35189</v>
      </c>
      <c r="J6088" t="s">
        <v>225</v>
      </c>
      <c r="K6088">
        <v>4289365.4522236241</v>
      </c>
      <c r="L6088">
        <v>4297301.9806810804</v>
      </c>
      <c r="M6088">
        <v>10533829</v>
      </c>
    </row>
    <row r="6089" spans="1:13" x14ac:dyDescent="0.25">
      <c r="A6089" t="s">
        <v>14</v>
      </c>
      <c r="B6089" t="s">
        <v>62</v>
      </c>
      <c r="C6089" t="s">
        <v>199</v>
      </c>
      <c r="D6089" t="s">
        <v>98</v>
      </c>
      <c r="E6089" t="s">
        <v>166</v>
      </c>
      <c r="F6089" t="s">
        <v>167</v>
      </c>
      <c r="G6089" t="s">
        <v>168</v>
      </c>
      <c r="H6089">
        <v>48.928049999999999</v>
      </c>
      <c r="I6089">
        <v>2.35189</v>
      </c>
      <c r="J6089" t="s">
        <v>245</v>
      </c>
      <c r="K6089">
        <v>2543349.5929107908</v>
      </c>
      <c r="L6089">
        <v>2545935.4959463421</v>
      </c>
      <c r="M6089">
        <v>6356019</v>
      </c>
    </row>
    <row r="6090" spans="1:13" x14ac:dyDescent="0.25">
      <c r="A6090" t="s">
        <v>14</v>
      </c>
      <c r="B6090" t="s">
        <v>62</v>
      </c>
      <c r="C6090" t="s">
        <v>199</v>
      </c>
      <c r="D6090" t="s">
        <v>108</v>
      </c>
      <c r="E6090" t="s">
        <v>169</v>
      </c>
      <c r="F6090" t="s">
        <v>170</v>
      </c>
      <c r="G6090" t="s">
        <v>171</v>
      </c>
      <c r="H6090">
        <v>-33.357990000000001</v>
      </c>
      <c r="I6090">
        <v>-70.676259999999999</v>
      </c>
      <c r="J6090" t="s">
        <v>223</v>
      </c>
      <c r="K6090">
        <v>575.48249027601605</v>
      </c>
      <c r="L6090">
        <v>575.48249027601605</v>
      </c>
      <c r="M6090">
        <v>220</v>
      </c>
    </row>
    <row r="6091" spans="1:13" x14ac:dyDescent="0.25">
      <c r="A6091" t="s">
        <v>14</v>
      </c>
      <c r="B6091" t="s">
        <v>62</v>
      </c>
      <c r="C6091" t="s">
        <v>199</v>
      </c>
      <c r="D6091" t="s">
        <v>108</v>
      </c>
      <c r="E6091" t="s">
        <v>169</v>
      </c>
      <c r="F6091" t="s">
        <v>170</v>
      </c>
      <c r="G6091" t="s">
        <v>171</v>
      </c>
      <c r="H6091">
        <v>-33.357990000000001</v>
      </c>
      <c r="I6091">
        <v>-70.676259999999999</v>
      </c>
      <c r="J6091" t="s">
        <v>224</v>
      </c>
      <c r="K6091">
        <v>43721.465553994363</v>
      </c>
      <c r="L6091">
        <v>43732.512006916913</v>
      </c>
      <c r="M6091">
        <v>161691</v>
      </c>
    </row>
    <row r="6092" spans="1:13" x14ac:dyDescent="0.25">
      <c r="A6092" t="s">
        <v>14</v>
      </c>
      <c r="B6092" t="s">
        <v>62</v>
      </c>
      <c r="C6092" t="s">
        <v>199</v>
      </c>
      <c r="D6092" t="s">
        <v>108</v>
      </c>
      <c r="E6092" t="s">
        <v>169</v>
      </c>
      <c r="F6092" t="s">
        <v>170</v>
      </c>
      <c r="G6092" t="s">
        <v>171</v>
      </c>
      <c r="H6092">
        <v>-33.357990000000001</v>
      </c>
      <c r="I6092">
        <v>-70.676259999999999</v>
      </c>
      <c r="J6092" t="s">
        <v>225</v>
      </c>
      <c r="K6092">
        <v>25105.337053071151</v>
      </c>
      <c r="L6092">
        <v>25132.883844716169</v>
      </c>
      <c r="M6092">
        <v>141716</v>
      </c>
    </row>
    <row r="6093" spans="1:13" x14ac:dyDescent="0.25">
      <c r="A6093" t="s">
        <v>14</v>
      </c>
      <c r="B6093" t="s">
        <v>62</v>
      </c>
      <c r="C6093" t="s">
        <v>199</v>
      </c>
      <c r="D6093" t="s">
        <v>108</v>
      </c>
      <c r="E6093" t="s">
        <v>169</v>
      </c>
      <c r="F6093" t="s">
        <v>170</v>
      </c>
      <c r="G6093" t="s">
        <v>171</v>
      </c>
      <c r="H6093">
        <v>-33.357990000000001</v>
      </c>
      <c r="I6093">
        <v>-70.676259999999999</v>
      </c>
      <c r="J6093" t="s">
        <v>245</v>
      </c>
      <c r="K6093">
        <v>45090.124139643092</v>
      </c>
      <c r="L6093">
        <v>45149.407094523813</v>
      </c>
      <c r="M6093">
        <v>155266</v>
      </c>
    </row>
    <row r="6094" spans="1:13" x14ac:dyDescent="0.25">
      <c r="A6094" t="s">
        <v>14</v>
      </c>
      <c r="B6094" t="s">
        <v>62</v>
      </c>
      <c r="C6094" t="s">
        <v>199</v>
      </c>
      <c r="D6094" t="s">
        <v>104</v>
      </c>
      <c r="E6094" t="s">
        <v>172</v>
      </c>
      <c r="F6094" t="s">
        <v>173</v>
      </c>
      <c r="G6094" t="s">
        <v>107</v>
      </c>
      <c r="H6094">
        <v>47.606209999999997</v>
      </c>
      <c r="I6094">
        <v>-122.33207</v>
      </c>
      <c r="J6094" t="s">
        <v>223</v>
      </c>
      <c r="K6094">
        <v>1844.689224987804</v>
      </c>
      <c r="L6094">
        <v>1849.7973506197141</v>
      </c>
      <c r="M6094">
        <v>22637</v>
      </c>
    </row>
    <row r="6095" spans="1:13" x14ac:dyDescent="0.25">
      <c r="A6095" t="s">
        <v>14</v>
      </c>
      <c r="B6095" t="s">
        <v>62</v>
      </c>
      <c r="C6095" t="s">
        <v>199</v>
      </c>
      <c r="D6095" t="s">
        <v>104</v>
      </c>
      <c r="E6095" t="s">
        <v>172</v>
      </c>
      <c r="F6095" t="s">
        <v>173</v>
      </c>
      <c r="G6095" t="s">
        <v>107</v>
      </c>
      <c r="H6095">
        <v>47.606209999999997</v>
      </c>
      <c r="I6095">
        <v>-122.33207</v>
      </c>
      <c r="J6095" t="s">
        <v>224</v>
      </c>
      <c r="K6095">
        <v>11741448.75058276</v>
      </c>
      <c r="L6095">
        <v>11744953.268142389</v>
      </c>
      <c r="M6095">
        <v>26052245</v>
      </c>
    </row>
    <row r="6096" spans="1:13" x14ac:dyDescent="0.25">
      <c r="A6096" t="s">
        <v>14</v>
      </c>
      <c r="B6096" t="s">
        <v>62</v>
      </c>
      <c r="C6096" t="s">
        <v>199</v>
      </c>
      <c r="D6096" t="s">
        <v>104</v>
      </c>
      <c r="E6096" t="s">
        <v>172</v>
      </c>
      <c r="F6096" t="s">
        <v>173</v>
      </c>
      <c r="G6096" t="s">
        <v>107</v>
      </c>
      <c r="H6096">
        <v>47.606209999999997</v>
      </c>
      <c r="I6096">
        <v>-122.33207</v>
      </c>
      <c r="J6096" t="s">
        <v>225</v>
      </c>
      <c r="K6096">
        <v>16161406.84904197</v>
      </c>
      <c r="L6096">
        <v>16168538.822799331</v>
      </c>
      <c r="M6096">
        <v>36122555</v>
      </c>
    </row>
    <row r="6097" spans="1:13" x14ac:dyDescent="0.25">
      <c r="A6097" t="s">
        <v>14</v>
      </c>
      <c r="B6097" t="s">
        <v>62</v>
      </c>
      <c r="C6097" t="s">
        <v>199</v>
      </c>
      <c r="D6097" t="s">
        <v>104</v>
      </c>
      <c r="E6097" t="s">
        <v>172</v>
      </c>
      <c r="F6097" t="s">
        <v>173</v>
      </c>
      <c r="G6097" t="s">
        <v>107</v>
      </c>
      <c r="H6097">
        <v>47.606209999999997</v>
      </c>
      <c r="I6097">
        <v>-122.33207</v>
      </c>
      <c r="J6097" t="s">
        <v>245</v>
      </c>
      <c r="K6097">
        <v>11802438.55223766</v>
      </c>
      <c r="L6097">
        <v>11804980.462130411</v>
      </c>
      <c r="M6097">
        <v>25081910</v>
      </c>
    </row>
    <row r="6098" spans="1:13" x14ac:dyDescent="0.25">
      <c r="A6098" t="s">
        <v>14</v>
      </c>
      <c r="B6098" t="s">
        <v>62</v>
      </c>
      <c r="C6098" t="s">
        <v>199</v>
      </c>
      <c r="D6098" t="s">
        <v>136</v>
      </c>
      <c r="E6098" t="s">
        <v>174</v>
      </c>
      <c r="F6098" t="s">
        <v>175</v>
      </c>
      <c r="G6098" t="s">
        <v>176</v>
      </c>
      <c r="H6098">
        <v>1.3520829999999999</v>
      </c>
      <c r="I6098">
        <v>103.81984</v>
      </c>
      <c r="J6098" t="s">
        <v>223</v>
      </c>
      <c r="K6098">
        <v>1663.539253333782</v>
      </c>
      <c r="L6098">
        <v>1721.1443119802159</v>
      </c>
      <c r="M6098">
        <v>6857</v>
      </c>
    </row>
    <row r="6099" spans="1:13" x14ac:dyDescent="0.25">
      <c r="A6099" t="s">
        <v>14</v>
      </c>
      <c r="B6099" t="s">
        <v>62</v>
      </c>
      <c r="C6099" t="s">
        <v>199</v>
      </c>
      <c r="D6099" t="s">
        <v>136</v>
      </c>
      <c r="E6099" t="s">
        <v>174</v>
      </c>
      <c r="F6099" t="s">
        <v>175</v>
      </c>
      <c r="G6099" t="s">
        <v>176</v>
      </c>
      <c r="H6099">
        <v>1.3520829999999999</v>
      </c>
      <c r="I6099">
        <v>103.81984</v>
      </c>
      <c r="J6099" t="s">
        <v>224</v>
      </c>
      <c r="K6099">
        <v>2133056.908150299</v>
      </c>
      <c r="L6099">
        <v>2137425.4399781362</v>
      </c>
      <c r="M6099">
        <v>5540803</v>
      </c>
    </row>
    <row r="6100" spans="1:13" x14ac:dyDescent="0.25">
      <c r="A6100" t="s">
        <v>14</v>
      </c>
      <c r="B6100" t="s">
        <v>62</v>
      </c>
      <c r="C6100" t="s">
        <v>199</v>
      </c>
      <c r="D6100" t="s">
        <v>136</v>
      </c>
      <c r="E6100" t="s">
        <v>174</v>
      </c>
      <c r="F6100" t="s">
        <v>175</v>
      </c>
      <c r="G6100" t="s">
        <v>176</v>
      </c>
      <c r="H6100">
        <v>1.3520829999999999</v>
      </c>
      <c r="I6100">
        <v>103.81984</v>
      </c>
      <c r="J6100" t="s">
        <v>225</v>
      </c>
      <c r="K6100">
        <v>3090337.0683339261</v>
      </c>
      <c r="L6100">
        <v>3095988.420339799</v>
      </c>
      <c r="M6100">
        <v>7162369</v>
      </c>
    </row>
    <row r="6101" spans="1:13" x14ac:dyDescent="0.25">
      <c r="A6101" t="s">
        <v>14</v>
      </c>
      <c r="B6101" t="s">
        <v>62</v>
      </c>
      <c r="C6101" t="s">
        <v>199</v>
      </c>
      <c r="D6101" t="s">
        <v>136</v>
      </c>
      <c r="E6101" t="s">
        <v>174</v>
      </c>
      <c r="F6101" t="s">
        <v>175</v>
      </c>
      <c r="G6101" t="s">
        <v>176</v>
      </c>
      <c r="H6101">
        <v>1.3520829999999999</v>
      </c>
      <c r="I6101">
        <v>103.81984</v>
      </c>
      <c r="J6101" t="s">
        <v>245</v>
      </c>
      <c r="K6101">
        <v>1890192.658151811</v>
      </c>
      <c r="L6101">
        <v>1892002.253835544</v>
      </c>
      <c r="M6101">
        <v>4227957</v>
      </c>
    </row>
    <row r="6102" spans="1:13" x14ac:dyDescent="0.25">
      <c r="A6102" t="s">
        <v>14</v>
      </c>
      <c r="B6102" t="s">
        <v>62</v>
      </c>
      <c r="C6102" t="s">
        <v>199</v>
      </c>
      <c r="D6102" t="s">
        <v>104</v>
      </c>
      <c r="E6102" t="s">
        <v>177</v>
      </c>
      <c r="F6102" t="s">
        <v>178</v>
      </c>
      <c r="G6102" t="s">
        <v>107</v>
      </c>
      <c r="H6102">
        <v>37.339385999999998</v>
      </c>
      <c r="I6102">
        <v>-121.89496</v>
      </c>
      <c r="J6102" t="s">
        <v>223</v>
      </c>
      <c r="K6102">
        <v>99260.782843343201</v>
      </c>
      <c r="L6102">
        <v>117518.1545653903</v>
      </c>
      <c r="M6102">
        <v>467671</v>
      </c>
    </row>
    <row r="6103" spans="1:13" x14ac:dyDescent="0.25">
      <c r="A6103" t="s">
        <v>14</v>
      </c>
      <c r="B6103" t="s">
        <v>62</v>
      </c>
      <c r="C6103" t="s">
        <v>199</v>
      </c>
      <c r="D6103" t="s">
        <v>104</v>
      </c>
      <c r="E6103" t="s">
        <v>177</v>
      </c>
      <c r="F6103" t="s">
        <v>178</v>
      </c>
      <c r="G6103" t="s">
        <v>107</v>
      </c>
      <c r="H6103">
        <v>37.339385999999998</v>
      </c>
      <c r="I6103">
        <v>-121.89496</v>
      </c>
      <c r="J6103" t="s">
        <v>224</v>
      </c>
      <c r="K6103">
        <v>36401367.296504989</v>
      </c>
      <c r="L6103">
        <v>36432876.346598603</v>
      </c>
      <c r="M6103">
        <v>66814565</v>
      </c>
    </row>
    <row r="6104" spans="1:13" x14ac:dyDescent="0.25">
      <c r="A6104" t="s">
        <v>14</v>
      </c>
      <c r="B6104" t="s">
        <v>62</v>
      </c>
      <c r="C6104" t="s">
        <v>199</v>
      </c>
      <c r="D6104" t="s">
        <v>104</v>
      </c>
      <c r="E6104" t="s">
        <v>177</v>
      </c>
      <c r="F6104" t="s">
        <v>178</v>
      </c>
      <c r="G6104" t="s">
        <v>107</v>
      </c>
      <c r="H6104">
        <v>37.339385999999998</v>
      </c>
      <c r="I6104">
        <v>-121.89496</v>
      </c>
      <c r="J6104" t="s">
        <v>225</v>
      </c>
      <c r="K6104">
        <v>10630408.101339471</v>
      </c>
      <c r="L6104">
        <v>10638651.30172961</v>
      </c>
      <c r="M6104">
        <v>22180900</v>
      </c>
    </row>
    <row r="6105" spans="1:13" x14ac:dyDescent="0.25">
      <c r="A6105" t="s">
        <v>14</v>
      </c>
      <c r="B6105" t="s">
        <v>62</v>
      </c>
      <c r="C6105" t="s">
        <v>199</v>
      </c>
      <c r="D6105" t="s">
        <v>104</v>
      </c>
      <c r="E6105" t="s">
        <v>177</v>
      </c>
      <c r="F6105" t="s">
        <v>178</v>
      </c>
      <c r="G6105" t="s">
        <v>107</v>
      </c>
      <c r="H6105">
        <v>37.339385999999998</v>
      </c>
      <c r="I6105">
        <v>-121.89496</v>
      </c>
      <c r="J6105" t="s">
        <v>245</v>
      </c>
      <c r="K6105">
        <v>6881294.3407215634</v>
      </c>
      <c r="L6105">
        <v>6884354.1168350857</v>
      </c>
      <c r="M6105">
        <v>13655693</v>
      </c>
    </row>
    <row r="6106" spans="1:13" x14ac:dyDescent="0.25">
      <c r="A6106" t="s">
        <v>14</v>
      </c>
      <c r="B6106" t="s">
        <v>62</v>
      </c>
      <c r="C6106" t="s">
        <v>199</v>
      </c>
      <c r="D6106" t="s">
        <v>98</v>
      </c>
      <c r="E6106" t="s">
        <v>181</v>
      </c>
      <c r="F6106" t="s">
        <v>182</v>
      </c>
      <c r="G6106" t="s">
        <v>183</v>
      </c>
      <c r="H6106">
        <v>59.651943000000003</v>
      </c>
      <c r="I6106">
        <v>17.933056000000001</v>
      </c>
      <c r="J6106" t="s">
        <v>223</v>
      </c>
      <c r="K6106">
        <v>2929.7080815613258</v>
      </c>
      <c r="L6106">
        <v>2940.5753775236099</v>
      </c>
      <c r="M6106">
        <v>16834</v>
      </c>
    </row>
    <row r="6107" spans="1:13" x14ac:dyDescent="0.25">
      <c r="A6107" t="s">
        <v>14</v>
      </c>
      <c r="B6107" t="s">
        <v>62</v>
      </c>
      <c r="C6107" t="s">
        <v>199</v>
      </c>
      <c r="D6107" t="s">
        <v>98</v>
      </c>
      <c r="E6107" t="s">
        <v>181</v>
      </c>
      <c r="F6107" t="s">
        <v>182</v>
      </c>
      <c r="G6107" t="s">
        <v>183</v>
      </c>
      <c r="H6107">
        <v>59.651943000000003</v>
      </c>
      <c r="I6107">
        <v>17.933056000000001</v>
      </c>
      <c r="J6107" t="s">
        <v>224</v>
      </c>
      <c r="K6107">
        <v>5829603.579485205</v>
      </c>
      <c r="L6107">
        <v>5840676.5740156826</v>
      </c>
      <c r="M6107">
        <v>15694897</v>
      </c>
    </row>
    <row r="6108" spans="1:13" x14ac:dyDescent="0.25">
      <c r="A6108" t="s">
        <v>14</v>
      </c>
      <c r="B6108" t="s">
        <v>62</v>
      </c>
      <c r="C6108" t="s">
        <v>199</v>
      </c>
      <c r="D6108" t="s">
        <v>98</v>
      </c>
      <c r="E6108" t="s">
        <v>181</v>
      </c>
      <c r="F6108" t="s">
        <v>182</v>
      </c>
      <c r="G6108" t="s">
        <v>183</v>
      </c>
      <c r="H6108">
        <v>59.651943000000003</v>
      </c>
      <c r="I6108">
        <v>17.933056000000001</v>
      </c>
      <c r="J6108" t="s">
        <v>225</v>
      </c>
      <c r="K6108">
        <v>5895317.0505443476</v>
      </c>
      <c r="L6108">
        <v>5910838.5443258937</v>
      </c>
      <c r="M6108">
        <v>16428407</v>
      </c>
    </row>
    <row r="6109" spans="1:13" x14ac:dyDescent="0.25">
      <c r="A6109" t="s">
        <v>14</v>
      </c>
      <c r="B6109" t="s">
        <v>62</v>
      </c>
      <c r="C6109" t="s">
        <v>199</v>
      </c>
      <c r="D6109" t="s">
        <v>98</v>
      </c>
      <c r="E6109" t="s">
        <v>181</v>
      </c>
      <c r="F6109" t="s">
        <v>182</v>
      </c>
      <c r="G6109" t="s">
        <v>183</v>
      </c>
      <c r="H6109">
        <v>59.651943000000003</v>
      </c>
      <c r="I6109">
        <v>17.933056000000001</v>
      </c>
      <c r="J6109" t="s">
        <v>245</v>
      </c>
      <c r="K6109">
        <v>5095358.1063187635</v>
      </c>
      <c r="L6109">
        <v>5099603.9266716847</v>
      </c>
      <c r="M6109">
        <v>12862751</v>
      </c>
    </row>
    <row r="6110" spans="1:13" x14ac:dyDescent="0.25">
      <c r="A6110" t="s">
        <v>14</v>
      </c>
      <c r="B6110" t="s">
        <v>62</v>
      </c>
      <c r="C6110" t="s">
        <v>199</v>
      </c>
      <c r="D6110" t="s">
        <v>136</v>
      </c>
      <c r="E6110" t="s">
        <v>184</v>
      </c>
      <c r="F6110" t="s">
        <v>185</v>
      </c>
      <c r="G6110" t="s">
        <v>186</v>
      </c>
      <c r="H6110">
        <v>37.566499999999998</v>
      </c>
      <c r="I6110">
        <v>126.97799999999999</v>
      </c>
      <c r="J6110" t="s">
        <v>223</v>
      </c>
      <c r="K6110">
        <v>972.51712687162194</v>
      </c>
      <c r="L6110">
        <v>1565.6063608239001</v>
      </c>
      <c r="M6110">
        <v>2209</v>
      </c>
    </row>
    <row r="6111" spans="1:13" x14ac:dyDescent="0.25">
      <c r="A6111" t="s">
        <v>14</v>
      </c>
      <c r="B6111" t="s">
        <v>62</v>
      </c>
      <c r="C6111" t="s">
        <v>199</v>
      </c>
      <c r="D6111" t="s">
        <v>136</v>
      </c>
      <c r="E6111" t="s">
        <v>184</v>
      </c>
      <c r="F6111" t="s">
        <v>185</v>
      </c>
      <c r="G6111" t="s">
        <v>186</v>
      </c>
      <c r="H6111">
        <v>37.566499999999998</v>
      </c>
      <c r="I6111">
        <v>126.97799999999999</v>
      </c>
      <c r="J6111" t="s">
        <v>224</v>
      </c>
      <c r="K6111">
        <v>340.82100576397198</v>
      </c>
      <c r="L6111">
        <v>340.81900334400598</v>
      </c>
      <c r="M6111">
        <v>581</v>
      </c>
    </row>
    <row r="6112" spans="1:13" x14ac:dyDescent="0.25">
      <c r="A6112" t="s">
        <v>14</v>
      </c>
      <c r="B6112" t="s">
        <v>62</v>
      </c>
      <c r="C6112" t="s">
        <v>199</v>
      </c>
      <c r="D6112" t="s">
        <v>136</v>
      </c>
      <c r="E6112" t="s">
        <v>184</v>
      </c>
      <c r="F6112" t="s">
        <v>185</v>
      </c>
      <c r="G6112" t="s">
        <v>186</v>
      </c>
      <c r="H6112">
        <v>37.566499999999998</v>
      </c>
      <c r="I6112">
        <v>126.97799999999999</v>
      </c>
      <c r="J6112" t="s">
        <v>225</v>
      </c>
      <c r="K6112">
        <v>4.5142530825840002</v>
      </c>
      <c r="L6112">
        <v>4.5077532543359986</v>
      </c>
      <c r="M6112">
        <v>588</v>
      </c>
    </row>
    <row r="6113" spans="1:13" x14ac:dyDescent="0.25">
      <c r="A6113" t="s">
        <v>14</v>
      </c>
      <c r="B6113" t="s">
        <v>62</v>
      </c>
      <c r="C6113" t="s">
        <v>199</v>
      </c>
      <c r="D6113" t="s">
        <v>136</v>
      </c>
      <c r="E6113" t="s">
        <v>184</v>
      </c>
      <c r="F6113" t="s">
        <v>185</v>
      </c>
      <c r="G6113" t="s">
        <v>186</v>
      </c>
      <c r="H6113">
        <v>37.566499999999998</v>
      </c>
      <c r="I6113">
        <v>126.97799999999999</v>
      </c>
      <c r="J6113" t="s">
        <v>245</v>
      </c>
      <c r="K6113">
        <v>0.62551928807399992</v>
      </c>
      <c r="L6113">
        <v>0.62444497057799997</v>
      </c>
      <c r="M6113">
        <v>1383</v>
      </c>
    </row>
    <row r="6114" spans="1:13" x14ac:dyDescent="0.25">
      <c r="A6114" t="s">
        <v>14</v>
      </c>
      <c r="B6114" t="s">
        <v>62</v>
      </c>
      <c r="C6114" t="s">
        <v>199</v>
      </c>
      <c r="D6114" t="s">
        <v>108</v>
      </c>
      <c r="E6114" t="s">
        <v>187</v>
      </c>
      <c r="F6114" t="s">
        <v>188</v>
      </c>
      <c r="G6114" t="s">
        <v>135</v>
      </c>
      <c r="H6114">
        <v>-23.566147000000001</v>
      </c>
      <c r="I6114">
        <v>-46.64188</v>
      </c>
      <c r="J6114" t="s">
        <v>223</v>
      </c>
      <c r="K6114">
        <v>678.61754334527393</v>
      </c>
      <c r="L6114">
        <v>678.50593772702405</v>
      </c>
      <c r="M6114">
        <v>2763</v>
      </c>
    </row>
    <row r="6115" spans="1:13" x14ac:dyDescent="0.25">
      <c r="A6115" t="s">
        <v>14</v>
      </c>
      <c r="B6115" t="s">
        <v>62</v>
      </c>
      <c r="C6115" t="s">
        <v>199</v>
      </c>
      <c r="D6115" t="s">
        <v>108</v>
      </c>
      <c r="E6115" t="s">
        <v>187</v>
      </c>
      <c r="F6115" t="s">
        <v>188</v>
      </c>
      <c r="G6115" t="s">
        <v>135</v>
      </c>
      <c r="H6115">
        <v>-23.566147000000001</v>
      </c>
      <c r="I6115">
        <v>-46.64188</v>
      </c>
      <c r="J6115" t="s">
        <v>224</v>
      </c>
      <c r="K6115">
        <v>752476.95272518729</v>
      </c>
      <c r="L6115">
        <v>754379.34597565432</v>
      </c>
      <c r="M6115">
        <v>1646340</v>
      </c>
    </row>
    <row r="6116" spans="1:13" x14ac:dyDescent="0.25">
      <c r="A6116" t="s">
        <v>14</v>
      </c>
      <c r="B6116" t="s">
        <v>62</v>
      </c>
      <c r="C6116" t="s">
        <v>199</v>
      </c>
      <c r="D6116" t="s">
        <v>108</v>
      </c>
      <c r="E6116" t="s">
        <v>187</v>
      </c>
      <c r="F6116" t="s">
        <v>188</v>
      </c>
      <c r="G6116" t="s">
        <v>135</v>
      </c>
      <c r="H6116">
        <v>-23.566147000000001</v>
      </c>
      <c r="I6116">
        <v>-46.64188</v>
      </c>
      <c r="J6116" t="s">
        <v>225</v>
      </c>
      <c r="K6116">
        <v>1257094.224760911</v>
      </c>
      <c r="L6116">
        <v>1259251.515015668</v>
      </c>
      <c r="M6116">
        <v>2828291</v>
      </c>
    </row>
    <row r="6117" spans="1:13" x14ac:dyDescent="0.25">
      <c r="A6117" t="s">
        <v>14</v>
      </c>
      <c r="B6117" t="s">
        <v>62</v>
      </c>
      <c r="C6117" t="s">
        <v>199</v>
      </c>
      <c r="D6117" t="s">
        <v>108</v>
      </c>
      <c r="E6117" t="s">
        <v>187</v>
      </c>
      <c r="F6117" t="s">
        <v>188</v>
      </c>
      <c r="G6117" t="s">
        <v>135</v>
      </c>
      <c r="H6117">
        <v>-23.566147000000001</v>
      </c>
      <c r="I6117">
        <v>-46.64188</v>
      </c>
      <c r="J6117" t="s">
        <v>245</v>
      </c>
      <c r="K6117">
        <v>490064.97244963131</v>
      </c>
      <c r="L6117">
        <v>490802.69896442012</v>
      </c>
      <c r="M6117">
        <v>1071115</v>
      </c>
    </row>
    <row r="6118" spans="1:13" x14ac:dyDescent="0.25">
      <c r="A6118" t="s">
        <v>14</v>
      </c>
      <c r="B6118" t="s">
        <v>62</v>
      </c>
      <c r="C6118" t="s">
        <v>199</v>
      </c>
      <c r="D6118" t="s">
        <v>104</v>
      </c>
      <c r="E6118" t="s">
        <v>179</v>
      </c>
      <c r="F6118" t="s">
        <v>180</v>
      </c>
      <c r="G6118" t="s">
        <v>107</v>
      </c>
      <c r="H6118">
        <v>38.627003000000002</v>
      </c>
      <c r="I6118">
        <v>-90.199404000000001</v>
      </c>
      <c r="J6118" t="s">
        <v>223</v>
      </c>
      <c r="K6118">
        <v>684.34028954239795</v>
      </c>
      <c r="L6118">
        <v>684.22663587679801</v>
      </c>
      <c r="M6118">
        <v>6543</v>
      </c>
    </row>
    <row r="6119" spans="1:13" x14ac:dyDescent="0.25">
      <c r="A6119" t="s">
        <v>14</v>
      </c>
      <c r="B6119" t="s">
        <v>62</v>
      </c>
      <c r="C6119" t="s">
        <v>199</v>
      </c>
      <c r="D6119" t="s">
        <v>104</v>
      </c>
      <c r="E6119" t="s">
        <v>179</v>
      </c>
      <c r="F6119" t="s">
        <v>180</v>
      </c>
      <c r="G6119" t="s">
        <v>107</v>
      </c>
      <c r="H6119">
        <v>38.627003000000002</v>
      </c>
      <c r="I6119">
        <v>-90.199404000000001</v>
      </c>
      <c r="J6119" t="s">
        <v>224</v>
      </c>
      <c r="K6119">
        <v>167155.21344150431</v>
      </c>
      <c r="L6119">
        <v>167247.73657611659</v>
      </c>
      <c r="M6119">
        <v>313525</v>
      </c>
    </row>
    <row r="6120" spans="1:13" x14ac:dyDescent="0.25">
      <c r="A6120" t="s">
        <v>14</v>
      </c>
      <c r="B6120" t="s">
        <v>62</v>
      </c>
      <c r="C6120" t="s">
        <v>199</v>
      </c>
      <c r="D6120" t="s">
        <v>104</v>
      </c>
      <c r="E6120" t="s">
        <v>179</v>
      </c>
      <c r="F6120" t="s">
        <v>180</v>
      </c>
      <c r="G6120" t="s">
        <v>107</v>
      </c>
      <c r="H6120">
        <v>38.627003000000002</v>
      </c>
      <c r="I6120">
        <v>-90.199404000000001</v>
      </c>
      <c r="J6120" t="s">
        <v>225</v>
      </c>
      <c r="K6120">
        <v>286231.97484184179</v>
      </c>
      <c r="L6120">
        <v>286276.93352334568</v>
      </c>
      <c r="M6120">
        <v>518946</v>
      </c>
    </row>
    <row r="6121" spans="1:13" x14ac:dyDescent="0.25">
      <c r="A6121" t="s">
        <v>14</v>
      </c>
      <c r="B6121" t="s">
        <v>62</v>
      </c>
      <c r="C6121" t="s">
        <v>199</v>
      </c>
      <c r="D6121" t="s">
        <v>104</v>
      </c>
      <c r="E6121" t="s">
        <v>179</v>
      </c>
      <c r="F6121" t="s">
        <v>180</v>
      </c>
      <c r="G6121" t="s">
        <v>107</v>
      </c>
      <c r="H6121">
        <v>38.627003000000002</v>
      </c>
      <c r="I6121">
        <v>-90.199404000000001</v>
      </c>
      <c r="J6121" t="s">
        <v>245</v>
      </c>
      <c r="K6121">
        <v>148592.77078219259</v>
      </c>
      <c r="L6121">
        <v>148667.02148307679</v>
      </c>
      <c r="M6121">
        <v>286185</v>
      </c>
    </row>
    <row r="6122" spans="1:13" x14ac:dyDescent="0.25">
      <c r="A6122" t="s">
        <v>14</v>
      </c>
      <c r="B6122" t="s">
        <v>62</v>
      </c>
      <c r="C6122" t="s">
        <v>199</v>
      </c>
      <c r="D6122" t="s">
        <v>136</v>
      </c>
      <c r="E6122" t="s">
        <v>189</v>
      </c>
      <c r="F6122" t="s">
        <v>190</v>
      </c>
      <c r="G6122" t="s">
        <v>153</v>
      </c>
      <c r="H6122">
        <v>-33.918503000000001</v>
      </c>
      <c r="I6122">
        <v>151.18892</v>
      </c>
      <c r="J6122" t="s">
        <v>223</v>
      </c>
      <c r="K6122">
        <v>1446.464810800986</v>
      </c>
      <c r="L6122">
        <v>1446.3236655995399</v>
      </c>
      <c r="M6122">
        <v>1530</v>
      </c>
    </row>
    <row r="6123" spans="1:13" x14ac:dyDescent="0.25">
      <c r="A6123" t="s">
        <v>14</v>
      </c>
      <c r="B6123" t="s">
        <v>62</v>
      </c>
      <c r="C6123" t="s">
        <v>199</v>
      </c>
      <c r="D6123" t="s">
        <v>136</v>
      </c>
      <c r="E6123" t="s">
        <v>189</v>
      </c>
      <c r="F6123" t="s">
        <v>190</v>
      </c>
      <c r="G6123" t="s">
        <v>153</v>
      </c>
      <c r="H6123">
        <v>-33.918503000000001</v>
      </c>
      <c r="I6123">
        <v>151.18892</v>
      </c>
      <c r="J6123" t="s">
        <v>224</v>
      </c>
      <c r="K6123">
        <v>857813.88121146022</v>
      </c>
      <c r="L6123">
        <v>858344.68962726195</v>
      </c>
      <c r="M6123">
        <v>2649113</v>
      </c>
    </row>
    <row r="6124" spans="1:13" x14ac:dyDescent="0.25">
      <c r="A6124" t="s">
        <v>14</v>
      </c>
      <c r="B6124" t="s">
        <v>62</v>
      </c>
      <c r="C6124" t="s">
        <v>199</v>
      </c>
      <c r="D6124" t="s">
        <v>136</v>
      </c>
      <c r="E6124" t="s">
        <v>189</v>
      </c>
      <c r="F6124" t="s">
        <v>190</v>
      </c>
      <c r="G6124" t="s">
        <v>153</v>
      </c>
      <c r="H6124">
        <v>-33.918503000000001</v>
      </c>
      <c r="I6124">
        <v>151.18892</v>
      </c>
      <c r="J6124" t="s">
        <v>225</v>
      </c>
      <c r="K6124">
        <v>980946.64771820873</v>
      </c>
      <c r="L6124">
        <v>981914.94882398646</v>
      </c>
      <c r="M6124">
        <v>3222877</v>
      </c>
    </row>
    <row r="6125" spans="1:13" x14ac:dyDescent="0.25">
      <c r="A6125" t="s">
        <v>14</v>
      </c>
      <c r="B6125" t="s">
        <v>62</v>
      </c>
      <c r="C6125" t="s">
        <v>199</v>
      </c>
      <c r="D6125" t="s">
        <v>136</v>
      </c>
      <c r="E6125" t="s">
        <v>189</v>
      </c>
      <c r="F6125" t="s">
        <v>190</v>
      </c>
      <c r="G6125" t="s">
        <v>153</v>
      </c>
      <c r="H6125">
        <v>-33.918503000000001</v>
      </c>
      <c r="I6125">
        <v>151.18892</v>
      </c>
      <c r="J6125" t="s">
        <v>245</v>
      </c>
      <c r="K6125">
        <v>623295.63683657104</v>
      </c>
      <c r="L6125">
        <v>624707.89296523307</v>
      </c>
      <c r="M6125">
        <v>1750690</v>
      </c>
    </row>
    <row r="6126" spans="1:13" x14ac:dyDescent="0.25">
      <c r="A6126" t="s">
        <v>14</v>
      </c>
      <c r="B6126" t="s">
        <v>62</v>
      </c>
      <c r="C6126" t="s">
        <v>199</v>
      </c>
      <c r="D6126" t="s">
        <v>136</v>
      </c>
      <c r="E6126" t="s">
        <v>191</v>
      </c>
      <c r="F6126" t="s">
        <v>192</v>
      </c>
      <c r="G6126" t="s">
        <v>165</v>
      </c>
      <c r="H6126">
        <v>35.689487</v>
      </c>
      <c r="I6126">
        <v>139.69171</v>
      </c>
      <c r="J6126" t="s">
        <v>223</v>
      </c>
      <c r="K6126">
        <v>12809.584622415579</v>
      </c>
      <c r="L6126">
        <v>12810.087133387349</v>
      </c>
      <c r="M6126">
        <v>5023</v>
      </c>
    </row>
    <row r="6127" spans="1:13" x14ac:dyDescent="0.25">
      <c r="A6127" t="s">
        <v>14</v>
      </c>
      <c r="B6127" t="s">
        <v>62</v>
      </c>
      <c r="C6127" t="s">
        <v>199</v>
      </c>
      <c r="D6127" t="s">
        <v>136</v>
      </c>
      <c r="E6127" t="s">
        <v>191</v>
      </c>
      <c r="F6127" t="s">
        <v>192</v>
      </c>
      <c r="G6127" t="s">
        <v>165</v>
      </c>
      <c r="H6127">
        <v>35.689487</v>
      </c>
      <c r="I6127">
        <v>139.69171</v>
      </c>
      <c r="J6127" t="s">
        <v>224</v>
      </c>
      <c r="K6127">
        <v>5001101.5368674733</v>
      </c>
      <c r="L6127">
        <v>5005146.8549371986</v>
      </c>
      <c r="M6127">
        <v>10800978</v>
      </c>
    </row>
    <row r="6128" spans="1:13" x14ac:dyDescent="0.25">
      <c r="A6128" t="s">
        <v>14</v>
      </c>
      <c r="B6128" t="s">
        <v>62</v>
      </c>
      <c r="C6128" t="s">
        <v>199</v>
      </c>
      <c r="D6128" t="s">
        <v>136</v>
      </c>
      <c r="E6128" t="s">
        <v>191</v>
      </c>
      <c r="F6128" t="s">
        <v>192</v>
      </c>
      <c r="G6128" t="s">
        <v>165</v>
      </c>
      <c r="H6128">
        <v>35.689487</v>
      </c>
      <c r="I6128">
        <v>139.69171</v>
      </c>
      <c r="J6128" t="s">
        <v>225</v>
      </c>
      <c r="K6128">
        <v>6577987.5701642139</v>
      </c>
      <c r="L6128">
        <v>6586205.6142819524</v>
      </c>
      <c r="M6128">
        <v>13664203</v>
      </c>
    </row>
    <row r="6129" spans="1:13" x14ac:dyDescent="0.25">
      <c r="A6129" t="s">
        <v>14</v>
      </c>
      <c r="B6129" t="s">
        <v>62</v>
      </c>
      <c r="C6129" t="s">
        <v>199</v>
      </c>
      <c r="D6129" t="s">
        <v>136</v>
      </c>
      <c r="E6129" t="s">
        <v>191</v>
      </c>
      <c r="F6129" t="s">
        <v>192</v>
      </c>
      <c r="G6129" t="s">
        <v>165</v>
      </c>
      <c r="H6129">
        <v>35.689487</v>
      </c>
      <c r="I6129">
        <v>139.69171</v>
      </c>
      <c r="J6129" t="s">
        <v>245</v>
      </c>
      <c r="K6129">
        <v>3786028.7388176871</v>
      </c>
      <c r="L6129">
        <v>3787730.7925461312</v>
      </c>
      <c r="M6129">
        <v>7676887</v>
      </c>
    </row>
    <row r="6130" spans="1:13" x14ac:dyDescent="0.25">
      <c r="A6130" t="s">
        <v>14</v>
      </c>
      <c r="B6130" t="s">
        <v>62</v>
      </c>
      <c r="C6130" t="s">
        <v>199</v>
      </c>
      <c r="D6130" t="s">
        <v>104</v>
      </c>
      <c r="E6130" t="s">
        <v>193</v>
      </c>
      <c r="F6130" t="s">
        <v>194</v>
      </c>
      <c r="G6130" t="s">
        <v>195</v>
      </c>
      <c r="H6130">
        <v>43.677753000000003</v>
      </c>
      <c r="I6130">
        <v>-79.630840000000006</v>
      </c>
      <c r="J6130" t="s">
        <v>223</v>
      </c>
      <c r="K6130">
        <v>969.02190022850402</v>
      </c>
      <c r="L6130">
        <v>973.76286126438004</v>
      </c>
      <c r="M6130">
        <v>6112</v>
      </c>
    </row>
    <row r="6131" spans="1:13" x14ac:dyDescent="0.25">
      <c r="A6131" t="s">
        <v>14</v>
      </c>
      <c r="B6131" t="s">
        <v>62</v>
      </c>
      <c r="C6131" t="s">
        <v>199</v>
      </c>
      <c r="D6131" t="s">
        <v>104</v>
      </c>
      <c r="E6131" t="s">
        <v>193</v>
      </c>
      <c r="F6131" t="s">
        <v>194</v>
      </c>
      <c r="G6131" t="s">
        <v>195</v>
      </c>
      <c r="H6131">
        <v>43.677753000000003</v>
      </c>
      <c r="I6131">
        <v>-79.630840000000006</v>
      </c>
      <c r="J6131" t="s">
        <v>224</v>
      </c>
      <c r="K6131">
        <v>7936196.2766119577</v>
      </c>
      <c r="L6131">
        <v>7939242.5396572156</v>
      </c>
      <c r="M6131">
        <v>18784621</v>
      </c>
    </row>
    <row r="6132" spans="1:13" x14ac:dyDescent="0.25">
      <c r="A6132" t="s">
        <v>14</v>
      </c>
      <c r="B6132" t="s">
        <v>62</v>
      </c>
      <c r="C6132" t="s">
        <v>199</v>
      </c>
      <c r="D6132" t="s">
        <v>104</v>
      </c>
      <c r="E6132" t="s">
        <v>193</v>
      </c>
      <c r="F6132" t="s">
        <v>194</v>
      </c>
      <c r="G6132" t="s">
        <v>195</v>
      </c>
      <c r="H6132">
        <v>43.677753000000003</v>
      </c>
      <c r="I6132">
        <v>-79.630840000000006</v>
      </c>
      <c r="J6132" t="s">
        <v>225</v>
      </c>
      <c r="K6132">
        <v>11419676.591508379</v>
      </c>
      <c r="L6132">
        <v>11425738.201863719</v>
      </c>
      <c r="M6132">
        <v>26640773</v>
      </c>
    </row>
    <row r="6133" spans="1:13" x14ac:dyDescent="0.25">
      <c r="A6133" t="s">
        <v>14</v>
      </c>
      <c r="B6133" t="s">
        <v>62</v>
      </c>
      <c r="C6133" t="s">
        <v>199</v>
      </c>
      <c r="D6133" t="s">
        <v>104</v>
      </c>
      <c r="E6133" t="s">
        <v>193</v>
      </c>
      <c r="F6133" t="s">
        <v>194</v>
      </c>
      <c r="G6133" t="s">
        <v>195</v>
      </c>
      <c r="H6133">
        <v>43.677753000000003</v>
      </c>
      <c r="I6133">
        <v>-79.630840000000006</v>
      </c>
      <c r="J6133" t="s">
        <v>245</v>
      </c>
      <c r="K6133">
        <v>7724922.1207551099</v>
      </c>
      <c r="L6133">
        <v>7726356.5807564519</v>
      </c>
      <c r="M6133">
        <v>18183115</v>
      </c>
    </row>
    <row r="6134" spans="1:13" x14ac:dyDescent="0.25">
      <c r="A6134" t="s">
        <v>14</v>
      </c>
      <c r="B6134" t="s">
        <v>62</v>
      </c>
      <c r="C6134" t="s">
        <v>199</v>
      </c>
      <c r="D6134" t="s">
        <v>98</v>
      </c>
      <c r="E6134" t="s">
        <v>233</v>
      </c>
      <c r="F6134" t="s">
        <v>234</v>
      </c>
      <c r="G6134" t="s">
        <v>235</v>
      </c>
      <c r="H6134">
        <v>48.268999999999998</v>
      </c>
      <c r="I6134">
        <v>-16.41047</v>
      </c>
      <c r="J6134" t="s">
        <v>223</v>
      </c>
      <c r="K6134">
        <v>0.87713979303</v>
      </c>
      <c r="L6134">
        <v>0.8412922239959999</v>
      </c>
      <c r="M6134">
        <v>1689</v>
      </c>
    </row>
    <row r="6135" spans="1:13" x14ac:dyDescent="0.25">
      <c r="A6135" t="s">
        <v>14</v>
      </c>
      <c r="B6135" t="s">
        <v>62</v>
      </c>
      <c r="C6135" t="s">
        <v>199</v>
      </c>
      <c r="D6135" t="s">
        <v>98</v>
      </c>
      <c r="E6135" t="s">
        <v>233</v>
      </c>
      <c r="F6135" t="s">
        <v>234</v>
      </c>
      <c r="G6135" t="s">
        <v>235</v>
      </c>
      <c r="H6135">
        <v>48.268999999999998</v>
      </c>
      <c r="I6135">
        <v>-16.41047</v>
      </c>
      <c r="J6135" t="s">
        <v>224</v>
      </c>
      <c r="K6135">
        <v>808871.76674832182</v>
      </c>
      <c r="L6135">
        <v>810677.73891365062</v>
      </c>
      <c r="M6135">
        <v>2079041</v>
      </c>
    </row>
    <row r="6136" spans="1:13" x14ac:dyDescent="0.25">
      <c r="A6136" t="s">
        <v>14</v>
      </c>
      <c r="B6136" t="s">
        <v>62</v>
      </c>
      <c r="C6136" t="s">
        <v>199</v>
      </c>
      <c r="D6136" t="s">
        <v>98</v>
      </c>
      <c r="E6136" t="s">
        <v>233</v>
      </c>
      <c r="F6136" t="s">
        <v>234</v>
      </c>
      <c r="G6136" t="s">
        <v>235</v>
      </c>
      <c r="H6136">
        <v>48.268999999999998</v>
      </c>
      <c r="I6136">
        <v>-16.41047</v>
      </c>
      <c r="J6136" t="s">
        <v>225</v>
      </c>
      <c r="K6136">
        <v>1754044.965262671</v>
      </c>
      <c r="L6136">
        <v>1757425.2713979459</v>
      </c>
      <c r="M6136">
        <v>4285631</v>
      </c>
    </row>
    <row r="6137" spans="1:13" x14ac:dyDescent="0.25">
      <c r="A6137" t="s">
        <v>14</v>
      </c>
      <c r="B6137" t="s">
        <v>62</v>
      </c>
      <c r="C6137" t="s">
        <v>199</v>
      </c>
      <c r="D6137" t="s">
        <v>98</v>
      </c>
      <c r="E6137" t="s">
        <v>233</v>
      </c>
      <c r="F6137" t="s">
        <v>234</v>
      </c>
      <c r="G6137" t="s">
        <v>235</v>
      </c>
      <c r="H6137">
        <v>48.268999999999998</v>
      </c>
      <c r="I6137">
        <v>-16.41047</v>
      </c>
      <c r="J6137" t="s">
        <v>245</v>
      </c>
      <c r="K6137">
        <v>2427753.8219763041</v>
      </c>
      <c r="L6137">
        <v>2429289.056425415</v>
      </c>
      <c r="M6137">
        <v>5289571</v>
      </c>
    </row>
    <row r="6138" spans="1:13" x14ac:dyDescent="0.25">
      <c r="A6138" t="s">
        <v>14</v>
      </c>
      <c r="B6138" t="s">
        <v>62</v>
      </c>
      <c r="C6138" t="s">
        <v>199</v>
      </c>
      <c r="D6138" t="s">
        <v>98</v>
      </c>
      <c r="E6138" t="s">
        <v>196</v>
      </c>
      <c r="F6138" t="s">
        <v>197</v>
      </c>
      <c r="G6138" t="s">
        <v>198</v>
      </c>
      <c r="H6138">
        <v>52.167236000000003</v>
      </c>
      <c r="I6138">
        <v>20.967891999999999</v>
      </c>
      <c r="J6138" t="s">
        <v>223</v>
      </c>
      <c r="K6138">
        <v>3002.202170677956</v>
      </c>
      <c r="L6138">
        <v>3114.071535947196</v>
      </c>
      <c r="M6138">
        <v>2598</v>
      </c>
    </row>
    <row r="6139" spans="1:13" x14ac:dyDescent="0.25">
      <c r="A6139" t="s">
        <v>14</v>
      </c>
      <c r="B6139" t="s">
        <v>62</v>
      </c>
      <c r="C6139" t="s">
        <v>199</v>
      </c>
      <c r="D6139" t="s">
        <v>98</v>
      </c>
      <c r="E6139" t="s">
        <v>196</v>
      </c>
      <c r="F6139" t="s">
        <v>197</v>
      </c>
      <c r="G6139" t="s">
        <v>198</v>
      </c>
      <c r="H6139">
        <v>52.167236000000003</v>
      </c>
      <c r="I6139">
        <v>20.967891999999999</v>
      </c>
      <c r="J6139" t="s">
        <v>224</v>
      </c>
      <c r="K6139">
        <v>6271842.0863063941</v>
      </c>
      <c r="L6139">
        <v>6274426.5075356159</v>
      </c>
      <c r="M6139">
        <v>16258310</v>
      </c>
    </row>
    <row r="6140" spans="1:13" x14ac:dyDescent="0.25">
      <c r="A6140" t="s">
        <v>14</v>
      </c>
      <c r="B6140" t="s">
        <v>62</v>
      </c>
      <c r="C6140" t="s">
        <v>199</v>
      </c>
      <c r="D6140" t="s">
        <v>98</v>
      </c>
      <c r="E6140" t="s">
        <v>196</v>
      </c>
      <c r="F6140" t="s">
        <v>197</v>
      </c>
      <c r="G6140" t="s">
        <v>198</v>
      </c>
      <c r="H6140">
        <v>52.167236000000003</v>
      </c>
      <c r="I6140">
        <v>20.967891999999999</v>
      </c>
      <c r="J6140" t="s">
        <v>225</v>
      </c>
      <c r="K6140">
        <v>8885880.7236394323</v>
      </c>
      <c r="L6140">
        <v>8891685.0016651619</v>
      </c>
      <c r="M6140">
        <v>20824781</v>
      </c>
    </row>
    <row r="6141" spans="1:13" x14ac:dyDescent="0.25">
      <c r="A6141" t="s">
        <v>14</v>
      </c>
      <c r="B6141" t="s">
        <v>62</v>
      </c>
      <c r="C6141" t="s">
        <v>199</v>
      </c>
      <c r="D6141" t="s">
        <v>98</v>
      </c>
      <c r="E6141" t="s">
        <v>196</v>
      </c>
      <c r="F6141" t="s">
        <v>197</v>
      </c>
      <c r="G6141" t="s">
        <v>198</v>
      </c>
      <c r="H6141">
        <v>52.167236000000003</v>
      </c>
      <c r="I6141">
        <v>20.967891999999999</v>
      </c>
      <c r="J6141" t="s">
        <v>245</v>
      </c>
      <c r="K6141">
        <v>4647389.1738031497</v>
      </c>
      <c r="L6141">
        <v>4648756.6446872521</v>
      </c>
      <c r="M6141">
        <v>11406552</v>
      </c>
    </row>
    <row r="6142" spans="1:13" x14ac:dyDescent="0.25">
      <c r="A6142" t="s">
        <v>14</v>
      </c>
      <c r="B6142" t="s">
        <v>62</v>
      </c>
      <c r="C6142" t="s">
        <v>200</v>
      </c>
      <c r="D6142" t="s">
        <v>98</v>
      </c>
      <c r="E6142" t="s">
        <v>99</v>
      </c>
      <c r="F6142" t="s">
        <v>100</v>
      </c>
      <c r="G6142" t="s">
        <v>101</v>
      </c>
      <c r="H6142">
        <v>52.370215999999999</v>
      </c>
      <c r="I6142">
        <v>4.895168</v>
      </c>
      <c r="J6142" t="s">
        <v>223</v>
      </c>
      <c r="K6142">
        <v>1090.2583444809541</v>
      </c>
      <c r="L6142">
        <v>1090.25889512052</v>
      </c>
      <c r="M6142">
        <v>3578</v>
      </c>
    </row>
    <row r="6143" spans="1:13" x14ac:dyDescent="0.25">
      <c r="A6143" t="s">
        <v>14</v>
      </c>
      <c r="B6143" t="s">
        <v>62</v>
      </c>
      <c r="C6143" t="s">
        <v>200</v>
      </c>
      <c r="D6143" t="s">
        <v>98</v>
      </c>
      <c r="E6143" t="s">
        <v>99</v>
      </c>
      <c r="F6143" t="s">
        <v>100</v>
      </c>
      <c r="G6143" t="s">
        <v>101</v>
      </c>
      <c r="H6143">
        <v>52.370215999999999</v>
      </c>
      <c r="I6143">
        <v>4.895168</v>
      </c>
      <c r="J6143" t="s">
        <v>224</v>
      </c>
      <c r="K6143">
        <v>487.037990630526</v>
      </c>
      <c r="L6143">
        <v>487.02019595076598</v>
      </c>
      <c r="M6143">
        <v>1759</v>
      </c>
    </row>
    <row r="6144" spans="1:13" x14ac:dyDescent="0.25">
      <c r="A6144" t="s">
        <v>14</v>
      </c>
      <c r="B6144" t="s">
        <v>62</v>
      </c>
      <c r="C6144" t="s">
        <v>200</v>
      </c>
      <c r="D6144" t="s">
        <v>98</v>
      </c>
      <c r="E6144" t="s">
        <v>99</v>
      </c>
      <c r="F6144" t="s">
        <v>100</v>
      </c>
      <c r="G6144" t="s">
        <v>101</v>
      </c>
      <c r="H6144">
        <v>52.370215999999999</v>
      </c>
      <c r="I6144">
        <v>4.895168</v>
      </c>
      <c r="J6144" t="s">
        <v>225</v>
      </c>
      <c r="K6144">
        <v>1205.2329943997879</v>
      </c>
      <c r="L6144">
        <v>1205.2329943997879</v>
      </c>
      <c r="M6144">
        <v>4155</v>
      </c>
    </row>
    <row r="6145" spans="1:13" x14ac:dyDescent="0.25">
      <c r="A6145" t="s">
        <v>14</v>
      </c>
      <c r="B6145" t="s">
        <v>62</v>
      </c>
      <c r="C6145" t="s">
        <v>200</v>
      </c>
      <c r="D6145" t="s">
        <v>98</v>
      </c>
      <c r="E6145" t="s">
        <v>99</v>
      </c>
      <c r="F6145" t="s">
        <v>100</v>
      </c>
      <c r="G6145" t="s">
        <v>101</v>
      </c>
      <c r="H6145">
        <v>52.370215999999999</v>
      </c>
      <c r="I6145">
        <v>4.895168</v>
      </c>
      <c r="J6145" t="s">
        <v>245</v>
      </c>
      <c r="K6145">
        <v>312.47305325316597</v>
      </c>
      <c r="L6145">
        <v>312.47305325316597</v>
      </c>
      <c r="M6145">
        <v>798</v>
      </c>
    </row>
    <row r="6146" spans="1:13" x14ac:dyDescent="0.25">
      <c r="A6146" t="s">
        <v>14</v>
      </c>
      <c r="B6146" t="s">
        <v>62</v>
      </c>
      <c r="C6146" t="s">
        <v>200</v>
      </c>
      <c r="D6146" t="s">
        <v>104</v>
      </c>
      <c r="E6146" t="s">
        <v>105</v>
      </c>
      <c r="F6146" t="s">
        <v>106</v>
      </c>
      <c r="G6146" t="s">
        <v>107</v>
      </c>
      <c r="H6146">
        <v>33.748997000000003</v>
      </c>
      <c r="I6146">
        <v>-84.387985</v>
      </c>
      <c r="J6146" t="s">
        <v>223</v>
      </c>
      <c r="K6146">
        <v>20.578782883757999</v>
      </c>
      <c r="L6146">
        <v>20.578782883757999</v>
      </c>
      <c r="M6146">
        <v>67</v>
      </c>
    </row>
    <row r="6147" spans="1:13" x14ac:dyDescent="0.25">
      <c r="A6147" t="s">
        <v>14</v>
      </c>
      <c r="B6147" t="s">
        <v>62</v>
      </c>
      <c r="C6147" t="s">
        <v>200</v>
      </c>
      <c r="D6147" t="s">
        <v>104</v>
      </c>
      <c r="E6147" t="s">
        <v>105</v>
      </c>
      <c r="F6147" t="s">
        <v>106</v>
      </c>
      <c r="G6147" t="s">
        <v>107</v>
      </c>
      <c r="H6147">
        <v>33.748997000000003</v>
      </c>
      <c r="I6147">
        <v>-84.387985</v>
      </c>
      <c r="J6147" t="s">
        <v>224</v>
      </c>
      <c r="K6147">
        <v>195.274368053286</v>
      </c>
      <c r="L6147">
        <v>195.274368053286</v>
      </c>
      <c r="M6147">
        <v>394</v>
      </c>
    </row>
    <row r="6148" spans="1:13" x14ac:dyDescent="0.25">
      <c r="A6148" t="s">
        <v>14</v>
      </c>
      <c r="B6148" t="s">
        <v>62</v>
      </c>
      <c r="C6148" t="s">
        <v>200</v>
      </c>
      <c r="D6148" t="s">
        <v>104</v>
      </c>
      <c r="E6148" t="s">
        <v>105</v>
      </c>
      <c r="F6148" t="s">
        <v>106</v>
      </c>
      <c r="G6148" t="s">
        <v>107</v>
      </c>
      <c r="H6148">
        <v>33.748997000000003</v>
      </c>
      <c r="I6148">
        <v>-84.387985</v>
      </c>
      <c r="J6148" t="s">
        <v>225</v>
      </c>
      <c r="K6148">
        <v>187.719985188474</v>
      </c>
      <c r="L6148">
        <v>187.719985188474</v>
      </c>
      <c r="M6148">
        <v>346</v>
      </c>
    </row>
    <row r="6149" spans="1:13" x14ac:dyDescent="0.25">
      <c r="A6149" t="s">
        <v>14</v>
      </c>
      <c r="B6149" t="s">
        <v>62</v>
      </c>
      <c r="C6149" t="s">
        <v>200</v>
      </c>
      <c r="D6149" t="s">
        <v>104</v>
      </c>
      <c r="E6149" t="s">
        <v>105</v>
      </c>
      <c r="F6149" t="s">
        <v>106</v>
      </c>
      <c r="G6149" t="s">
        <v>107</v>
      </c>
      <c r="H6149">
        <v>33.748997000000003</v>
      </c>
      <c r="I6149">
        <v>-84.387985</v>
      </c>
      <c r="J6149" t="s">
        <v>245</v>
      </c>
      <c r="K6149">
        <v>47.097813556223997</v>
      </c>
      <c r="L6149">
        <v>47.097813556223997</v>
      </c>
      <c r="M6149">
        <v>96</v>
      </c>
    </row>
    <row r="6150" spans="1:13" x14ac:dyDescent="0.25">
      <c r="A6150" t="s">
        <v>14</v>
      </c>
      <c r="B6150" t="s">
        <v>62</v>
      </c>
      <c r="C6150" t="s">
        <v>200</v>
      </c>
      <c r="D6150" t="s">
        <v>108</v>
      </c>
      <c r="E6150" t="s">
        <v>109</v>
      </c>
      <c r="F6150" t="s">
        <v>110</v>
      </c>
      <c r="G6150" t="s">
        <v>111</v>
      </c>
      <c r="H6150">
        <v>4.6713839999999998</v>
      </c>
      <c r="I6150">
        <v>-74.156030000000001</v>
      </c>
      <c r="J6150" t="s">
        <v>223</v>
      </c>
      <c r="K6150">
        <v>5.5797199030740003</v>
      </c>
      <c r="L6150">
        <v>5.5797199030740003</v>
      </c>
      <c r="M6150">
        <v>13</v>
      </c>
    </row>
    <row r="6151" spans="1:13" x14ac:dyDescent="0.25">
      <c r="A6151" t="s">
        <v>14</v>
      </c>
      <c r="B6151" t="s">
        <v>62</v>
      </c>
      <c r="C6151" t="s">
        <v>200</v>
      </c>
      <c r="D6151" t="s">
        <v>108</v>
      </c>
      <c r="E6151" t="s">
        <v>109</v>
      </c>
      <c r="F6151" t="s">
        <v>110</v>
      </c>
      <c r="G6151" t="s">
        <v>111</v>
      </c>
      <c r="H6151">
        <v>4.6713839999999998</v>
      </c>
      <c r="I6151">
        <v>-74.156030000000001</v>
      </c>
      <c r="J6151" t="s">
        <v>224</v>
      </c>
      <c r="K6151">
        <v>4.7100982585439999</v>
      </c>
      <c r="L6151">
        <v>4.7100982585439999</v>
      </c>
      <c r="M6151">
        <v>8</v>
      </c>
    </row>
    <row r="6152" spans="1:13" x14ac:dyDescent="0.25">
      <c r="A6152" t="s">
        <v>14</v>
      </c>
      <c r="B6152" t="s">
        <v>62</v>
      </c>
      <c r="C6152" t="s">
        <v>200</v>
      </c>
      <c r="D6152" t="s">
        <v>108</v>
      </c>
      <c r="E6152" t="s">
        <v>109</v>
      </c>
      <c r="F6152" t="s">
        <v>110</v>
      </c>
      <c r="G6152" t="s">
        <v>111</v>
      </c>
      <c r="H6152">
        <v>4.6713839999999998</v>
      </c>
      <c r="I6152">
        <v>-74.156030000000001</v>
      </c>
      <c r="J6152" t="s">
        <v>225</v>
      </c>
      <c r="K6152">
        <v>2.8485414337980002</v>
      </c>
      <c r="L6152">
        <v>2.8485414337980002</v>
      </c>
      <c r="M6152">
        <v>5</v>
      </c>
    </row>
    <row r="6153" spans="1:13" x14ac:dyDescent="0.25">
      <c r="A6153" t="s">
        <v>14</v>
      </c>
      <c r="B6153" t="s">
        <v>62</v>
      </c>
      <c r="C6153" t="s">
        <v>200</v>
      </c>
      <c r="D6153" t="s">
        <v>108</v>
      </c>
      <c r="E6153" t="s">
        <v>109</v>
      </c>
      <c r="F6153" t="s">
        <v>110</v>
      </c>
      <c r="G6153" t="s">
        <v>111</v>
      </c>
      <c r="H6153">
        <v>4.6713839999999998</v>
      </c>
      <c r="I6153">
        <v>-74.156030000000001</v>
      </c>
      <c r="J6153" t="s">
        <v>245</v>
      </c>
      <c r="K6153">
        <v>1.7061644726459999</v>
      </c>
      <c r="L6153">
        <v>1.7061644726459999</v>
      </c>
      <c r="M6153">
        <v>3</v>
      </c>
    </row>
    <row r="6154" spans="1:13" x14ac:dyDescent="0.25">
      <c r="A6154" t="s">
        <v>14</v>
      </c>
      <c r="B6154" t="s">
        <v>62</v>
      </c>
      <c r="C6154" t="s">
        <v>200</v>
      </c>
      <c r="D6154" t="s">
        <v>104</v>
      </c>
      <c r="E6154" t="s">
        <v>112</v>
      </c>
      <c r="F6154" t="s">
        <v>113</v>
      </c>
      <c r="G6154" t="s">
        <v>107</v>
      </c>
      <c r="H6154">
        <v>42.360100000000003</v>
      </c>
      <c r="I6154">
        <v>-71.058899999999994</v>
      </c>
      <c r="J6154" t="s">
        <v>223</v>
      </c>
      <c r="K6154">
        <v>0</v>
      </c>
      <c r="L6154">
        <v>0</v>
      </c>
      <c r="M6154">
        <v>0</v>
      </c>
    </row>
    <row r="6155" spans="1:13" x14ac:dyDescent="0.25">
      <c r="A6155" t="s">
        <v>14</v>
      </c>
      <c r="B6155" t="s">
        <v>62</v>
      </c>
      <c r="C6155" t="s">
        <v>200</v>
      </c>
      <c r="D6155" t="s">
        <v>104</v>
      </c>
      <c r="E6155" t="s">
        <v>112</v>
      </c>
      <c r="F6155" t="s">
        <v>113</v>
      </c>
      <c r="G6155" t="s">
        <v>107</v>
      </c>
      <c r="H6155">
        <v>42.360100000000003</v>
      </c>
      <c r="I6155">
        <v>-71.058899999999994</v>
      </c>
      <c r="J6155" t="s">
        <v>224</v>
      </c>
      <c r="K6155">
        <v>0.55790365292999988</v>
      </c>
      <c r="L6155">
        <v>0.55790365292999988</v>
      </c>
      <c r="M6155">
        <v>1</v>
      </c>
    </row>
    <row r="6156" spans="1:13" x14ac:dyDescent="0.25">
      <c r="A6156" t="s">
        <v>14</v>
      </c>
      <c r="B6156" t="s">
        <v>62</v>
      </c>
      <c r="C6156" t="s">
        <v>200</v>
      </c>
      <c r="D6156" t="s">
        <v>104</v>
      </c>
      <c r="E6156" t="s">
        <v>112</v>
      </c>
      <c r="F6156" t="s">
        <v>113</v>
      </c>
      <c r="G6156" t="s">
        <v>107</v>
      </c>
      <c r="H6156">
        <v>42.360100000000003</v>
      </c>
      <c r="I6156">
        <v>-71.058899999999994</v>
      </c>
      <c r="J6156" t="s">
        <v>225</v>
      </c>
      <c r="K6156">
        <v>0.58053794635199996</v>
      </c>
      <c r="L6156">
        <v>0.58053794635199996</v>
      </c>
      <c r="M6156">
        <v>4</v>
      </c>
    </row>
    <row r="6157" spans="1:13" x14ac:dyDescent="0.25">
      <c r="A6157" t="s">
        <v>14</v>
      </c>
      <c r="B6157" t="s">
        <v>62</v>
      </c>
      <c r="C6157" t="s">
        <v>200</v>
      </c>
      <c r="D6157" t="s">
        <v>104</v>
      </c>
      <c r="E6157" t="s">
        <v>112</v>
      </c>
      <c r="F6157" t="s">
        <v>113</v>
      </c>
      <c r="G6157" t="s">
        <v>107</v>
      </c>
      <c r="H6157">
        <v>42.360100000000003</v>
      </c>
      <c r="I6157">
        <v>-71.058899999999994</v>
      </c>
      <c r="J6157" t="s">
        <v>245</v>
      </c>
      <c r="K6157">
        <v>1.1802974652E-2</v>
      </c>
      <c r="L6157">
        <v>1.1802974652E-2</v>
      </c>
      <c r="M6157">
        <v>3</v>
      </c>
    </row>
    <row r="6158" spans="1:13" x14ac:dyDescent="0.25">
      <c r="A6158" t="s">
        <v>14</v>
      </c>
      <c r="B6158" t="s">
        <v>62</v>
      </c>
      <c r="C6158" t="s">
        <v>200</v>
      </c>
      <c r="D6158" t="s">
        <v>104</v>
      </c>
      <c r="E6158" t="s">
        <v>114</v>
      </c>
      <c r="F6158" t="s">
        <v>115</v>
      </c>
      <c r="G6158" t="s">
        <v>107</v>
      </c>
      <c r="H6158">
        <v>41.878112999999999</v>
      </c>
      <c r="I6158">
        <v>-87.629800000000003</v>
      </c>
      <c r="J6158" t="s">
        <v>223</v>
      </c>
      <c r="K6158">
        <v>1061.294411916288</v>
      </c>
      <c r="L6158">
        <v>1061.294411916288</v>
      </c>
      <c r="M6158">
        <v>3385</v>
      </c>
    </row>
    <row r="6159" spans="1:13" x14ac:dyDescent="0.25">
      <c r="A6159" t="s">
        <v>14</v>
      </c>
      <c r="B6159" t="s">
        <v>62</v>
      </c>
      <c r="C6159" t="s">
        <v>200</v>
      </c>
      <c r="D6159" t="s">
        <v>104</v>
      </c>
      <c r="E6159" t="s">
        <v>114</v>
      </c>
      <c r="F6159" t="s">
        <v>115</v>
      </c>
      <c r="G6159" t="s">
        <v>107</v>
      </c>
      <c r="H6159">
        <v>41.878112999999999</v>
      </c>
      <c r="I6159">
        <v>-87.629800000000003</v>
      </c>
      <c r="J6159" t="s">
        <v>224</v>
      </c>
      <c r="K6159">
        <v>26.692773528821998</v>
      </c>
      <c r="L6159">
        <v>26.692773528821998</v>
      </c>
      <c r="M6159">
        <v>61</v>
      </c>
    </row>
    <row r="6160" spans="1:13" x14ac:dyDescent="0.25">
      <c r="A6160" t="s">
        <v>14</v>
      </c>
      <c r="B6160" t="s">
        <v>62</v>
      </c>
      <c r="C6160" t="s">
        <v>200</v>
      </c>
      <c r="D6160" t="s">
        <v>104</v>
      </c>
      <c r="E6160" t="s">
        <v>114</v>
      </c>
      <c r="F6160" t="s">
        <v>115</v>
      </c>
      <c r="G6160" t="s">
        <v>107</v>
      </c>
      <c r="H6160">
        <v>41.878112999999999</v>
      </c>
      <c r="I6160">
        <v>-87.629800000000003</v>
      </c>
      <c r="J6160" t="s">
        <v>225</v>
      </c>
      <c r="K6160">
        <v>137.17362698789401</v>
      </c>
      <c r="L6160">
        <v>137.17362698789401</v>
      </c>
      <c r="M6160">
        <v>696</v>
      </c>
    </row>
    <row r="6161" spans="1:13" x14ac:dyDescent="0.25">
      <c r="A6161" t="s">
        <v>14</v>
      </c>
      <c r="B6161" t="s">
        <v>62</v>
      </c>
      <c r="C6161" t="s">
        <v>200</v>
      </c>
      <c r="D6161" t="s">
        <v>104</v>
      </c>
      <c r="E6161" t="s">
        <v>114</v>
      </c>
      <c r="F6161" t="s">
        <v>115</v>
      </c>
      <c r="G6161" t="s">
        <v>107</v>
      </c>
      <c r="H6161">
        <v>41.878112999999999</v>
      </c>
      <c r="I6161">
        <v>-87.629800000000003</v>
      </c>
      <c r="J6161" t="s">
        <v>245</v>
      </c>
      <c r="K6161">
        <v>12.874507840590001</v>
      </c>
      <c r="L6161">
        <v>12.874507840590001</v>
      </c>
      <c r="M6161">
        <v>35</v>
      </c>
    </row>
    <row r="6162" spans="1:13" x14ac:dyDescent="0.25">
      <c r="A6162" t="s">
        <v>14</v>
      </c>
      <c r="B6162" t="s">
        <v>62</v>
      </c>
      <c r="C6162" t="s">
        <v>200</v>
      </c>
      <c r="D6162" t="s">
        <v>104</v>
      </c>
      <c r="E6162" t="s">
        <v>116</v>
      </c>
      <c r="F6162" t="s">
        <v>117</v>
      </c>
      <c r="G6162" t="s">
        <v>107</v>
      </c>
      <c r="H6162">
        <v>32.780140000000003</v>
      </c>
      <c r="I6162">
        <v>-96.800449999999998</v>
      </c>
      <c r="J6162" t="s">
        <v>223</v>
      </c>
      <c r="K6162">
        <v>202.48462296605399</v>
      </c>
      <c r="L6162">
        <v>202.48462296605399</v>
      </c>
      <c r="M6162">
        <v>686</v>
      </c>
    </row>
    <row r="6163" spans="1:13" x14ac:dyDescent="0.25">
      <c r="A6163" t="s">
        <v>14</v>
      </c>
      <c r="B6163" t="s">
        <v>62</v>
      </c>
      <c r="C6163" t="s">
        <v>200</v>
      </c>
      <c r="D6163" t="s">
        <v>104</v>
      </c>
      <c r="E6163" t="s">
        <v>116</v>
      </c>
      <c r="F6163" t="s">
        <v>117</v>
      </c>
      <c r="G6163" t="s">
        <v>107</v>
      </c>
      <c r="H6163">
        <v>32.780140000000003</v>
      </c>
      <c r="I6163">
        <v>-96.800449999999998</v>
      </c>
      <c r="J6163" t="s">
        <v>224</v>
      </c>
      <c r="K6163">
        <v>59.838962923242001</v>
      </c>
      <c r="L6163">
        <v>59.838962923242001</v>
      </c>
      <c r="M6163">
        <v>190</v>
      </c>
    </row>
    <row r="6164" spans="1:13" x14ac:dyDescent="0.25">
      <c r="A6164" t="s">
        <v>14</v>
      </c>
      <c r="B6164" t="s">
        <v>62</v>
      </c>
      <c r="C6164" t="s">
        <v>200</v>
      </c>
      <c r="D6164" t="s">
        <v>104</v>
      </c>
      <c r="E6164" t="s">
        <v>116</v>
      </c>
      <c r="F6164" t="s">
        <v>117</v>
      </c>
      <c r="G6164" t="s">
        <v>107</v>
      </c>
      <c r="H6164">
        <v>32.780140000000003</v>
      </c>
      <c r="I6164">
        <v>-96.800449999999998</v>
      </c>
      <c r="J6164" t="s">
        <v>225</v>
      </c>
      <c r="K6164">
        <v>272.76286588008003</v>
      </c>
      <c r="L6164">
        <v>272.76286588008003</v>
      </c>
      <c r="M6164">
        <v>1376</v>
      </c>
    </row>
    <row r="6165" spans="1:13" x14ac:dyDescent="0.25">
      <c r="A6165" t="s">
        <v>14</v>
      </c>
      <c r="B6165" t="s">
        <v>62</v>
      </c>
      <c r="C6165" t="s">
        <v>200</v>
      </c>
      <c r="D6165" t="s">
        <v>104</v>
      </c>
      <c r="E6165" t="s">
        <v>116</v>
      </c>
      <c r="F6165" t="s">
        <v>117</v>
      </c>
      <c r="G6165" t="s">
        <v>107</v>
      </c>
      <c r="H6165">
        <v>32.780140000000003</v>
      </c>
      <c r="I6165">
        <v>-96.800449999999998</v>
      </c>
      <c r="J6165" t="s">
        <v>245</v>
      </c>
      <c r="K6165">
        <v>19.390947567324002</v>
      </c>
      <c r="L6165">
        <v>19.390947567324002</v>
      </c>
      <c r="M6165">
        <v>53</v>
      </c>
    </row>
    <row r="6166" spans="1:13" x14ac:dyDescent="0.25">
      <c r="A6166" t="s">
        <v>14</v>
      </c>
      <c r="B6166" t="s">
        <v>62</v>
      </c>
      <c r="C6166" t="s">
        <v>200</v>
      </c>
      <c r="D6166" t="s">
        <v>104</v>
      </c>
      <c r="E6166" t="s">
        <v>120</v>
      </c>
      <c r="F6166" t="s">
        <v>121</v>
      </c>
      <c r="G6166" t="s">
        <v>107</v>
      </c>
      <c r="H6166">
        <v>37.431572000000003</v>
      </c>
      <c r="I6166">
        <v>-78.656890000000004</v>
      </c>
      <c r="J6166" t="s">
        <v>223</v>
      </c>
      <c r="K6166">
        <v>727.15319398774193</v>
      </c>
      <c r="L6166">
        <v>727.14459322585799</v>
      </c>
      <c r="M6166">
        <v>1873</v>
      </c>
    </row>
    <row r="6167" spans="1:13" x14ac:dyDescent="0.25">
      <c r="A6167" t="s">
        <v>14</v>
      </c>
      <c r="B6167" t="s">
        <v>62</v>
      </c>
      <c r="C6167" t="s">
        <v>200</v>
      </c>
      <c r="D6167" t="s">
        <v>104</v>
      </c>
      <c r="E6167" t="s">
        <v>120</v>
      </c>
      <c r="F6167" t="s">
        <v>121</v>
      </c>
      <c r="G6167" t="s">
        <v>107</v>
      </c>
      <c r="H6167">
        <v>37.431572000000003</v>
      </c>
      <c r="I6167">
        <v>-78.656890000000004</v>
      </c>
      <c r="J6167" t="s">
        <v>224</v>
      </c>
      <c r="K6167">
        <v>1284.5136062468521</v>
      </c>
      <c r="L6167">
        <v>1284.442984389294</v>
      </c>
      <c r="M6167">
        <v>3002</v>
      </c>
    </row>
    <row r="6168" spans="1:13" x14ac:dyDescent="0.25">
      <c r="A6168" t="s">
        <v>14</v>
      </c>
      <c r="B6168" t="s">
        <v>62</v>
      </c>
      <c r="C6168" t="s">
        <v>200</v>
      </c>
      <c r="D6168" t="s">
        <v>104</v>
      </c>
      <c r="E6168" t="s">
        <v>120</v>
      </c>
      <c r="F6168" t="s">
        <v>121</v>
      </c>
      <c r="G6168" t="s">
        <v>107</v>
      </c>
      <c r="H6168">
        <v>37.431572000000003</v>
      </c>
      <c r="I6168">
        <v>-78.656890000000004</v>
      </c>
      <c r="J6168" t="s">
        <v>225</v>
      </c>
      <c r="K6168">
        <v>984.44951322847794</v>
      </c>
      <c r="L6168">
        <v>984.44512677769796</v>
      </c>
      <c r="M6168">
        <v>3006</v>
      </c>
    </row>
    <row r="6169" spans="1:13" x14ac:dyDescent="0.25">
      <c r="A6169" t="s">
        <v>14</v>
      </c>
      <c r="B6169" t="s">
        <v>62</v>
      </c>
      <c r="C6169" t="s">
        <v>200</v>
      </c>
      <c r="D6169" t="s">
        <v>104</v>
      </c>
      <c r="E6169" t="s">
        <v>120</v>
      </c>
      <c r="F6169" t="s">
        <v>121</v>
      </c>
      <c r="G6169" t="s">
        <v>107</v>
      </c>
      <c r="H6169">
        <v>37.431572000000003</v>
      </c>
      <c r="I6169">
        <v>-78.656890000000004</v>
      </c>
      <c r="J6169" t="s">
        <v>245</v>
      </c>
      <c r="K6169">
        <v>493.37635186243801</v>
      </c>
      <c r="L6169">
        <v>493.37571515303398</v>
      </c>
      <c r="M6169">
        <v>1366</v>
      </c>
    </row>
    <row r="6170" spans="1:13" x14ac:dyDescent="0.25">
      <c r="A6170" t="s">
        <v>14</v>
      </c>
      <c r="B6170" t="s">
        <v>62</v>
      </c>
      <c r="C6170" t="s">
        <v>200</v>
      </c>
      <c r="D6170" t="s">
        <v>104</v>
      </c>
      <c r="E6170" t="s">
        <v>122</v>
      </c>
      <c r="F6170" t="s">
        <v>123</v>
      </c>
      <c r="G6170" t="s">
        <v>107</v>
      </c>
      <c r="H6170">
        <v>39.856102</v>
      </c>
      <c r="I6170">
        <v>-104.675934</v>
      </c>
      <c r="J6170" t="s">
        <v>223</v>
      </c>
      <c r="K6170">
        <v>337.13623674580202</v>
      </c>
      <c r="L6170">
        <v>337.13623674580202</v>
      </c>
      <c r="M6170">
        <v>1105</v>
      </c>
    </row>
    <row r="6171" spans="1:13" x14ac:dyDescent="0.25">
      <c r="A6171" t="s">
        <v>14</v>
      </c>
      <c r="B6171" t="s">
        <v>62</v>
      </c>
      <c r="C6171" t="s">
        <v>200</v>
      </c>
      <c r="D6171" t="s">
        <v>104</v>
      </c>
      <c r="E6171" t="s">
        <v>122</v>
      </c>
      <c r="F6171" t="s">
        <v>123</v>
      </c>
      <c r="G6171" t="s">
        <v>107</v>
      </c>
      <c r="H6171">
        <v>39.856102</v>
      </c>
      <c r="I6171">
        <v>-104.675934</v>
      </c>
      <c r="J6171" t="s">
        <v>224</v>
      </c>
      <c r="K6171">
        <v>96.984933831953995</v>
      </c>
      <c r="L6171">
        <v>96.984933831953995</v>
      </c>
      <c r="M6171">
        <v>216</v>
      </c>
    </row>
    <row r="6172" spans="1:13" x14ac:dyDescent="0.25">
      <c r="A6172" t="s">
        <v>14</v>
      </c>
      <c r="B6172" t="s">
        <v>62</v>
      </c>
      <c r="C6172" t="s">
        <v>200</v>
      </c>
      <c r="D6172" t="s">
        <v>104</v>
      </c>
      <c r="E6172" t="s">
        <v>122</v>
      </c>
      <c r="F6172" t="s">
        <v>123</v>
      </c>
      <c r="G6172" t="s">
        <v>107</v>
      </c>
      <c r="H6172">
        <v>39.856102</v>
      </c>
      <c r="I6172">
        <v>-104.675934</v>
      </c>
      <c r="J6172" t="s">
        <v>225</v>
      </c>
      <c r="K6172">
        <v>82.755730294656004</v>
      </c>
      <c r="L6172">
        <v>82.755730294656004</v>
      </c>
      <c r="M6172">
        <v>189</v>
      </c>
    </row>
    <row r="6173" spans="1:13" x14ac:dyDescent="0.25">
      <c r="A6173" t="s">
        <v>14</v>
      </c>
      <c r="B6173" t="s">
        <v>62</v>
      </c>
      <c r="C6173" t="s">
        <v>200</v>
      </c>
      <c r="D6173" t="s">
        <v>104</v>
      </c>
      <c r="E6173" t="s">
        <v>122</v>
      </c>
      <c r="F6173" t="s">
        <v>123</v>
      </c>
      <c r="G6173" t="s">
        <v>107</v>
      </c>
      <c r="H6173">
        <v>39.856102</v>
      </c>
      <c r="I6173">
        <v>-104.675934</v>
      </c>
      <c r="J6173" t="s">
        <v>245</v>
      </c>
      <c r="K6173">
        <v>86.557301267922</v>
      </c>
      <c r="L6173">
        <v>86.557301267922</v>
      </c>
      <c r="M6173">
        <v>193</v>
      </c>
    </row>
    <row r="6174" spans="1:13" x14ac:dyDescent="0.25">
      <c r="A6174" t="s">
        <v>14</v>
      </c>
      <c r="B6174" t="s">
        <v>62</v>
      </c>
      <c r="C6174" t="s">
        <v>200</v>
      </c>
      <c r="D6174" t="s">
        <v>104</v>
      </c>
      <c r="E6174" t="s">
        <v>118</v>
      </c>
      <c r="F6174" t="s">
        <v>119</v>
      </c>
      <c r="G6174" t="s">
        <v>107</v>
      </c>
      <c r="H6174">
        <v>42.331400000000002</v>
      </c>
      <c r="I6174">
        <v>-83.0458</v>
      </c>
      <c r="J6174" t="s">
        <v>223</v>
      </c>
      <c r="K6174">
        <v>258.08907118705798</v>
      </c>
      <c r="L6174">
        <v>258.08907118705798</v>
      </c>
      <c r="M6174">
        <v>913</v>
      </c>
    </row>
    <row r="6175" spans="1:13" x14ac:dyDescent="0.25">
      <c r="A6175" t="s">
        <v>14</v>
      </c>
      <c r="B6175" t="s">
        <v>62</v>
      </c>
      <c r="C6175" t="s">
        <v>200</v>
      </c>
      <c r="D6175" t="s">
        <v>104</v>
      </c>
      <c r="E6175" t="s">
        <v>118</v>
      </c>
      <c r="F6175" t="s">
        <v>119</v>
      </c>
      <c r="G6175" t="s">
        <v>107</v>
      </c>
      <c r="H6175">
        <v>42.331400000000002</v>
      </c>
      <c r="I6175">
        <v>-83.0458</v>
      </c>
      <c r="J6175" t="s">
        <v>224</v>
      </c>
      <c r="K6175">
        <v>1.118735754324</v>
      </c>
      <c r="L6175">
        <v>1.118735754324</v>
      </c>
      <c r="M6175">
        <v>4</v>
      </c>
    </row>
    <row r="6176" spans="1:13" x14ac:dyDescent="0.25">
      <c r="A6176" t="s">
        <v>14</v>
      </c>
      <c r="B6176" t="s">
        <v>62</v>
      </c>
      <c r="C6176" t="s">
        <v>200</v>
      </c>
      <c r="D6176" t="s">
        <v>104</v>
      </c>
      <c r="E6176" t="s">
        <v>118</v>
      </c>
      <c r="F6176" t="s">
        <v>119</v>
      </c>
      <c r="G6176" t="s">
        <v>107</v>
      </c>
      <c r="H6176">
        <v>42.331400000000002</v>
      </c>
      <c r="I6176">
        <v>-83.0458</v>
      </c>
      <c r="J6176" t="s">
        <v>225</v>
      </c>
      <c r="K6176">
        <v>1.1545262891279999</v>
      </c>
      <c r="L6176">
        <v>1.1545262891279999</v>
      </c>
      <c r="M6176">
        <v>2</v>
      </c>
    </row>
    <row r="6177" spans="1:13" x14ac:dyDescent="0.25">
      <c r="A6177" t="s">
        <v>14</v>
      </c>
      <c r="B6177" t="s">
        <v>62</v>
      </c>
      <c r="C6177" t="s">
        <v>200</v>
      </c>
      <c r="D6177" t="s">
        <v>104</v>
      </c>
      <c r="E6177" t="s">
        <v>118</v>
      </c>
      <c r="F6177" t="s">
        <v>119</v>
      </c>
      <c r="G6177" t="s">
        <v>107</v>
      </c>
      <c r="H6177">
        <v>42.331400000000002</v>
      </c>
      <c r="I6177">
        <v>-83.0458</v>
      </c>
      <c r="J6177" t="s">
        <v>245</v>
      </c>
      <c r="K6177">
        <v>0.57685975701000003</v>
      </c>
      <c r="L6177">
        <v>0.57685975701000003</v>
      </c>
      <c r="M6177">
        <v>1</v>
      </c>
    </row>
    <row r="6178" spans="1:13" x14ac:dyDescent="0.25">
      <c r="A6178" t="s">
        <v>14</v>
      </c>
      <c r="B6178" t="s">
        <v>62</v>
      </c>
      <c r="C6178" t="s">
        <v>200</v>
      </c>
      <c r="D6178" t="s">
        <v>98</v>
      </c>
      <c r="E6178" t="s">
        <v>124</v>
      </c>
      <c r="F6178" t="s">
        <v>125</v>
      </c>
      <c r="G6178" t="s">
        <v>126</v>
      </c>
      <c r="H6178">
        <v>53.349800000000002</v>
      </c>
      <c r="I6178">
        <v>6.2603</v>
      </c>
      <c r="J6178" t="s">
        <v>223</v>
      </c>
      <c r="K6178">
        <v>182.7810707841</v>
      </c>
      <c r="L6178">
        <v>182.77217344421999</v>
      </c>
      <c r="M6178">
        <v>654</v>
      </c>
    </row>
    <row r="6179" spans="1:13" x14ac:dyDescent="0.25">
      <c r="A6179" t="s">
        <v>14</v>
      </c>
      <c r="B6179" t="s">
        <v>62</v>
      </c>
      <c r="C6179" t="s">
        <v>200</v>
      </c>
      <c r="D6179" t="s">
        <v>98</v>
      </c>
      <c r="E6179" t="s">
        <v>124</v>
      </c>
      <c r="F6179" t="s">
        <v>125</v>
      </c>
      <c r="G6179" t="s">
        <v>126</v>
      </c>
      <c r="H6179">
        <v>53.349800000000002</v>
      </c>
      <c r="I6179">
        <v>6.2603</v>
      </c>
      <c r="J6179" t="s">
        <v>224</v>
      </c>
      <c r="K6179">
        <v>0</v>
      </c>
      <c r="L6179">
        <v>0</v>
      </c>
      <c r="M6179">
        <v>0</v>
      </c>
    </row>
    <row r="6180" spans="1:13" x14ac:dyDescent="0.25">
      <c r="A6180" t="s">
        <v>14</v>
      </c>
      <c r="B6180" t="s">
        <v>62</v>
      </c>
      <c r="C6180" t="s">
        <v>200</v>
      </c>
      <c r="D6180" t="s">
        <v>98</v>
      </c>
      <c r="E6180" t="s">
        <v>124</v>
      </c>
      <c r="F6180" t="s">
        <v>125</v>
      </c>
      <c r="G6180" t="s">
        <v>126</v>
      </c>
      <c r="H6180">
        <v>53.349800000000002</v>
      </c>
      <c r="I6180">
        <v>6.2603</v>
      </c>
      <c r="J6180" t="s">
        <v>225</v>
      </c>
      <c r="K6180">
        <v>2.0114593729619998</v>
      </c>
      <c r="L6180">
        <v>2.0114593729619998</v>
      </c>
      <c r="M6180">
        <v>11</v>
      </c>
    </row>
    <row r="6181" spans="1:13" x14ac:dyDescent="0.25">
      <c r="A6181" t="s">
        <v>14</v>
      </c>
      <c r="B6181" t="s">
        <v>62</v>
      </c>
      <c r="C6181" t="s">
        <v>200</v>
      </c>
      <c r="D6181" t="s">
        <v>98</v>
      </c>
      <c r="E6181" t="s">
        <v>124</v>
      </c>
      <c r="F6181" t="s">
        <v>125</v>
      </c>
      <c r="G6181" t="s">
        <v>126</v>
      </c>
      <c r="H6181">
        <v>53.349800000000002</v>
      </c>
      <c r="I6181">
        <v>6.2603</v>
      </c>
      <c r="J6181" t="s">
        <v>245</v>
      </c>
      <c r="K6181">
        <v>0</v>
      </c>
      <c r="L6181">
        <v>0</v>
      </c>
      <c r="M6181">
        <v>0</v>
      </c>
    </row>
    <row r="6182" spans="1:13" x14ac:dyDescent="0.25">
      <c r="A6182" t="s">
        <v>14</v>
      </c>
      <c r="B6182" t="s">
        <v>62</v>
      </c>
      <c r="C6182" t="s">
        <v>200</v>
      </c>
      <c r="D6182" t="s">
        <v>108</v>
      </c>
      <c r="E6182" t="s">
        <v>127</v>
      </c>
      <c r="F6182" t="s">
        <v>128</v>
      </c>
      <c r="G6182" t="s">
        <v>129</v>
      </c>
      <c r="H6182">
        <v>-34.590249999999997</v>
      </c>
      <c r="I6182">
        <v>-58.467162999999999</v>
      </c>
      <c r="J6182" t="s">
        <v>223</v>
      </c>
      <c r="K6182">
        <v>0</v>
      </c>
      <c r="L6182">
        <v>0</v>
      </c>
      <c r="M6182">
        <v>0</v>
      </c>
    </row>
    <row r="6183" spans="1:13" x14ac:dyDescent="0.25">
      <c r="A6183" t="s">
        <v>14</v>
      </c>
      <c r="B6183" t="s">
        <v>62</v>
      </c>
      <c r="C6183" t="s">
        <v>200</v>
      </c>
      <c r="D6183" t="s">
        <v>108</v>
      </c>
      <c r="E6183" t="s">
        <v>127</v>
      </c>
      <c r="F6183" t="s">
        <v>128</v>
      </c>
      <c r="G6183" t="s">
        <v>129</v>
      </c>
      <c r="H6183">
        <v>-34.590249999999997</v>
      </c>
      <c r="I6183">
        <v>-58.467162999999999</v>
      </c>
      <c r="J6183" t="s">
        <v>224</v>
      </c>
      <c r="K6183">
        <v>0</v>
      </c>
      <c r="L6183">
        <v>0</v>
      </c>
      <c r="M6183">
        <v>0</v>
      </c>
    </row>
    <row r="6184" spans="1:13" x14ac:dyDescent="0.25">
      <c r="A6184" t="s">
        <v>14</v>
      </c>
      <c r="B6184" t="s">
        <v>62</v>
      </c>
      <c r="C6184" t="s">
        <v>200</v>
      </c>
      <c r="D6184" t="s">
        <v>108</v>
      </c>
      <c r="E6184" t="s">
        <v>127</v>
      </c>
      <c r="F6184" t="s">
        <v>128</v>
      </c>
      <c r="G6184" t="s">
        <v>129</v>
      </c>
      <c r="H6184">
        <v>-34.590249999999997</v>
      </c>
      <c r="I6184">
        <v>-58.467162999999999</v>
      </c>
      <c r="J6184" t="s">
        <v>225</v>
      </c>
      <c r="K6184">
        <v>1.1802974652E-2</v>
      </c>
      <c r="L6184">
        <v>1.1802974652E-2</v>
      </c>
      <c r="M6184">
        <v>3</v>
      </c>
    </row>
    <row r="6185" spans="1:13" x14ac:dyDescent="0.25">
      <c r="A6185" t="s">
        <v>14</v>
      </c>
      <c r="B6185" t="s">
        <v>62</v>
      </c>
      <c r="C6185" t="s">
        <v>200</v>
      </c>
      <c r="D6185" t="s">
        <v>108</v>
      </c>
      <c r="E6185" t="s">
        <v>127</v>
      </c>
      <c r="F6185" t="s">
        <v>128</v>
      </c>
      <c r="G6185" t="s">
        <v>129</v>
      </c>
      <c r="H6185">
        <v>-34.590249999999997</v>
      </c>
      <c r="I6185">
        <v>-58.467162999999999</v>
      </c>
      <c r="J6185" t="s">
        <v>245</v>
      </c>
      <c r="K6185">
        <v>13.95807525171</v>
      </c>
      <c r="L6185">
        <v>13.95807525171</v>
      </c>
      <c r="M6185">
        <v>24</v>
      </c>
    </row>
    <row r="6186" spans="1:13" x14ac:dyDescent="0.25">
      <c r="A6186" t="s">
        <v>14</v>
      </c>
      <c r="B6186" t="s">
        <v>62</v>
      </c>
      <c r="C6186" t="s">
        <v>200</v>
      </c>
      <c r="D6186" t="s">
        <v>98</v>
      </c>
      <c r="E6186" t="s">
        <v>130</v>
      </c>
      <c r="F6186" t="s">
        <v>131</v>
      </c>
      <c r="G6186" t="s">
        <v>132</v>
      </c>
      <c r="H6186">
        <v>50.110923999999997</v>
      </c>
      <c r="I6186">
        <v>8.6821269999999995</v>
      </c>
      <c r="J6186" t="s">
        <v>223</v>
      </c>
      <c r="K6186">
        <v>39617.047522159883</v>
      </c>
      <c r="L6186">
        <v>39616.981283642141</v>
      </c>
      <c r="M6186">
        <v>144393</v>
      </c>
    </row>
    <row r="6187" spans="1:13" x14ac:dyDescent="0.25">
      <c r="A6187" t="s">
        <v>14</v>
      </c>
      <c r="B6187" t="s">
        <v>62</v>
      </c>
      <c r="C6187" t="s">
        <v>200</v>
      </c>
      <c r="D6187" t="s">
        <v>98</v>
      </c>
      <c r="E6187" t="s">
        <v>130</v>
      </c>
      <c r="F6187" t="s">
        <v>131</v>
      </c>
      <c r="G6187" t="s">
        <v>132</v>
      </c>
      <c r="H6187">
        <v>50.110923999999997</v>
      </c>
      <c r="I6187">
        <v>8.6821269999999995</v>
      </c>
      <c r="J6187" t="s">
        <v>224</v>
      </c>
      <c r="K6187">
        <v>51554.910178231192</v>
      </c>
      <c r="L6187">
        <v>51556.618123208798</v>
      </c>
      <c r="M6187">
        <v>151995</v>
      </c>
    </row>
    <row r="6188" spans="1:13" x14ac:dyDescent="0.25">
      <c r="A6188" t="s">
        <v>14</v>
      </c>
      <c r="B6188" t="s">
        <v>62</v>
      </c>
      <c r="C6188" t="s">
        <v>200</v>
      </c>
      <c r="D6188" t="s">
        <v>98</v>
      </c>
      <c r="E6188" t="s">
        <v>130</v>
      </c>
      <c r="F6188" t="s">
        <v>131</v>
      </c>
      <c r="G6188" t="s">
        <v>132</v>
      </c>
      <c r="H6188">
        <v>50.110923999999997</v>
      </c>
      <c r="I6188">
        <v>8.6821269999999995</v>
      </c>
      <c r="J6188" t="s">
        <v>225</v>
      </c>
      <c r="K6188">
        <v>56103.378977867273</v>
      </c>
      <c r="L6188">
        <v>56105.677792282753</v>
      </c>
      <c r="M6188">
        <v>137308</v>
      </c>
    </row>
    <row r="6189" spans="1:13" x14ac:dyDescent="0.25">
      <c r="A6189" t="s">
        <v>14</v>
      </c>
      <c r="B6189" t="s">
        <v>62</v>
      </c>
      <c r="C6189" t="s">
        <v>200</v>
      </c>
      <c r="D6189" t="s">
        <v>98</v>
      </c>
      <c r="E6189" t="s">
        <v>130</v>
      </c>
      <c r="F6189" t="s">
        <v>131</v>
      </c>
      <c r="G6189" t="s">
        <v>132</v>
      </c>
      <c r="H6189">
        <v>50.110923999999997</v>
      </c>
      <c r="I6189">
        <v>8.6821269999999995</v>
      </c>
      <c r="J6189" t="s">
        <v>245</v>
      </c>
      <c r="K6189">
        <v>729.32276883804002</v>
      </c>
      <c r="L6189">
        <v>729.30604329084588</v>
      </c>
      <c r="M6189">
        <v>1828</v>
      </c>
    </row>
    <row r="6190" spans="1:13" x14ac:dyDescent="0.25">
      <c r="A6190" t="s">
        <v>14</v>
      </c>
      <c r="B6190" t="s">
        <v>62</v>
      </c>
      <c r="C6190" t="s">
        <v>200</v>
      </c>
      <c r="D6190" t="s">
        <v>136</v>
      </c>
      <c r="E6190" t="s">
        <v>137</v>
      </c>
      <c r="F6190" t="s">
        <v>138</v>
      </c>
      <c r="G6190" t="s">
        <v>139</v>
      </c>
      <c r="H6190">
        <v>22.266999999999999</v>
      </c>
      <c r="I6190">
        <v>114.188</v>
      </c>
      <c r="J6190" t="s">
        <v>223</v>
      </c>
      <c r="K6190">
        <v>1485.057701756316</v>
      </c>
      <c r="L6190">
        <v>1485.057701756316</v>
      </c>
      <c r="M6190">
        <v>25535</v>
      </c>
    </row>
    <row r="6191" spans="1:13" x14ac:dyDescent="0.25">
      <c r="A6191" t="s">
        <v>14</v>
      </c>
      <c r="B6191" t="s">
        <v>62</v>
      </c>
      <c r="C6191" t="s">
        <v>200</v>
      </c>
      <c r="D6191" t="s">
        <v>136</v>
      </c>
      <c r="E6191" t="s">
        <v>137</v>
      </c>
      <c r="F6191" t="s">
        <v>138</v>
      </c>
      <c r="G6191" t="s">
        <v>139</v>
      </c>
      <c r="H6191">
        <v>22.266999999999999</v>
      </c>
      <c r="I6191">
        <v>114.188</v>
      </c>
      <c r="J6191" t="s">
        <v>224</v>
      </c>
      <c r="K6191">
        <v>1245.84070456272</v>
      </c>
      <c r="L6191">
        <v>1245.544114122888</v>
      </c>
      <c r="M6191">
        <v>21423</v>
      </c>
    </row>
    <row r="6192" spans="1:13" x14ac:dyDescent="0.25">
      <c r="A6192" t="s">
        <v>14</v>
      </c>
      <c r="B6192" t="s">
        <v>62</v>
      </c>
      <c r="C6192" t="s">
        <v>200</v>
      </c>
      <c r="D6192" t="s">
        <v>136</v>
      </c>
      <c r="E6192" t="s">
        <v>137</v>
      </c>
      <c r="F6192" t="s">
        <v>138</v>
      </c>
      <c r="G6192" t="s">
        <v>139</v>
      </c>
      <c r="H6192">
        <v>22.266999999999999</v>
      </c>
      <c r="I6192">
        <v>114.188</v>
      </c>
      <c r="J6192" t="s">
        <v>225</v>
      </c>
      <c r="K6192">
        <v>374.29615926415801</v>
      </c>
      <c r="L6192">
        <v>374.54531589037799</v>
      </c>
      <c r="M6192">
        <v>6625</v>
      </c>
    </row>
    <row r="6193" spans="1:13" x14ac:dyDescent="0.25">
      <c r="A6193" t="s">
        <v>14</v>
      </c>
      <c r="B6193" t="s">
        <v>62</v>
      </c>
      <c r="C6193" t="s">
        <v>200</v>
      </c>
      <c r="D6193" t="s">
        <v>136</v>
      </c>
      <c r="E6193" t="s">
        <v>137</v>
      </c>
      <c r="F6193" t="s">
        <v>138</v>
      </c>
      <c r="G6193" t="s">
        <v>139</v>
      </c>
      <c r="H6193">
        <v>22.266999999999999</v>
      </c>
      <c r="I6193">
        <v>114.188</v>
      </c>
      <c r="J6193" t="s">
        <v>245</v>
      </c>
      <c r="K6193">
        <v>15.605115967566</v>
      </c>
      <c r="L6193">
        <v>15.605115967566</v>
      </c>
      <c r="M6193">
        <v>30</v>
      </c>
    </row>
    <row r="6194" spans="1:13" x14ac:dyDescent="0.25">
      <c r="A6194" t="s">
        <v>14</v>
      </c>
      <c r="B6194" t="s">
        <v>62</v>
      </c>
      <c r="C6194" t="s">
        <v>200</v>
      </c>
      <c r="D6194" t="s">
        <v>98</v>
      </c>
      <c r="E6194" t="s">
        <v>226</v>
      </c>
      <c r="F6194" t="s">
        <v>227</v>
      </c>
      <c r="G6194" t="s">
        <v>228</v>
      </c>
      <c r="H6194">
        <v>26.137899999999998</v>
      </c>
      <c r="I6194">
        <v>28.197790000000001</v>
      </c>
      <c r="J6194" t="s">
        <v>223</v>
      </c>
      <c r="K6194">
        <v>0</v>
      </c>
      <c r="L6194">
        <v>0</v>
      </c>
      <c r="M6194">
        <v>0</v>
      </c>
    </row>
    <row r="6195" spans="1:13" x14ac:dyDescent="0.25">
      <c r="A6195" t="s">
        <v>14</v>
      </c>
      <c r="B6195" t="s">
        <v>62</v>
      </c>
      <c r="C6195" t="s">
        <v>200</v>
      </c>
      <c r="D6195" t="s">
        <v>98</v>
      </c>
      <c r="E6195" t="s">
        <v>226</v>
      </c>
      <c r="F6195" t="s">
        <v>227</v>
      </c>
      <c r="G6195" t="s">
        <v>228</v>
      </c>
      <c r="H6195">
        <v>26.137899999999998</v>
      </c>
      <c r="I6195">
        <v>28.197790000000001</v>
      </c>
      <c r="J6195" t="s">
        <v>224</v>
      </c>
      <c r="K6195">
        <v>0.569603965968</v>
      </c>
      <c r="L6195">
        <v>0.569603965968</v>
      </c>
      <c r="M6195">
        <v>4</v>
      </c>
    </row>
    <row r="6196" spans="1:13" x14ac:dyDescent="0.25">
      <c r="A6196" t="s">
        <v>14</v>
      </c>
      <c r="B6196" t="s">
        <v>62</v>
      </c>
      <c r="C6196" t="s">
        <v>200</v>
      </c>
      <c r="D6196" t="s">
        <v>98</v>
      </c>
      <c r="E6196" t="s">
        <v>226</v>
      </c>
      <c r="F6196" t="s">
        <v>227</v>
      </c>
      <c r="G6196" t="s">
        <v>228</v>
      </c>
      <c r="H6196">
        <v>26.137899999999998</v>
      </c>
      <c r="I6196">
        <v>28.197790000000001</v>
      </c>
      <c r="J6196" t="s">
        <v>225</v>
      </c>
      <c r="K6196">
        <v>0.55379615138399996</v>
      </c>
      <c r="L6196">
        <v>0.55379615138399996</v>
      </c>
      <c r="M6196">
        <v>3</v>
      </c>
    </row>
    <row r="6197" spans="1:13" x14ac:dyDescent="0.25">
      <c r="A6197" t="s">
        <v>14</v>
      </c>
      <c r="B6197" t="s">
        <v>62</v>
      </c>
      <c r="C6197" t="s">
        <v>200</v>
      </c>
      <c r="D6197" t="s">
        <v>98</v>
      </c>
      <c r="E6197" t="s">
        <v>226</v>
      </c>
      <c r="F6197" t="s">
        <v>227</v>
      </c>
      <c r="G6197" t="s">
        <v>228</v>
      </c>
      <c r="H6197">
        <v>26.137899999999998</v>
      </c>
      <c r="I6197">
        <v>28.197790000000001</v>
      </c>
      <c r="J6197" t="s">
        <v>245</v>
      </c>
      <c r="K6197">
        <v>0.55791817073399996</v>
      </c>
      <c r="L6197">
        <v>0.55791817073399996</v>
      </c>
      <c r="M6197">
        <v>1</v>
      </c>
    </row>
    <row r="6198" spans="1:13" x14ac:dyDescent="0.25">
      <c r="A6198" t="s">
        <v>14</v>
      </c>
      <c r="B6198" t="s">
        <v>62</v>
      </c>
      <c r="C6198" t="s">
        <v>200</v>
      </c>
      <c r="D6198" t="s">
        <v>104</v>
      </c>
      <c r="E6198" t="s">
        <v>140</v>
      </c>
      <c r="F6198" t="s">
        <v>141</v>
      </c>
      <c r="G6198" t="s">
        <v>107</v>
      </c>
      <c r="H6198">
        <v>34.052235000000003</v>
      </c>
      <c r="I6198">
        <v>-118.24368</v>
      </c>
      <c r="J6198" t="s">
        <v>223</v>
      </c>
      <c r="K6198">
        <v>4163.5452054933603</v>
      </c>
      <c r="L6198">
        <v>4163.5449700975378</v>
      </c>
      <c r="M6198">
        <v>51700</v>
      </c>
    </row>
    <row r="6199" spans="1:13" x14ac:dyDescent="0.25">
      <c r="A6199" t="s">
        <v>14</v>
      </c>
      <c r="B6199" t="s">
        <v>62</v>
      </c>
      <c r="C6199" t="s">
        <v>200</v>
      </c>
      <c r="D6199" t="s">
        <v>104</v>
      </c>
      <c r="E6199" t="s">
        <v>140</v>
      </c>
      <c r="F6199" t="s">
        <v>141</v>
      </c>
      <c r="G6199" t="s">
        <v>107</v>
      </c>
      <c r="H6199">
        <v>34.052235000000003</v>
      </c>
      <c r="I6199">
        <v>-118.24368</v>
      </c>
      <c r="J6199" t="s">
        <v>224</v>
      </c>
      <c r="K6199">
        <v>1863.2630887693019</v>
      </c>
      <c r="L6199">
        <v>1863.2611973068381</v>
      </c>
      <c r="M6199">
        <v>21265</v>
      </c>
    </row>
    <row r="6200" spans="1:13" x14ac:dyDescent="0.25">
      <c r="A6200" t="s">
        <v>14</v>
      </c>
      <c r="B6200" t="s">
        <v>62</v>
      </c>
      <c r="C6200" t="s">
        <v>200</v>
      </c>
      <c r="D6200" t="s">
        <v>104</v>
      </c>
      <c r="E6200" t="s">
        <v>140</v>
      </c>
      <c r="F6200" t="s">
        <v>141</v>
      </c>
      <c r="G6200" t="s">
        <v>107</v>
      </c>
      <c r="H6200">
        <v>34.052235000000003</v>
      </c>
      <c r="I6200">
        <v>-118.24368</v>
      </c>
      <c r="J6200" t="s">
        <v>225</v>
      </c>
      <c r="K6200">
        <v>459.15249239628002</v>
      </c>
      <c r="L6200">
        <v>459.14721517452602</v>
      </c>
      <c r="M6200">
        <v>1307</v>
      </c>
    </row>
    <row r="6201" spans="1:13" x14ac:dyDescent="0.25">
      <c r="A6201" t="s">
        <v>14</v>
      </c>
      <c r="B6201" t="s">
        <v>62</v>
      </c>
      <c r="C6201" t="s">
        <v>200</v>
      </c>
      <c r="D6201" t="s">
        <v>104</v>
      </c>
      <c r="E6201" t="s">
        <v>140</v>
      </c>
      <c r="F6201" t="s">
        <v>141</v>
      </c>
      <c r="G6201" t="s">
        <v>107</v>
      </c>
      <c r="H6201">
        <v>34.052235000000003</v>
      </c>
      <c r="I6201">
        <v>-118.24368</v>
      </c>
      <c r="J6201" t="s">
        <v>245</v>
      </c>
      <c r="K6201">
        <v>199.55978010237601</v>
      </c>
      <c r="L6201">
        <v>199.55978010237601</v>
      </c>
      <c r="M6201">
        <v>522</v>
      </c>
    </row>
    <row r="6202" spans="1:13" x14ac:dyDescent="0.25">
      <c r="A6202" t="s">
        <v>14</v>
      </c>
      <c r="B6202" t="s">
        <v>62</v>
      </c>
      <c r="C6202" t="s">
        <v>200</v>
      </c>
      <c r="D6202" t="s">
        <v>98</v>
      </c>
      <c r="E6202" t="s">
        <v>145</v>
      </c>
      <c r="F6202" t="s">
        <v>146</v>
      </c>
      <c r="G6202" t="s">
        <v>147</v>
      </c>
      <c r="H6202">
        <v>51.508513999999998</v>
      </c>
      <c r="I6202">
        <v>-1.0756999999999999E-2</v>
      </c>
      <c r="J6202" t="s">
        <v>223</v>
      </c>
      <c r="K6202">
        <v>1394.906278564428</v>
      </c>
      <c r="L6202">
        <v>1394.890768364826</v>
      </c>
      <c r="M6202">
        <v>5619</v>
      </c>
    </row>
    <row r="6203" spans="1:13" x14ac:dyDescent="0.25">
      <c r="A6203" t="s">
        <v>14</v>
      </c>
      <c r="B6203" t="s">
        <v>62</v>
      </c>
      <c r="C6203" t="s">
        <v>200</v>
      </c>
      <c r="D6203" t="s">
        <v>98</v>
      </c>
      <c r="E6203" t="s">
        <v>145</v>
      </c>
      <c r="F6203" t="s">
        <v>146</v>
      </c>
      <c r="G6203" t="s">
        <v>147</v>
      </c>
      <c r="H6203">
        <v>51.508513999999998</v>
      </c>
      <c r="I6203">
        <v>-1.0756999999999999E-2</v>
      </c>
      <c r="J6203" t="s">
        <v>224</v>
      </c>
      <c r="K6203">
        <v>233.80153172497799</v>
      </c>
      <c r="L6203">
        <v>233.80153172497799</v>
      </c>
      <c r="M6203">
        <v>766</v>
      </c>
    </row>
    <row r="6204" spans="1:13" x14ac:dyDescent="0.25">
      <c r="A6204" t="s">
        <v>14</v>
      </c>
      <c r="B6204" t="s">
        <v>62</v>
      </c>
      <c r="C6204" t="s">
        <v>200</v>
      </c>
      <c r="D6204" t="s">
        <v>98</v>
      </c>
      <c r="E6204" t="s">
        <v>145</v>
      </c>
      <c r="F6204" t="s">
        <v>146</v>
      </c>
      <c r="G6204" t="s">
        <v>147</v>
      </c>
      <c r="H6204">
        <v>51.508513999999998</v>
      </c>
      <c r="I6204">
        <v>-1.0756999999999999E-2</v>
      </c>
      <c r="J6204" t="s">
        <v>225</v>
      </c>
      <c r="K6204">
        <v>905.76526891905587</v>
      </c>
      <c r="L6204">
        <v>905.75635498740007</v>
      </c>
      <c r="M6204">
        <v>2958</v>
      </c>
    </row>
    <row r="6205" spans="1:13" x14ac:dyDescent="0.25">
      <c r="A6205" t="s">
        <v>14</v>
      </c>
      <c r="B6205" t="s">
        <v>62</v>
      </c>
      <c r="C6205" t="s">
        <v>200</v>
      </c>
      <c r="D6205" t="s">
        <v>98</v>
      </c>
      <c r="E6205" t="s">
        <v>145</v>
      </c>
      <c r="F6205" t="s">
        <v>146</v>
      </c>
      <c r="G6205" t="s">
        <v>147</v>
      </c>
      <c r="H6205">
        <v>51.508513999999998</v>
      </c>
      <c r="I6205">
        <v>-1.0756999999999999E-2</v>
      </c>
      <c r="J6205" t="s">
        <v>245</v>
      </c>
      <c r="K6205">
        <v>422.105915558682</v>
      </c>
      <c r="L6205">
        <v>422.09700162702597</v>
      </c>
      <c r="M6205">
        <v>1231</v>
      </c>
    </row>
    <row r="6206" spans="1:13" x14ac:dyDescent="0.25">
      <c r="A6206" t="s">
        <v>14</v>
      </c>
      <c r="B6206" t="s">
        <v>62</v>
      </c>
      <c r="C6206" t="s">
        <v>200</v>
      </c>
      <c r="D6206" t="s">
        <v>98</v>
      </c>
      <c r="E6206" t="s">
        <v>148</v>
      </c>
      <c r="F6206" t="s">
        <v>149</v>
      </c>
      <c r="G6206" t="s">
        <v>150</v>
      </c>
      <c r="H6206">
        <v>40.416800000000002</v>
      </c>
      <c r="I6206">
        <v>-3.7038000000000002</v>
      </c>
      <c r="J6206" t="s">
        <v>223</v>
      </c>
      <c r="K6206">
        <v>569.35859019273596</v>
      </c>
      <c r="L6206">
        <v>569.35203955217401</v>
      </c>
      <c r="M6206">
        <v>1997</v>
      </c>
    </row>
    <row r="6207" spans="1:13" x14ac:dyDescent="0.25">
      <c r="A6207" t="s">
        <v>14</v>
      </c>
      <c r="B6207" t="s">
        <v>62</v>
      </c>
      <c r="C6207" t="s">
        <v>200</v>
      </c>
      <c r="D6207" t="s">
        <v>98</v>
      </c>
      <c r="E6207" t="s">
        <v>148</v>
      </c>
      <c r="F6207" t="s">
        <v>149</v>
      </c>
      <c r="G6207" t="s">
        <v>150</v>
      </c>
      <c r="H6207">
        <v>40.416800000000002</v>
      </c>
      <c r="I6207">
        <v>-3.7038000000000002</v>
      </c>
      <c r="J6207" t="s">
        <v>224</v>
      </c>
      <c r="K6207">
        <v>49.693209078659997</v>
      </c>
      <c r="L6207">
        <v>49.693209078659997</v>
      </c>
      <c r="M6207">
        <v>177</v>
      </c>
    </row>
    <row r="6208" spans="1:13" x14ac:dyDescent="0.25">
      <c r="A6208" t="s">
        <v>14</v>
      </c>
      <c r="B6208" t="s">
        <v>62</v>
      </c>
      <c r="C6208" t="s">
        <v>200</v>
      </c>
      <c r="D6208" t="s">
        <v>98</v>
      </c>
      <c r="E6208" t="s">
        <v>148</v>
      </c>
      <c r="F6208" t="s">
        <v>149</v>
      </c>
      <c r="G6208" t="s">
        <v>150</v>
      </c>
      <c r="H6208">
        <v>40.416800000000002</v>
      </c>
      <c r="I6208">
        <v>-3.7038000000000002</v>
      </c>
      <c r="J6208" t="s">
        <v>225</v>
      </c>
      <c r="K6208">
        <v>526.46558894875204</v>
      </c>
      <c r="L6208">
        <v>526.46103035829594</v>
      </c>
      <c r="M6208">
        <v>1861</v>
      </c>
    </row>
    <row r="6209" spans="1:13" x14ac:dyDescent="0.25">
      <c r="A6209" t="s">
        <v>14</v>
      </c>
      <c r="B6209" t="s">
        <v>62</v>
      </c>
      <c r="C6209" t="s">
        <v>200</v>
      </c>
      <c r="D6209" t="s">
        <v>98</v>
      </c>
      <c r="E6209" t="s">
        <v>148</v>
      </c>
      <c r="F6209" t="s">
        <v>149</v>
      </c>
      <c r="G6209" t="s">
        <v>150</v>
      </c>
      <c r="H6209">
        <v>40.416800000000002</v>
      </c>
      <c r="I6209">
        <v>-3.7038000000000002</v>
      </c>
      <c r="J6209" t="s">
        <v>245</v>
      </c>
      <c r="K6209">
        <v>259.06612250721599</v>
      </c>
      <c r="L6209">
        <v>259.05492928033198</v>
      </c>
      <c r="M6209">
        <v>884</v>
      </c>
    </row>
    <row r="6210" spans="1:13" x14ac:dyDescent="0.25">
      <c r="A6210" t="s">
        <v>14</v>
      </c>
      <c r="B6210" t="s">
        <v>62</v>
      </c>
      <c r="C6210" t="s">
        <v>200</v>
      </c>
      <c r="D6210" t="s">
        <v>136</v>
      </c>
      <c r="E6210" t="s">
        <v>151</v>
      </c>
      <c r="F6210" t="s">
        <v>152</v>
      </c>
      <c r="G6210" t="s">
        <v>153</v>
      </c>
      <c r="H6210">
        <v>-37.668999999999997</v>
      </c>
      <c r="I6210">
        <v>144.84100000000001</v>
      </c>
      <c r="J6210" t="s">
        <v>223</v>
      </c>
      <c r="K6210">
        <v>1.7189785086480001</v>
      </c>
      <c r="L6210">
        <v>1.7189785086480001</v>
      </c>
      <c r="M6210">
        <v>5</v>
      </c>
    </row>
    <row r="6211" spans="1:13" x14ac:dyDescent="0.25">
      <c r="A6211" t="s">
        <v>14</v>
      </c>
      <c r="B6211" t="s">
        <v>62</v>
      </c>
      <c r="C6211" t="s">
        <v>200</v>
      </c>
      <c r="D6211" t="s">
        <v>136</v>
      </c>
      <c r="E6211" t="s">
        <v>151</v>
      </c>
      <c r="F6211" t="s">
        <v>152</v>
      </c>
      <c r="G6211" t="s">
        <v>153</v>
      </c>
      <c r="H6211">
        <v>-37.668999999999997</v>
      </c>
      <c r="I6211">
        <v>144.84100000000001</v>
      </c>
      <c r="J6211" t="s">
        <v>224</v>
      </c>
      <c r="K6211">
        <v>0.55976919074399989</v>
      </c>
      <c r="L6211">
        <v>0.55976919074399989</v>
      </c>
      <c r="M6211">
        <v>4</v>
      </c>
    </row>
    <row r="6212" spans="1:13" x14ac:dyDescent="0.25">
      <c r="A6212" t="s">
        <v>14</v>
      </c>
      <c r="B6212" t="s">
        <v>62</v>
      </c>
      <c r="C6212" t="s">
        <v>200</v>
      </c>
      <c r="D6212" t="s">
        <v>136</v>
      </c>
      <c r="E6212" t="s">
        <v>151</v>
      </c>
      <c r="F6212" t="s">
        <v>152</v>
      </c>
      <c r="G6212" t="s">
        <v>153</v>
      </c>
      <c r="H6212">
        <v>-37.668999999999997</v>
      </c>
      <c r="I6212">
        <v>144.84100000000001</v>
      </c>
      <c r="J6212" t="s">
        <v>225</v>
      </c>
      <c r="K6212">
        <v>0.60570974451600001</v>
      </c>
      <c r="L6212">
        <v>0.60570974451600001</v>
      </c>
      <c r="M6212">
        <v>2</v>
      </c>
    </row>
    <row r="6213" spans="1:13" x14ac:dyDescent="0.25">
      <c r="A6213" t="s">
        <v>14</v>
      </c>
      <c r="B6213" t="s">
        <v>62</v>
      </c>
      <c r="C6213" t="s">
        <v>200</v>
      </c>
      <c r="D6213" t="s">
        <v>136</v>
      </c>
      <c r="E6213" t="s">
        <v>151</v>
      </c>
      <c r="F6213" t="s">
        <v>152</v>
      </c>
      <c r="G6213" t="s">
        <v>153</v>
      </c>
      <c r="H6213">
        <v>-37.668999999999997</v>
      </c>
      <c r="I6213">
        <v>144.84100000000001</v>
      </c>
      <c r="J6213" t="s">
        <v>245</v>
      </c>
      <c r="K6213">
        <v>1.208971165086</v>
      </c>
      <c r="L6213">
        <v>1.208971165086</v>
      </c>
      <c r="M6213">
        <v>13</v>
      </c>
    </row>
    <row r="6214" spans="1:13" x14ac:dyDescent="0.25">
      <c r="A6214" t="s">
        <v>14</v>
      </c>
      <c r="B6214" t="s">
        <v>62</v>
      </c>
      <c r="C6214" t="s">
        <v>200</v>
      </c>
      <c r="D6214" t="s">
        <v>104</v>
      </c>
      <c r="E6214" t="s">
        <v>154</v>
      </c>
      <c r="F6214" t="s">
        <v>155</v>
      </c>
      <c r="G6214" t="s">
        <v>107</v>
      </c>
      <c r="H6214">
        <v>25.789097000000002</v>
      </c>
      <c r="I6214">
        <v>-80.204040000000006</v>
      </c>
      <c r="J6214" t="s">
        <v>223</v>
      </c>
      <c r="K6214">
        <v>11.581670432754001</v>
      </c>
      <c r="L6214">
        <v>11.581670432754001</v>
      </c>
      <c r="M6214">
        <v>24</v>
      </c>
    </row>
    <row r="6215" spans="1:13" x14ac:dyDescent="0.25">
      <c r="A6215" t="s">
        <v>14</v>
      </c>
      <c r="B6215" t="s">
        <v>62</v>
      </c>
      <c r="C6215" t="s">
        <v>200</v>
      </c>
      <c r="D6215" t="s">
        <v>104</v>
      </c>
      <c r="E6215" t="s">
        <v>154</v>
      </c>
      <c r="F6215" t="s">
        <v>155</v>
      </c>
      <c r="G6215" t="s">
        <v>107</v>
      </c>
      <c r="H6215">
        <v>25.789097000000002</v>
      </c>
      <c r="I6215">
        <v>-80.204040000000006</v>
      </c>
      <c r="J6215" t="s">
        <v>224</v>
      </c>
      <c r="K6215">
        <v>3.3830050551839999</v>
      </c>
      <c r="L6215">
        <v>3.3830050551839999</v>
      </c>
      <c r="M6215">
        <v>14</v>
      </c>
    </row>
    <row r="6216" spans="1:13" x14ac:dyDescent="0.25">
      <c r="A6216" t="s">
        <v>14</v>
      </c>
      <c r="B6216" t="s">
        <v>62</v>
      </c>
      <c r="C6216" t="s">
        <v>200</v>
      </c>
      <c r="D6216" t="s">
        <v>104</v>
      </c>
      <c r="E6216" t="s">
        <v>154</v>
      </c>
      <c r="F6216" t="s">
        <v>155</v>
      </c>
      <c r="G6216" t="s">
        <v>107</v>
      </c>
      <c r="H6216">
        <v>25.789097000000002</v>
      </c>
      <c r="I6216">
        <v>-80.204040000000006</v>
      </c>
      <c r="J6216" t="s">
        <v>225</v>
      </c>
      <c r="K6216">
        <v>5.374395638088</v>
      </c>
      <c r="L6216">
        <v>5.0897533509480004</v>
      </c>
      <c r="M6216">
        <v>23</v>
      </c>
    </row>
    <row r="6217" spans="1:13" x14ac:dyDescent="0.25">
      <c r="A6217" t="s">
        <v>14</v>
      </c>
      <c r="B6217" t="s">
        <v>62</v>
      </c>
      <c r="C6217" t="s">
        <v>200</v>
      </c>
      <c r="D6217" t="s">
        <v>104</v>
      </c>
      <c r="E6217" t="s">
        <v>154</v>
      </c>
      <c r="F6217" t="s">
        <v>155</v>
      </c>
      <c r="G6217" t="s">
        <v>107</v>
      </c>
      <c r="H6217">
        <v>25.789097000000002</v>
      </c>
      <c r="I6217">
        <v>-80.204040000000006</v>
      </c>
      <c r="J6217" t="s">
        <v>245</v>
      </c>
      <c r="K6217">
        <v>1.192811812248</v>
      </c>
      <c r="L6217">
        <v>1.192811812248</v>
      </c>
      <c r="M6217">
        <v>5</v>
      </c>
    </row>
    <row r="6218" spans="1:13" x14ac:dyDescent="0.25">
      <c r="A6218" t="s">
        <v>14</v>
      </c>
      <c r="B6218" t="s">
        <v>62</v>
      </c>
      <c r="C6218" t="s">
        <v>200</v>
      </c>
      <c r="D6218" t="s">
        <v>98</v>
      </c>
      <c r="E6218" t="s">
        <v>156</v>
      </c>
      <c r="F6218" t="s">
        <v>157</v>
      </c>
      <c r="G6218" t="s">
        <v>158</v>
      </c>
      <c r="H6218">
        <v>45.630099999999999</v>
      </c>
      <c r="I6218">
        <v>8.7255000000000003</v>
      </c>
      <c r="J6218" t="s">
        <v>223</v>
      </c>
      <c r="K6218">
        <v>1005.01201957998</v>
      </c>
      <c r="L6218">
        <v>1005.007243222464</v>
      </c>
      <c r="M6218">
        <v>3291</v>
      </c>
    </row>
    <row r="6219" spans="1:13" x14ac:dyDescent="0.25">
      <c r="A6219" t="s">
        <v>14</v>
      </c>
      <c r="B6219" t="s">
        <v>62</v>
      </c>
      <c r="C6219" t="s">
        <v>200</v>
      </c>
      <c r="D6219" t="s">
        <v>98</v>
      </c>
      <c r="E6219" t="s">
        <v>156</v>
      </c>
      <c r="F6219" t="s">
        <v>157</v>
      </c>
      <c r="G6219" t="s">
        <v>158</v>
      </c>
      <c r="H6219">
        <v>45.630099999999999</v>
      </c>
      <c r="I6219">
        <v>8.7255000000000003</v>
      </c>
      <c r="J6219" t="s">
        <v>224</v>
      </c>
      <c r="K6219">
        <v>299.50063319445599</v>
      </c>
      <c r="L6219">
        <v>299.50063319445599</v>
      </c>
      <c r="M6219">
        <v>1076</v>
      </c>
    </row>
    <row r="6220" spans="1:13" x14ac:dyDescent="0.25">
      <c r="A6220" t="s">
        <v>14</v>
      </c>
      <c r="B6220" t="s">
        <v>62</v>
      </c>
      <c r="C6220" t="s">
        <v>200</v>
      </c>
      <c r="D6220" t="s">
        <v>98</v>
      </c>
      <c r="E6220" t="s">
        <v>156</v>
      </c>
      <c r="F6220" t="s">
        <v>157</v>
      </c>
      <c r="G6220" t="s">
        <v>158</v>
      </c>
      <c r="H6220">
        <v>45.630099999999999</v>
      </c>
      <c r="I6220">
        <v>8.7255000000000003</v>
      </c>
      <c r="J6220" t="s">
        <v>225</v>
      </c>
      <c r="K6220">
        <v>846.13285494126592</v>
      </c>
      <c r="L6220">
        <v>846.13285494126592</v>
      </c>
      <c r="M6220">
        <v>2680</v>
      </c>
    </row>
    <row r="6221" spans="1:13" x14ac:dyDescent="0.25">
      <c r="A6221" t="s">
        <v>14</v>
      </c>
      <c r="B6221" t="s">
        <v>62</v>
      </c>
      <c r="C6221" t="s">
        <v>200</v>
      </c>
      <c r="D6221" t="s">
        <v>98</v>
      </c>
      <c r="E6221" t="s">
        <v>156</v>
      </c>
      <c r="F6221" t="s">
        <v>157</v>
      </c>
      <c r="G6221" t="s">
        <v>158</v>
      </c>
      <c r="H6221">
        <v>45.630099999999999</v>
      </c>
      <c r="I6221">
        <v>8.7255000000000003</v>
      </c>
      <c r="J6221" t="s">
        <v>245</v>
      </c>
      <c r="K6221">
        <v>624.37307011670396</v>
      </c>
      <c r="L6221">
        <v>624.37079082147591</v>
      </c>
      <c r="M6221">
        <v>2234</v>
      </c>
    </row>
    <row r="6222" spans="1:13" x14ac:dyDescent="0.25">
      <c r="A6222" t="s">
        <v>14</v>
      </c>
      <c r="B6222" t="s">
        <v>62</v>
      </c>
      <c r="C6222" t="s">
        <v>200</v>
      </c>
      <c r="D6222" t="s">
        <v>104</v>
      </c>
      <c r="E6222" t="s">
        <v>159</v>
      </c>
      <c r="F6222" t="s">
        <v>160</v>
      </c>
      <c r="G6222" t="s">
        <v>107</v>
      </c>
      <c r="H6222">
        <v>44.986656000000004</v>
      </c>
      <c r="I6222">
        <v>-93.258133000000001</v>
      </c>
      <c r="J6222" t="s">
        <v>223</v>
      </c>
      <c r="K6222">
        <v>0</v>
      </c>
      <c r="L6222">
        <v>0</v>
      </c>
      <c r="M6222">
        <v>0</v>
      </c>
    </row>
    <row r="6223" spans="1:13" x14ac:dyDescent="0.25">
      <c r="A6223" t="s">
        <v>14</v>
      </c>
      <c r="B6223" t="s">
        <v>62</v>
      </c>
      <c r="C6223" t="s">
        <v>200</v>
      </c>
      <c r="D6223" t="s">
        <v>104</v>
      </c>
      <c r="E6223" t="s">
        <v>159</v>
      </c>
      <c r="F6223" t="s">
        <v>160</v>
      </c>
      <c r="G6223" t="s">
        <v>107</v>
      </c>
      <c r="H6223">
        <v>44.986656000000004</v>
      </c>
      <c r="I6223">
        <v>-93.258133000000001</v>
      </c>
      <c r="J6223" t="s">
        <v>224</v>
      </c>
      <c r="K6223">
        <v>0</v>
      </c>
      <c r="L6223">
        <v>0</v>
      </c>
      <c r="M6223">
        <v>0</v>
      </c>
    </row>
    <row r="6224" spans="1:13" x14ac:dyDescent="0.25">
      <c r="A6224" t="s">
        <v>14</v>
      </c>
      <c r="B6224" t="s">
        <v>62</v>
      </c>
      <c r="C6224" t="s">
        <v>200</v>
      </c>
      <c r="D6224" t="s">
        <v>104</v>
      </c>
      <c r="E6224" t="s">
        <v>159</v>
      </c>
      <c r="F6224" t="s">
        <v>160</v>
      </c>
      <c r="G6224" t="s">
        <v>107</v>
      </c>
      <c r="H6224">
        <v>44.986656000000004</v>
      </c>
      <c r="I6224">
        <v>-93.258133000000001</v>
      </c>
      <c r="J6224" t="s">
        <v>225</v>
      </c>
      <c r="K6224">
        <v>1.1802974652E-2</v>
      </c>
      <c r="L6224">
        <v>1.1802974652E-2</v>
      </c>
      <c r="M6224">
        <v>3</v>
      </c>
    </row>
    <row r="6225" spans="1:13" x14ac:dyDescent="0.25">
      <c r="A6225" t="s">
        <v>14</v>
      </c>
      <c r="B6225" t="s">
        <v>62</v>
      </c>
      <c r="C6225" t="s">
        <v>200</v>
      </c>
      <c r="D6225" t="s">
        <v>104</v>
      </c>
      <c r="E6225" t="s">
        <v>159</v>
      </c>
      <c r="F6225" t="s">
        <v>160</v>
      </c>
      <c r="G6225" t="s">
        <v>107</v>
      </c>
      <c r="H6225">
        <v>44.986656000000004</v>
      </c>
      <c r="I6225">
        <v>-93.258133000000001</v>
      </c>
      <c r="J6225" t="s">
        <v>245</v>
      </c>
      <c r="K6225">
        <v>0</v>
      </c>
      <c r="L6225">
        <v>0</v>
      </c>
      <c r="M6225">
        <v>0</v>
      </c>
    </row>
    <row r="6226" spans="1:13" x14ac:dyDescent="0.25">
      <c r="A6226" t="s">
        <v>14</v>
      </c>
      <c r="B6226" t="s">
        <v>62</v>
      </c>
      <c r="C6226" t="s">
        <v>200</v>
      </c>
      <c r="D6226" t="s">
        <v>104</v>
      </c>
      <c r="E6226" t="s">
        <v>161</v>
      </c>
      <c r="F6226" t="s">
        <v>162</v>
      </c>
      <c r="G6226" t="s">
        <v>107</v>
      </c>
      <c r="H6226">
        <v>40.705629999999999</v>
      </c>
      <c r="I6226">
        <v>-73.978003999999999</v>
      </c>
      <c r="J6226" t="s">
        <v>223</v>
      </c>
      <c r="K6226">
        <v>104.878082394204</v>
      </c>
      <c r="L6226">
        <v>104.878082394204</v>
      </c>
      <c r="M6226">
        <v>293</v>
      </c>
    </row>
    <row r="6227" spans="1:13" x14ac:dyDescent="0.25">
      <c r="A6227" t="s">
        <v>14</v>
      </c>
      <c r="B6227" t="s">
        <v>62</v>
      </c>
      <c r="C6227" t="s">
        <v>200</v>
      </c>
      <c r="D6227" t="s">
        <v>104</v>
      </c>
      <c r="E6227" t="s">
        <v>161</v>
      </c>
      <c r="F6227" t="s">
        <v>162</v>
      </c>
      <c r="G6227" t="s">
        <v>107</v>
      </c>
      <c r="H6227">
        <v>40.705629999999999</v>
      </c>
      <c r="I6227">
        <v>-73.978003999999999</v>
      </c>
      <c r="J6227" t="s">
        <v>224</v>
      </c>
      <c r="K6227">
        <v>150.012694794948</v>
      </c>
      <c r="L6227">
        <v>149.45319314659201</v>
      </c>
      <c r="M6227">
        <v>393</v>
      </c>
    </row>
    <row r="6228" spans="1:13" x14ac:dyDescent="0.25">
      <c r="A6228" t="s">
        <v>14</v>
      </c>
      <c r="B6228" t="s">
        <v>62</v>
      </c>
      <c r="C6228" t="s">
        <v>200</v>
      </c>
      <c r="D6228" t="s">
        <v>104</v>
      </c>
      <c r="E6228" t="s">
        <v>161</v>
      </c>
      <c r="F6228" t="s">
        <v>162</v>
      </c>
      <c r="G6228" t="s">
        <v>107</v>
      </c>
      <c r="H6228">
        <v>40.705629999999999</v>
      </c>
      <c r="I6228">
        <v>-73.978003999999999</v>
      </c>
      <c r="J6228" t="s">
        <v>225</v>
      </c>
      <c r="K6228">
        <v>36.219116969856003</v>
      </c>
      <c r="L6228">
        <v>36.219116969856003</v>
      </c>
      <c r="M6228">
        <v>99</v>
      </c>
    </row>
    <row r="6229" spans="1:13" x14ac:dyDescent="0.25">
      <c r="A6229" t="s">
        <v>14</v>
      </c>
      <c r="B6229" t="s">
        <v>62</v>
      </c>
      <c r="C6229" t="s">
        <v>200</v>
      </c>
      <c r="D6229" t="s">
        <v>104</v>
      </c>
      <c r="E6229" t="s">
        <v>161</v>
      </c>
      <c r="F6229" t="s">
        <v>162</v>
      </c>
      <c r="G6229" t="s">
        <v>107</v>
      </c>
      <c r="H6229">
        <v>40.705629999999999</v>
      </c>
      <c r="I6229">
        <v>-73.978003999999999</v>
      </c>
      <c r="J6229" t="s">
        <v>245</v>
      </c>
      <c r="K6229">
        <v>45.923823039875998</v>
      </c>
      <c r="L6229">
        <v>45.923823039875998</v>
      </c>
      <c r="M6229">
        <v>201</v>
      </c>
    </row>
    <row r="6230" spans="1:13" x14ac:dyDescent="0.25">
      <c r="A6230" t="s">
        <v>14</v>
      </c>
      <c r="B6230" t="s">
        <v>62</v>
      </c>
      <c r="C6230" t="s">
        <v>200</v>
      </c>
      <c r="D6230" t="s">
        <v>136</v>
      </c>
      <c r="E6230" t="s">
        <v>163</v>
      </c>
      <c r="F6230" t="s">
        <v>164</v>
      </c>
      <c r="G6230" t="s">
        <v>165</v>
      </c>
      <c r="H6230">
        <v>34.67606</v>
      </c>
      <c r="I6230">
        <v>135.49619999999999</v>
      </c>
      <c r="J6230" t="s">
        <v>223</v>
      </c>
      <c r="K6230">
        <v>2.2759260604859999</v>
      </c>
      <c r="L6230">
        <v>2.2759260604859999</v>
      </c>
      <c r="M6230">
        <v>8</v>
      </c>
    </row>
    <row r="6231" spans="1:13" x14ac:dyDescent="0.25">
      <c r="A6231" t="s">
        <v>14</v>
      </c>
      <c r="B6231" t="s">
        <v>62</v>
      </c>
      <c r="C6231" t="s">
        <v>200</v>
      </c>
      <c r="D6231" t="s">
        <v>136</v>
      </c>
      <c r="E6231" t="s">
        <v>163</v>
      </c>
      <c r="F6231" t="s">
        <v>164</v>
      </c>
      <c r="G6231" t="s">
        <v>165</v>
      </c>
      <c r="H6231">
        <v>34.67606</v>
      </c>
      <c r="I6231">
        <v>135.49619999999999</v>
      </c>
      <c r="J6231" t="s">
        <v>224</v>
      </c>
      <c r="K6231">
        <v>0.54769452575999999</v>
      </c>
      <c r="L6231">
        <v>0.54769452575999999</v>
      </c>
      <c r="M6231">
        <v>1</v>
      </c>
    </row>
    <row r="6232" spans="1:13" x14ac:dyDescent="0.25">
      <c r="A6232" t="s">
        <v>14</v>
      </c>
      <c r="B6232" t="s">
        <v>62</v>
      </c>
      <c r="C6232" t="s">
        <v>200</v>
      </c>
      <c r="D6232" t="s">
        <v>136</v>
      </c>
      <c r="E6232" t="s">
        <v>163</v>
      </c>
      <c r="F6232" t="s">
        <v>164</v>
      </c>
      <c r="G6232" t="s">
        <v>165</v>
      </c>
      <c r="H6232">
        <v>34.67606</v>
      </c>
      <c r="I6232">
        <v>135.49619999999999</v>
      </c>
      <c r="J6232" t="s">
        <v>225</v>
      </c>
      <c r="K6232">
        <v>4.7624619036000002E-2</v>
      </c>
      <c r="L6232">
        <v>4.7624619036000002E-2</v>
      </c>
      <c r="M6232">
        <v>2</v>
      </c>
    </row>
    <row r="6233" spans="1:13" x14ac:dyDescent="0.25">
      <c r="A6233" t="s">
        <v>14</v>
      </c>
      <c r="B6233" t="s">
        <v>62</v>
      </c>
      <c r="C6233" t="s">
        <v>200</v>
      </c>
      <c r="D6233" t="s">
        <v>136</v>
      </c>
      <c r="E6233" t="s">
        <v>163</v>
      </c>
      <c r="F6233" t="s">
        <v>164</v>
      </c>
      <c r="G6233" t="s">
        <v>165</v>
      </c>
      <c r="H6233">
        <v>34.67606</v>
      </c>
      <c r="I6233">
        <v>135.49619999999999</v>
      </c>
      <c r="J6233" t="s">
        <v>245</v>
      </c>
      <c r="K6233">
        <v>0</v>
      </c>
      <c r="L6233">
        <v>0</v>
      </c>
      <c r="M6233">
        <v>0</v>
      </c>
    </row>
    <row r="6234" spans="1:13" x14ac:dyDescent="0.25">
      <c r="A6234" t="s">
        <v>14</v>
      </c>
      <c r="B6234" t="s">
        <v>62</v>
      </c>
      <c r="C6234" t="s">
        <v>200</v>
      </c>
      <c r="D6234" t="s">
        <v>98</v>
      </c>
      <c r="E6234" t="s">
        <v>166</v>
      </c>
      <c r="F6234" t="s">
        <v>167</v>
      </c>
      <c r="G6234" t="s">
        <v>168</v>
      </c>
      <c r="H6234">
        <v>48.928049999999999</v>
      </c>
      <c r="I6234">
        <v>2.35189</v>
      </c>
      <c r="J6234" t="s">
        <v>223</v>
      </c>
      <c r="K6234">
        <v>4500.2871604592274</v>
      </c>
      <c r="L6234">
        <v>4499.9284960374353</v>
      </c>
      <c r="M6234">
        <v>18360</v>
      </c>
    </row>
    <row r="6235" spans="1:13" x14ac:dyDescent="0.25">
      <c r="A6235" t="s">
        <v>14</v>
      </c>
      <c r="B6235" t="s">
        <v>62</v>
      </c>
      <c r="C6235" t="s">
        <v>200</v>
      </c>
      <c r="D6235" t="s">
        <v>98</v>
      </c>
      <c r="E6235" t="s">
        <v>166</v>
      </c>
      <c r="F6235" t="s">
        <v>167</v>
      </c>
      <c r="G6235" t="s">
        <v>168</v>
      </c>
      <c r="H6235">
        <v>48.928049999999999</v>
      </c>
      <c r="I6235">
        <v>2.35189</v>
      </c>
      <c r="J6235" t="s">
        <v>224</v>
      </c>
      <c r="K6235">
        <v>6409.9248739332843</v>
      </c>
      <c r="L6235">
        <v>6408.7569850425598</v>
      </c>
      <c r="M6235">
        <v>45325</v>
      </c>
    </row>
    <row r="6236" spans="1:13" x14ac:dyDescent="0.25">
      <c r="A6236" t="s">
        <v>14</v>
      </c>
      <c r="B6236" t="s">
        <v>62</v>
      </c>
      <c r="C6236" t="s">
        <v>200</v>
      </c>
      <c r="D6236" t="s">
        <v>98</v>
      </c>
      <c r="E6236" t="s">
        <v>166</v>
      </c>
      <c r="F6236" t="s">
        <v>167</v>
      </c>
      <c r="G6236" t="s">
        <v>168</v>
      </c>
      <c r="H6236">
        <v>48.928049999999999</v>
      </c>
      <c r="I6236">
        <v>2.35189</v>
      </c>
      <c r="J6236" t="s">
        <v>225</v>
      </c>
      <c r="K6236">
        <v>6321.637267158635</v>
      </c>
      <c r="L6236">
        <v>6322.1627473703038</v>
      </c>
      <c r="M6236">
        <v>46105</v>
      </c>
    </row>
    <row r="6237" spans="1:13" x14ac:dyDescent="0.25">
      <c r="A6237" t="s">
        <v>14</v>
      </c>
      <c r="B6237" t="s">
        <v>62</v>
      </c>
      <c r="C6237" t="s">
        <v>200</v>
      </c>
      <c r="D6237" t="s">
        <v>98</v>
      </c>
      <c r="E6237" t="s">
        <v>166</v>
      </c>
      <c r="F6237" t="s">
        <v>167</v>
      </c>
      <c r="G6237" t="s">
        <v>168</v>
      </c>
      <c r="H6237">
        <v>48.928049999999999</v>
      </c>
      <c r="I6237">
        <v>2.35189</v>
      </c>
      <c r="J6237" t="s">
        <v>245</v>
      </c>
      <c r="K6237">
        <v>4930.1368446728866</v>
      </c>
      <c r="L6237">
        <v>4929.6422407193704</v>
      </c>
      <c r="M6237">
        <v>41022</v>
      </c>
    </row>
    <row r="6238" spans="1:13" x14ac:dyDescent="0.25">
      <c r="A6238" t="s">
        <v>14</v>
      </c>
      <c r="B6238" t="s">
        <v>62</v>
      </c>
      <c r="C6238" t="s">
        <v>200</v>
      </c>
      <c r="D6238" t="s">
        <v>104</v>
      </c>
      <c r="E6238" t="s">
        <v>172</v>
      </c>
      <c r="F6238" t="s">
        <v>173</v>
      </c>
      <c r="G6238" t="s">
        <v>107</v>
      </c>
      <c r="H6238">
        <v>47.606209999999997</v>
      </c>
      <c r="I6238">
        <v>-122.33207</v>
      </c>
      <c r="J6238" t="s">
        <v>223</v>
      </c>
      <c r="K6238">
        <v>2128.8810505943338</v>
      </c>
      <c r="L6238">
        <v>2128.8810505943338</v>
      </c>
      <c r="M6238">
        <v>3924</v>
      </c>
    </row>
    <row r="6239" spans="1:13" x14ac:dyDescent="0.25">
      <c r="A6239" t="s">
        <v>14</v>
      </c>
      <c r="B6239" t="s">
        <v>62</v>
      </c>
      <c r="C6239" t="s">
        <v>200</v>
      </c>
      <c r="D6239" t="s">
        <v>104</v>
      </c>
      <c r="E6239" t="s">
        <v>172</v>
      </c>
      <c r="F6239" t="s">
        <v>173</v>
      </c>
      <c r="G6239" t="s">
        <v>107</v>
      </c>
      <c r="H6239">
        <v>47.606209999999997</v>
      </c>
      <c r="I6239">
        <v>-122.33207</v>
      </c>
      <c r="J6239" t="s">
        <v>224</v>
      </c>
      <c r="K6239">
        <v>1948.2114129294839</v>
      </c>
      <c r="L6239">
        <v>1948.2114129294839</v>
      </c>
      <c r="M6239">
        <v>4256</v>
      </c>
    </row>
    <row r="6240" spans="1:13" x14ac:dyDescent="0.25">
      <c r="A6240" t="s">
        <v>14</v>
      </c>
      <c r="B6240" t="s">
        <v>62</v>
      </c>
      <c r="C6240" t="s">
        <v>200</v>
      </c>
      <c r="D6240" t="s">
        <v>104</v>
      </c>
      <c r="E6240" t="s">
        <v>172</v>
      </c>
      <c r="F6240" t="s">
        <v>173</v>
      </c>
      <c r="G6240" t="s">
        <v>107</v>
      </c>
      <c r="H6240">
        <v>47.606209999999997</v>
      </c>
      <c r="I6240">
        <v>-122.33207</v>
      </c>
      <c r="J6240" t="s">
        <v>225</v>
      </c>
      <c r="K6240">
        <v>1145.7957235584361</v>
      </c>
      <c r="L6240">
        <v>1145.7957235584361</v>
      </c>
      <c r="M6240">
        <v>2871</v>
      </c>
    </row>
    <row r="6241" spans="1:13" x14ac:dyDescent="0.25">
      <c r="A6241" t="s">
        <v>14</v>
      </c>
      <c r="B6241" t="s">
        <v>62</v>
      </c>
      <c r="C6241" t="s">
        <v>200</v>
      </c>
      <c r="D6241" t="s">
        <v>104</v>
      </c>
      <c r="E6241" t="s">
        <v>172</v>
      </c>
      <c r="F6241" t="s">
        <v>173</v>
      </c>
      <c r="G6241" t="s">
        <v>107</v>
      </c>
      <c r="H6241">
        <v>47.606209999999997</v>
      </c>
      <c r="I6241">
        <v>-122.33207</v>
      </c>
      <c r="J6241" t="s">
        <v>245</v>
      </c>
      <c r="K6241">
        <v>942.35291930646588</v>
      </c>
      <c r="L6241">
        <v>942.35291930646588</v>
      </c>
      <c r="M6241">
        <v>1902</v>
      </c>
    </row>
    <row r="6242" spans="1:13" x14ac:dyDescent="0.25">
      <c r="A6242" t="s">
        <v>14</v>
      </c>
      <c r="B6242" t="s">
        <v>62</v>
      </c>
      <c r="C6242" t="s">
        <v>200</v>
      </c>
      <c r="D6242" t="s">
        <v>136</v>
      </c>
      <c r="E6242" t="s">
        <v>174</v>
      </c>
      <c r="F6242" t="s">
        <v>175</v>
      </c>
      <c r="G6242" t="s">
        <v>176</v>
      </c>
      <c r="H6242">
        <v>1.3520829999999999</v>
      </c>
      <c r="I6242">
        <v>103.81984</v>
      </c>
      <c r="J6242" t="s">
        <v>223</v>
      </c>
      <c r="K6242">
        <v>422.58866883619203</v>
      </c>
      <c r="L6242">
        <v>422.582995485786</v>
      </c>
      <c r="M6242">
        <v>1666</v>
      </c>
    </row>
    <row r="6243" spans="1:13" x14ac:dyDescent="0.25">
      <c r="A6243" t="s">
        <v>14</v>
      </c>
      <c r="B6243" t="s">
        <v>62</v>
      </c>
      <c r="C6243" t="s">
        <v>200</v>
      </c>
      <c r="D6243" t="s">
        <v>136</v>
      </c>
      <c r="E6243" t="s">
        <v>174</v>
      </c>
      <c r="F6243" t="s">
        <v>175</v>
      </c>
      <c r="G6243" t="s">
        <v>176</v>
      </c>
      <c r="H6243">
        <v>1.3520829999999999</v>
      </c>
      <c r="I6243">
        <v>103.81984</v>
      </c>
      <c r="J6243" t="s">
        <v>224</v>
      </c>
      <c r="K6243">
        <v>577.198040508948</v>
      </c>
      <c r="L6243">
        <v>577.19176052173191</v>
      </c>
      <c r="M6243">
        <v>1848</v>
      </c>
    </row>
    <row r="6244" spans="1:13" x14ac:dyDescent="0.25">
      <c r="A6244" t="s">
        <v>14</v>
      </c>
      <c r="B6244" t="s">
        <v>62</v>
      </c>
      <c r="C6244" t="s">
        <v>200</v>
      </c>
      <c r="D6244" t="s">
        <v>136</v>
      </c>
      <c r="E6244" t="s">
        <v>174</v>
      </c>
      <c r="F6244" t="s">
        <v>175</v>
      </c>
      <c r="G6244" t="s">
        <v>176</v>
      </c>
      <c r="H6244">
        <v>1.3520829999999999</v>
      </c>
      <c r="I6244">
        <v>103.81984</v>
      </c>
      <c r="J6244" t="s">
        <v>225</v>
      </c>
      <c r="K6244">
        <v>688.65734107133392</v>
      </c>
      <c r="L6244">
        <v>688.64831099724597</v>
      </c>
      <c r="M6244">
        <v>2250</v>
      </c>
    </row>
    <row r="6245" spans="1:13" x14ac:dyDescent="0.25">
      <c r="A6245" t="s">
        <v>14</v>
      </c>
      <c r="B6245" t="s">
        <v>62</v>
      </c>
      <c r="C6245" t="s">
        <v>200</v>
      </c>
      <c r="D6245" t="s">
        <v>136</v>
      </c>
      <c r="E6245" t="s">
        <v>174</v>
      </c>
      <c r="F6245" t="s">
        <v>175</v>
      </c>
      <c r="G6245" t="s">
        <v>176</v>
      </c>
      <c r="H6245">
        <v>1.3520829999999999</v>
      </c>
      <c r="I6245">
        <v>103.81984</v>
      </c>
      <c r="J6245" t="s">
        <v>245</v>
      </c>
      <c r="K6245">
        <v>510.07602314477998</v>
      </c>
      <c r="L6245">
        <v>510.07602314477998</v>
      </c>
      <c r="M6245">
        <v>1525</v>
      </c>
    </row>
    <row r="6246" spans="1:13" x14ac:dyDescent="0.25">
      <c r="A6246" t="s">
        <v>14</v>
      </c>
      <c r="B6246" t="s">
        <v>62</v>
      </c>
      <c r="C6246" t="s">
        <v>200</v>
      </c>
      <c r="D6246" t="s">
        <v>104</v>
      </c>
      <c r="E6246" t="s">
        <v>177</v>
      </c>
      <c r="F6246" t="s">
        <v>178</v>
      </c>
      <c r="G6246" t="s">
        <v>107</v>
      </c>
      <c r="H6246">
        <v>37.339385999999998</v>
      </c>
      <c r="I6246">
        <v>-121.89496</v>
      </c>
      <c r="J6246" t="s">
        <v>223</v>
      </c>
      <c r="K6246">
        <v>5546.7003535208578</v>
      </c>
      <c r="L6246">
        <v>5547.1710362813274</v>
      </c>
      <c r="M6246">
        <v>58123</v>
      </c>
    </row>
    <row r="6247" spans="1:13" x14ac:dyDescent="0.25">
      <c r="A6247" t="s">
        <v>14</v>
      </c>
      <c r="B6247" t="s">
        <v>62</v>
      </c>
      <c r="C6247" t="s">
        <v>200</v>
      </c>
      <c r="D6247" t="s">
        <v>104</v>
      </c>
      <c r="E6247" t="s">
        <v>177</v>
      </c>
      <c r="F6247" t="s">
        <v>178</v>
      </c>
      <c r="G6247" t="s">
        <v>107</v>
      </c>
      <c r="H6247">
        <v>37.339385999999998</v>
      </c>
      <c r="I6247">
        <v>-121.89496</v>
      </c>
      <c r="J6247" t="s">
        <v>224</v>
      </c>
      <c r="K6247">
        <v>4618.6997974679516</v>
      </c>
      <c r="L6247">
        <v>4617.9635944421834</v>
      </c>
      <c r="M6247">
        <v>32131</v>
      </c>
    </row>
    <row r="6248" spans="1:13" x14ac:dyDescent="0.25">
      <c r="A6248" t="s">
        <v>14</v>
      </c>
      <c r="B6248" t="s">
        <v>62</v>
      </c>
      <c r="C6248" t="s">
        <v>200</v>
      </c>
      <c r="D6248" t="s">
        <v>104</v>
      </c>
      <c r="E6248" t="s">
        <v>177</v>
      </c>
      <c r="F6248" t="s">
        <v>178</v>
      </c>
      <c r="G6248" t="s">
        <v>107</v>
      </c>
      <c r="H6248">
        <v>37.339385999999998</v>
      </c>
      <c r="I6248">
        <v>-121.89496</v>
      </c>
      <c r="J6248" t="s">
        <v>225</v>
      </c>
      <c r="K6248">
        <v>2819.8161718571218</v>
      </c>
      <c r="L6248">
        <v>2819.5213028140502</v>
      </c>
      <c r="M6248">
        <v>9814</v>
      </c>
    </row>
    <row r="6249" spans="1:13" x14ac:dyDescent="0.25">
      <c r="A6249" t="s">
        <v>14</v>
      </c>
      <c r="B6249" t="s">
        <v>62</v>
      </c>
      <c r="C6249" t="s">
        <v>200</v>
      </c>
      <c r="D6249" t="s">
        <v>104</v>
      </c>
      <c r="E6249" t="s">
        <v>177</v>
      </c>
      <c r="F6249" t="s">
        <v>178</v>
      </c>
      <c r="G6249" t="s">
        <v>107</v>
      </c>
      <c r="H6249">
        <v>37.339385999999998</v>
      </c>
      <c r="I6249">
        <v>-121.89496</v>
      </c>
      <c r="J6249" t="s">
        <v>245</v>
      </c>
      <c r="K6249">
        <v>2423.076658366158</v>
      </c>
      <c r="L6249">
        <v>2421.4469176877401</v>
      </c>
      <c r="M6249">
        <v>8307</v>
      </c>
    </row>
    <row r="6250" spans="1:13" x14ac:dyDescent="0.25">
      <c r="A6250" t="s">
        <v>14</v>
      </c>
      <c r="B6250" t="s">
        <v>62</v>
      </c>
      <c r="C6250" t="s">
        <v>200</v>
      </c>
      <c r="D6250" t="s">
        <v>98</v>
      </c>
      <c r="E6250" t="s">
        <v>181</v>
      </c>
      <c r="F6250" t="s">
        <v>182</v>
      </c>
      <c r="G6250" t="s">
        <v>183</v>
      </c>
      <c r="H6250">
        <v>59.651943000000003</v>
      </c>
      <c r="I6250">
        <v>17.933056000000001</v>
      </c>
      <c r="J6250" t="s">
        <v>223</v>
      </c>
      <c r="K6250">
        <v>1339.798413903216</v>
      </c>
      <c r="L6250">
        <v>1339.7754768098821</v>
      </c>
      <c r="M6250">
        <v>4189</v>
      </c>
    </row>
    <row r="6251" spans="1:13" x14ac:dyDescent="0.25">
      <c r="A6251" t="s">
        <v>14</v>
      </c>
      <c r="B6251" t="s">
        <v>62</v>
      </c>
      <c r="C6251" t="s">
        <v>200</v>
      </c>
      <c r="D6251" t="s">
        <v>98</v>
      </c>
      <c r="E6251" t="s">
        <v>181</v>
      </c>
      <c r="F6251" t="s">
        <v>182</v>
      </c>
      <c r="G6251" t="s">
        <v>183</v>
      </c>
      <c r="H6251">
        <v>59.651943000000003</v>
      </c>
      <c r="I6251">
        <v>17.933056000000001</v>
      </c>
      <c r="J6251" t="s">
        <v>224</v>
      </c>
      <c r="K6251">
        <v>265.259308810086</v>
      </c>
      <c r="L6251">
        <v>265.259308810086</v>
      </c>
      <c r="M6251">
        <v>866</v>
      </c>
    </row>
    <row r="6252" spans="1:13" x14ac:dyDescent="0.25">
      <c r="A6252" t="s">
        <v>14</v>
      </c>
      <c r="B6252" t="s">
        <v>62</v>
      </c>
      <c r="C6252" t="s">
        <v>200</v>
      </c>
      <c r="D6252" t="s">
        <v>98</v>
      </c>
      <c r="E6252" t="s">
        <v>181</v>
      </c>
      <c r="F6252" t="s">
        <v>182</v>
      </c>
      <c r="G6252" t="s">
        <v>183</v>
      </c>
      <c r="H6252">
        <v>59.651943000000003</v>
      </c>
      <c r="I6252">
        <v>17.933056000000001</v>
      </c>
      <c r="J6252" t="s">
        <v>225</v>
      </c>
      <c r="K6252">
        <v>873.80499434299793</v>
      </c>
      <c r="L6252">
        <v>873.79581079498189</v>
      </c>
      <c r="M6252">
        <v>3070</v>
      </c>
    </row>
    <row r="6253" spans="1:13" x14ac:dyDescent="0.25">
      <c r="A6253" t="s">
        <v>14</v>
      </c>
      <c r="B6253" t="s">
        <v>62</v>
      </c>
      <c r="C6253" t="s">
        <v>200</v>
      </c>
      <c r="D6253" t="s">
        <v>98</v>
      </c>
      <c r="E6253" t="s">
        <v>181</v>
      </c>
      <c r="F6253" t="s">
        <v>182</v>
      </c>
      <c r="G6253" t="s">
        <v>183</v>
      </c>
      <c r="H6253">
        <v>59.651943000000003</v>
      </c>
      <c r="I6253">
        <v>17.933056000000001</v>
      </c>
      <c r="J6253" t="s">
        <v>245</v>
      </c>
      <c r="K6253">
        <v>561.51989480233192</v>
      </c>
      <c r="L6253">
        <v>561.51063140639405</v>
      </c>
      <c r="M6253">
        <v>1664</v>
      </c>
    </row>
    <row r="6254" spans="1:13" x14ac:dyDescent="0.25">
      <c r="A6254" t="s">
        <v>14</v>
      </c>
      <c r="B6254" t="s">
        <v>62</v>
      </c>
      <c r="C6254" t="s">
        <v>200</v>
      </c>
      <c r="D6254" t="s">
        <v>136</v>
      </c>
      <c r="E6254" t="s">
        <v>184</v>
      </c>
      <c r="F6254" t="s">
        <v>185</v>
      </c>
      <c r="G6254" t="s">
        <v>186</v>
      </c>
      <c r="H6254">
        <v>37.566499999999998</v>
      </c>
      <c r="I6254">
        <v>126.97799999999999</v>
      </c>
      <c r="J6254" t="s">
        <v>223</v>
      </c>
      <c r="K6254">
        <v>8.7956426629800006</v>
      </c>
      <c r="L6254">
        <v>8.7956426629800006</v>
      </c>
      <c r="M6254">
        <v>32</v>
      </c>
    </row>
    <row r="6255" spans="1:13" x14ac:dyDescent="0.25">
      <c r="A6255" t="s">
        <v>14</v>
      </c>
      <c r="B6255" t="s">
        <v>62</v>
      </c>
      <c r="C6255" t="s">
        <v>200</v>
      </c>
      <c r="D6255" t="s">
        <v>136</v>
      </c>
      <c r="E6255" t="s">
        <v>184</v>
      </c>
      <c r="F6255" t="s">
        <v>185</v>
      </c>
      <c r="G6255" t="s">
        <v>186</v>
      </c>
      <c r="H6255">
        <v>37.566499999999998</v>
      </c>
      <c r="I6255">
        <v>126.97799999999999</v>
      </c>
      <c r="J6255" t="s">
        <v>224</v>
      </c>
      <c r="K6255">
        <v>3.3750544835220002</v>
      </c>
      <c r="L6255">
        <v>3.3750544835220002</v>
      </c>
      <c r="M6255">
        <v>13</v>
      </c>
    </row>
    <row r="6256" spans="1:13" x14ac:dyDescent="0.25">
      <c r="A6256" t="s">
        <v>14</v>
      </c>
      <c r="B6256" t="s">
        <v>62</v>
      </c>
      <c r="C6256" t="s">
        <v>200</v>
      </c>
      <c r="D6256" t="s">
        <v>136</v>
      </c>
      <c r="E6256" t="s">
        <v>184</v>
      </c>
      <c r="F6256" t="s">
        <v>185</v>
      </c>
      <c r="G6256" t="s">
        <v>186</v>
      </c>
      <c r="H6256">
        <v>37.566499999999998</v>
      </c>
      <c r="I6256">
        <v>126.97799999999999</v>
      </c>
      <c r="J6256" t="s">
        <v>225</v>
      </c>
      <c r="K6256">
        <v>15.87611048196</v>
      </c>
      <c r="L6256">
        <v>15.87611048196</v>
      </c>
      <c r="M6256">
        <v>55</v>
      </c>
    </row>
    <row r="6257" spans="1:13" x14ac:dyDescent="0.25">
      <c r="A6257" t="s">
        <v>14</v>
      </c>
      <c r="B6257" t="s">
        <v>62</v>
      </c>
      <c r="C6257" t="s">
        <v>200</v>
      </c>
      <c r="D6257" t="s">
        <v>136</v>
      </c>
      <c r="E6257" t="s">
        <v>184</v>
      </c>
      <c r="F6257" t="s">
        <v>185</v>
      </c>
      <c r="G6257" t="s">
        <v>186</v>
      </c>
      <c r="H6257">
        <v>37.566499999999998</v>
      </c>
      <c r="I6257">
        <v>126.97799999999999</v>
      </c>
      <c r="J6257" t="s">
        <v>245</v>
      </c>
      <c r="K6257">
        <v>2.2813795698599999</v>
      </c>
      <c r="L6257">
        <v>2.281162839786</v>
      </c>
      <c r="M6257">
        <v>9</v>
      </c>
    </row>
    <row r="6258" spans="1:13" x14ac:dyDescent="0.25">
      <c r="A6258" t="s">
        <v>14</v>
      </c>
      <c r="B6258" t="s">
        <v>62</v>
      </c>
      <c r="C6258" t="s">
        <v>200</v>
      </c>
      <c r="D6258" t="s">
        <v>108</v>
      </c>
      <c r="E6258" t="s">
        <v>187</v>
      </c>
      <c r="F6258" t="s">
        <v>188</v>
      </c>
      <c r="G6258" t="s">
        <v>135</v>
      </c>
      <c r="H6258">
        <v>-23.566147000000001</v>
      </c>
      <c r="I6258">
        <v>-46.64188</v>
      </c>
      <c r="J6258" t="s">
        <v>223</v>
      </c>
      <c r="K6258">
        <v>1.14842570049</v>
      </c>
      <c r="L6258">
        <v>1.14842570049</v>
      </c>
      <c r="M6258">
        <v>5</v>
      </c>
    </row>
    <row r="6259" spans="1:13" x14ac:dyDescent="0.25">
      <c r="A6259" t="s">
        <v>14</v>
      </c>
      <c r="B6259" t="s">
        <v>62</v>
      </c>
      <c r="C6259" t="s">
        <v>200</v>
      </c>
      <c r="D6259" t="s">
        <v>108</v>
      </c>
      <c r="E6259" t="s">
        <v>187</v>
      </c>
      <c r="F6259" t="s">
        <v>188</v>
      </c>
      <c r="G6259" t="s">
        <v>135</v>
      </c>
      <c r="H6259">
        <v>-23.566147000000001</v>
      </c>
      <c r="I6259">
        <v>-46.64188</v>
      </c>
      <c r="J6259" t="s">
        <v>224</v>
      </c>
      <c r="K6259">
        <v>11.682214521342001</v>
      </c>
      <c r="L6259">
        <v>11.682214521342001</v>
      </c>
      <c r="M6259">
        <v>42</v>
      </c>
    </row>
    <row r="6260" spans="1:13" x14ac:dyDescent="0.25">
      <c r="A6260" t="s">
        <v>14</v>
      </c>
      <c r="B6260" t="s">
        <v>62</v>
      </c>
      <c r="C6260" t="s">
        <v>200</v>
      </c>
      <c r="D6260" t="s">
        <v>108</v>
      </c>
      <c r="E6260" t="s">
        <v>187</v>
      </c>
      <c r="F6260" t="s">
        <v>188</v>
      </c>
      <c r="G6260" t="s">
        <v>135</v>
      </c>
      <c r="H6260">
        <v>-23.566147000000001</v>
      </c>
      <c r="I6260">
        <v>-46.64188</v>
      </c>
      <c r="J6260" t="s">
        <v>225</v>
      </c>
      <c r="K6260">
        <v>3.3773928869519998</v>
      </c>
      <c r="L6260">
        <v>3.3773928869519998</v>
      </c>
      <c r="M6260">
        <v>24</v>
      </c>
    </row>
    <row r="6261" spans="1:13" x14ac:dyDescent="0.25">
      <c r="A6261" t="s">
        <v>14</v>
      </c>
      <c r="B6261" t="s">
        <v>62</v>
      </c>
      <c r="C6261" t="s">
        <v>200</v>
      </c>
      <c r="D6261" t="s">
        <v>108</v>
      </c>
      <c r="E6261" t="s">
        <v>187</v>
      </c>
      <c r="F6261" t="s">
        <v>188</v>
      </c>
      <c r="G6261" t="s">
        <v>135</v>
      </c>
      <c r="H6261">
        <v>-23.566147000000001</v>
      </c>
      <c r="I6261">
        <v>-46.64188</v>
      </c>
      <c r="J6261" t="s">
        <v>245</v>
      </c>
      <c r="K6261">
        <v>9.7570313465939993</v>
      </c>
      <c r="L6261">
        <v>9.7570313465939993</v>
      </c>
      <c r="M6261">
        <v>35</v>
      </c>
    </row>
    <row r="6262" spans="1:13" x14ac:dyDescent="0.25">
      <c r="A6262" t="s">
        <v>14</v>
      </c>
      <c r="B6262" t="s">
        <v>62</v>
      </c>
      <c r="C6262" t="s">
        <v>200</v>
      </c>
      <c r="D6262" t="s">
        <v>104</v>
      </c>
      <c r="E6262" t="s">
        <v>179</v>
      </c>
      <c r="F6262" t="s">
        <v>180</v>
      </c>
      <c r="G6262" t="s">
        <v>107</v>
      </c>
      <c r="H6262">
        <v>38.627003000000002</v>
      </c>
      <c r="I6262">
        <v>-90.199404000000001</v>
      </c>
      <c r="J6262" t="s">
        <v>223</v>
      </c>
      <c r="K6262">
        <v>1.1802974652E-2</v>
      </c>
      <c r="L6262">
        <v>1.1802974652E-2</v>
      </c>
      <c r="M6262">
        <v>3</v>
      </c>
    </row>
    <row r="6263" spans="1:13" x14ac:dyDescent="0.25">
      <c r="A6263" t="s">
        <v>14</v>
      </c>
      <c r="B6263" t="s">
        <v>62</v>
      </c>
      <c r="C6263" t="s">
        <v>200</v>
      </c>
      <c r="D6263" t="s">
        <v>104</v>
      </c>
      <c r="E6263" t="s">
        <v>179</v>
      </c>
      <c r="F6263" t="s">
        <v>180</v>
      </c>
      <c r="G6263" t="s">
        <v>107</v>
      </c>
      <c r="H6263">
        <v>38.627003000000002</v>
      </c>
      <c r="I6263">
        <v>-90.199404000000001</v>
      </c>
      <c r="J6263" t="s">
        <v>224</v>
      </c>
      <c r="K6263">
        <v>0</v>
      </c>
      <c r="L6263">
        <v>0</v>
      </c>
      <c r="M6263">
        <v>0</v>
      </c>
    </row>
    <row r="6264" spans="1:13" x14ac:dyDescent="0.25">
      <c r="A6264" t="s">
        <v>14</v>
      </c>
      <c r="B6264" t="s">
        <v>62</v>
      </c>
      <c r="C6264" t="s">
        <v>200</v>
      </c>
      <c r="D6264" t="s">
        <v>104</v>
      </c>
      <c r="E6264" t="s">
        <v>179</v>
      </c>
      <c r="F6264" t="s">
        <v>180</v>
      </c>
      <c r="G6264" t="s">
        <v>107</v>
      </c>
      <c r="H6264">
        <v>38.627003000000002</v>
      </c>
      <c r="I6264">
        <v>-90.199404000000001</v>
      </c>
      <c r="J6264" t="s">
        <v>225</v>
      </c>
      <c r="K6264">
        <v>0</v>
      </c>
      <c r="L6264">
        <v>0</v>
      </c>
      <c r="M6264">
        <v>0</v>
      </c>
    </row>
    <row r="6265" spans="1:13" x14ac:dyDescent="0.25">
      <c r="A6265" t="s">
        <v>14</v>
      </c>
      <c r="B6265" t="s">
        <v>62</v>
      </c>
      <c r="C6265" t="s">
        <v>200</v>
      </c>
      <c r="D6265" t="s">
        <v>104</v>
      </c>
      <c r="E6265" t="s">
        <v>179</v>
      </c>
      <c r="F6265" t="s">
        <v>180</v>
      </c>
      <c r="G6265" t="s">
        <v>107</v>
      </c>
      <c r="H6265">
        <v>38.627003000000002</v>
      </c>
      <c r="I6265">
        <v>-90.199404000000001</v>
      </c>
      <c r="J6265" t="s">
        <v>245</v>
      </c>
      <c r="K6265">
        <v>0</v>
      </c>
      <c r="L6265">
        <v>0</v>
      </c>
      <c r="M6265">
        <v>0</v>
      </c>
    </row>
    <row r="6266" spans="1:13" x14ac:dyDescent="0.25">
      <c r="A6266" t="s">
        <v>14</v>
      </c>
      <c r="B6266" t="s">
        <v>62</v>
      </c>
      <c r="C6266" t="s">
        <v>200</v>
      </c>
      <c r="D6266" t="s">
        <v>136</v>
      </c>
      <c r="E6266" t="s">
        <v>189</v>
      </c>
      <c r="F6266" t="s">
        <v>190</v>
      </c>
      <c r="G6266" t="s">
        <v>153</v>
      </c>
      <c r="H6266">
        <v>-33.918503000000001</v>
      </c>
      <c r="I6266">
        <v>151.18892</v>
      </c>
      <c r="J6266" t="s">
        <v>223</v>
      </c>
      <c r="K6266">
        <v>305.92007636170803</v>
      </c>
      <c r="L6266">
        <v>305.92007636170803</v>
      </c>
      <c r="M6266">
        <v>583</v>
      </c>
    </row>
    <row r="6267" spans="1:13" x14ac:dyDescent="0.25">
      <c r="A6267" t="s">
        <v>14</v>
      </c>
      <c r="B6267" t="s">
        <v>62</v>
      </c>
      <c r="C6267" t="s">
        <v>200</v>
      </c>
      <c r="D6267" t="s">
        <v>136</v>
      </c>
      <c r="E6267" t="s">
        <v>189</v>
      </c>
      <c r="F6267" t="s">
        <v>190</v>
      </c>
      <c r="G6267" t="s">
        <v>153</v>
      </c>
      <c r="H6267">
        <v>-33.918503000000001</v>
      </c>
      <c r="I6267">
        <v>151.18892</v>
      </c>
      <c r="J6267" t="s">
        <v>224</v>
      </c>
      <c r="K6267">
        <v>193.3021751922</v>
      </c>
      <c r="L6267">
        <v>193.30219593192001</v>
      </c>
      <c r="M6267">
        <v>338</v>
      </c>
    </row>
    <row r="6268" spans="1:13" x14ac:dyDescent="0.25">
      <c r="A6268" t="s">
        <v>14</v>
      </c>
      <c r="B6268" t="s">
        <v>62</v>
      </c>
      <c r="C6268" t="s">
        <v>200</v>
      </c>
      <c r="D6268" t="s">
        <v>136</v>
      </c>
      <c r="E6268" t="s">
        <v>189</v>
      </c>
      <c r="F6268" t="s">
        <v>190</v>
      </c>
      <c r="G6268" t="s">
        <v>153</v>
      </c>
      <c r="H6268">
        <v>-33.918503000000001</v>
      </c>
      <c r="I6268">
        <v>151.18892</v>
      </c>
      <c r="J6268" t="s">
        <v>225</v>
      </c>
      <c r="K6268">
        <v>147.844798824984</v>
      </c>
      <c r="L6268">
        <v>147.844798824984</v>
      </c>
      <c r="M6268">
        <v>268</v>
      </c>
    </row>
    <row r="6269" spans="1:13" x14ac:dyDescent="0.25">
      <c r="A6269" t="s">
        <v>14</v>
      </c>
      <c r="B6269" t="s">
        <v>62</v>
      </c>
      <c r="C6269" t="s">
        <v>200</v>
      </c>
      <c r="D6269" t="s">
        <v>136</v>
      </c>
      <c r="E6269" t="s">
        <v>189</v>
      </c>
      <c r="F6269" t="s">
        <v>190</v>
      </c>
      <c r="G6269" t="s">
        <v>153</v>
      </c>
      <c r="H6269">
        <v>-33.918503000000001</v>
      </c>
      <c r="I6269">
        <v>151.18892</v>
      </c>
      <c r="J6269" t="s">
        <v>245</v>
      </c>
      <c r="K6269">
        <v>65.173601555076004</v>
      </c>
      <c r="L6269">
        <v>65.173601555076004</v>
      </c>
      <c r="M6269">
        <v>135</v>
      </c>
    </row>
    <row r="6270" spans="1:13" x14ac:dyDescent="0.25">
      <c r="A6270" t="s">
        <v>14</v>
      </c>
      <c r="B6270" t="s">
        <v>62</v>
      </c>
      <c r="C6270" t="s">
        <v>200</v>
      </c>
      <c r="D6270" t="s">
        <v>136</v>
      </c>
      <c r="E6270" t="s">
        <v>191</v>
      </c>
      <c r="F6270" t="s">
        <v>192</v>
      </c>
      <c r="G6270" t="s">
        <v>165</v>
      </c>
      <c r="H6270">
        <v>35.689487</v>
      </c>
      <c r="I6270">
        <v>139.69171</v>
      </c>
      <c r="J6270" t="s">
        <v>223</v>
      </c>
      <c r="K6270">
        <v>44.213238932898001</v>
      </c>
      <c r="L6270">
        <v>44.213238932898001</v>
      </c>
      <c r="M6270">
        <v>132</v>
      </c>
    </row>
    <row r="6271" spans="1:13" x14ac:dyDescent="0.25">
      <c r="A6271" t="s">
        <v>14</v>
      </c>
      <c r="B6271" t="s">
        <v>62</v>
      </c>
      <c r="C6271" t="s">
        <v>200</v>
      </c>
      <c r="D6271" t="s">
        <v>136</v>
      </c>
      <c r="E6271" t="s">
        <v>191</v>
      </c>
      <c r="F6271" t="s">
        <v>192</v>
      </c>
      <c r="G6271" t="s">
        <v>165</v>
      </c>
      <c r="H6271">
        <v>35.689487</v>
      </c>
      <c r="I6271">
        <v>139.69171</v>
      </c>
      <c r="J6271" t="s">
        <v>224</v>
      </c>
      <c r="K6271">
        <v>48.969322335611992</v>
      </c>
      <c r="L6271">
        <v>48.969322335611992</v>
      </c>
      <c r="M6271">
        <v>131</v>
      </c>
    </row>
    <row r="6272" spans="1:13" x14ac:dyDescent="0.25">
      <c r="A6272" t="s">
        <v>14</v>
      </c>
      <c r="B6272" t="s">
        <v>62</v>
      </c>
      <c r="C6272" t="s">
        <v>200</v>
      </c>
      <c r="D6272" t="s">
        <v>136</v>
      </c>
      <c r="E6272" t="s">
        <v>191</v>
      </c>
      <c r="F6272" t="s">
        <v>192</v>
      </c>
      <c r="G6272" t="s">
        <v>165</v>
      </c>
      <c r="H6272">
        <v>35.689487</v>
      </c>
      <c r="I6272">
        <v>139.69171</v>
      </c>
      <c r="J6272" t="s">
        <v>225</v>
      </c>
      <c r="K6272">
        <v>17.005639186572001</v>
      </c>
      <c r="L6272">
        <v>17.005639186572001</v>
      </c>
      <c r="M6272">
        <v>45</v>
      </c>
    </row>
    <row r="6273" spans="1:13" x14ac:dyDescent="0.25">
      <c r="A6273" t="s">
        <v>14</v>
      </c>
      <c r="B6273" t="s">
        <v>62</v>
      </c>
      <c r="C6273" t="s">
        <v>200</v>
      </c>
      <c r="D6273" t="s">
        <v>136</v>
      </c>
      <c r="E6273" t="s">
        <v>191</v>
      </c>
      <c r="F6273" t="s">
        <v>192</v>
      </c>
      <c r="G6273" t="s">
        <v>165</v>
      </c>
      <c r="H6273">
        <v>35.689487</v>
      </c>
      <c r="I6273">
        <v>139.69171</v>
      </c>
      <c r="J6273" t="s">
        <v>245</v>
      </c>
      <c r="K6273">
        <v>61.078284594575997</v>
      </c>
      <c r="L6273">
        <v>61.078284594575997</v>
      </c>
      <c r="M6273">
        <v>175</v>
      </c>
    </row>
    <row r="6274" spans="1:13" x14ac:dyDescent="0.25">
      <c r="A6274" t="s">
        <v>14</v>
      </c>
      <c r="B6274" t="s">
        <v>62</v>
      </c>
      <c r="C6274" t="s">
        <v>200</v>
      </c>
      <c r="D6274" t="s">
        <v>104</v>
      </c>
      <c r="E6274" t="s">
        <v>193</v>
      </c>
      <c r="F6274" t="s">
        <v>194</v>
      </c>
      <c r="G6274" t="s">
        <v>195</v>
      </c>
      <c r="H6274">
        <v>43.677753000000003</v>
      </c>
      <c r="I6274">
        <v>-79.630840000000006</v>
      </c>
      <c r="J6274" t="s">
        <v>223</v>
      </c>
      <c r="K6274">
        <v>6.8945631908159992</v>
      </c>
      <c r="L6274">
        <v>6.8945631908159992</v>
      </c>
      <c r="M6274">
        <v>21</v>
      </c>
    </row>
    <row r="6275" spans="1:13" x14ac:dyDescent="0.25">
      <c r="A6275" t="s">
        <v>14</v>
      </c>
      <c r="B6275" t="s">
        <v>62</v>
      </c>
      <c r="C6275" t="s">
        <v>200</v>
      </c>
      <c r="D6275" t="s">
        <v>104</v>
      </c>
      <c r="E6275" t="s">
        <v>193</v>
      </c>
      <c r="F6275" t="s">
        <v>194</v>
      </c>
      <c r="G6275" t="s">
        <v>195</v>
      </c>
      <c r="H6275">
        <v>43.677753000000003</v>
      </c>
      <c r="I6275">
        <v>-79.630840000000006</v>
      </c>
      <c r="J6275" t="s">
        <v>224</v>
      </c>
      <c r="K6275">
        <v>18.733318007760001</v>
      </c>
      <c r="L6275">
        <v>18.770582099670001</v>
      </c>
      <c r="M6275">
        <v>157</v>
      </c>
    </row>
    <row r="6276" spans="1:13" x14ac:dyDescent="0.25">
      <c r="A6276" t="s">
        <v>14</v>
      </c>
      <c r="B6276" t="s">
        <v>62</v>
      </c>
      <c r="C6276" t="s">
        <v>200</v>
      </c>
      <c r="D6276" t="s">
        <v>104</v>
      </c>
      <c r="E6276" t="s">
        <v>193</v>
      </c>
      <c r="F6276" t="s">
        <v>194</v>
      </c>
      <c r="G6276" t="s">
        <v>195</v>
      </c>
      <c r="H6276">
        <v>43.677753000000003</v>
      </c>
      <c r="I6276">
        <v>-79.630840000000006</v>
      </c>
      <c r="J6276" t="s">
        <v>225</v>
      </c>
      <c r="K6276">
        <v>46.103508862997998</v>
      </c>
      <c r="L6276">
        <v>46.103508862997998</v>
      </c>
      <c r="M6276">
        <v>153</v>
      </c>
    </row>
    <row r="6277" spans="1:13" x14ac:dyDescent="0.25">
      <c r="A6277" t="s">
        <v>14</v>
      </c>
      <c r="B6277" t="s">
        <v>62</v>
      </c>
      <c r="C6277" t="s">
        <v>200</v>
      </c>
      <c r="D6277" t="s">
        <v>104</v>
      </c>
      <c r="E6277" t="s">
        <v>193</v>
      </c>
      <c r="F6277" t="s">
        <v>194</v>
      </c>
      <c r="G6277" t="s">
        <v>195</v>
      </c>
      <c r="H6277">
        <v>43.677753000000003</v>
      </c>
      <c r="I6277">
        <v>-79.630840000000006</v>
      </c>
      <c r="J6277" t="s">
        <v>245</v>
      </c>
      <c r="K6277">
        <v>8.7215676420419985</v>
      </c>
      <c r="L6277">
        <v>8.7215676420419985</v>
      </c>
      <c r="M6277">
        <v>25</v>
      </c>
    </row>
    <row r="6278" spans="1:13" x14ac:dyDescent="0.25">
      <c r="A6278" t="s">
        <v>14</v>
      </c>
      <c r="B6278" t="s">
        <v>62</v>
      </c>
      <c r="C6278" t="s">
        <v>200</v>
      </c>
      <c r="D6278" t="s">
        <v>98</v>
      </c>
      <c r="E6278" t="s">
        <v>233</v>
      </c>
      <c r="F6278" t="s">
        <v>234</v>
      </c>
      <c r="G6278" t="s">
        <v>235</v>
      </c>
      <c r="H6278">
        <v>48.268999999999998</v>
      </c>
      <c r="I6278">
        <v>-16.41047</v>
      </c>
      <c r="J6278" t="s">
        <v>223</v>
      </c>
      <c r="K6278">
        <v>60.354312818676</v>
      </c>
      <c r="L6278">
        <v>60.354312818676</v>
      </c>
      <c r="M6278">
        <v>276</v>
      </c>
    </row>
    <row r="6279" spans="1:13" x14ac:dyDescent="0.25">
      <c r="A6279" t="s">
        <v>14</v>
      </c>
      <c r="B6279" t="s">
        <v>62</v>
      </c>
      <c r="C6279" t="s">
        <v>200</v>
      </c>
      <c r="D6279" t="s">
        <v>98</v>
      </c>
      <c r="E6279" t="s">
        <v>233</v>
      </c>
      <c r="F6279" t="s">
        <v>234</v>
      </c>
      <c r="G6279" t="s">
        <v>235</v>
      </c>
      <c r="H6279">
        <v>48.268999999999998</v>
      </c>
      <c r="I6279">
        <v>-16.41047</v>
      </c>
      <c r="J6279" t="s">
        <v>224</v>
      </c>
      <c r="K6279">
        <v>239.250248149686</v>
      </c>
      <c r="L6279">
        <v>239.23242028637401</v>
      </c>
      <c r="M6279">
        <v>923</v>
      </c>
    </row>
    <row r="6280" spans="1:13" x14ac:dyDescent="0.25">
      <c r="A6280" t="s">
        <v>14</v>
      </c>
      <c r="B6280" t="s">
        <v>62</v>
      </c>
      <c r="C6280" t="s">
        <v>200</v>
      </c>
      <c r="D6280" t="s">
        <v>98</v>
      </c>
      <c r="E6280" t="s">
        <v>233</v>
      </c>
      <c r="F6280" t="s">
        <v>234</v>
      </c>
      <c r="G6280" t="s">
        <v>235</v>
      </c>
      <c r="H6280">
        <v>48.268999999999998</v>
      </c>
      <c r="I6280">
        <v>-16.41047</v>
      </c>
      <c r="J6280" t="s">
        <v>225</v>
      </c>
      <c r="K6280">
        <v>549.2315609270039</v>
      </c>
      <c r="L6280">
        <v>549.2315609270039</v>
      </c>
      <c r="M6280">
        <v>1913</v>
      </c>
    </row>
    <row r="6281" spans="1:13" x14ac:dyDescent="0.25">
      <c r="A6281" t="s">
        <v>14</v>
      </c>
      <c r="B6281" t="s">
        <v>62</v>
      </c>
      <c r="C6281" t="s">
        <v>200</v>
      </c>
      <c r="D6281" t="s">
        <v>98</v>
      </c>
      <c r="E6281" t="s">
        <v>233</v>
      </c>
      <c r="F6281" t="s">
        <v>234</v>
      </c>
      <c r="G6281" t="s">
        <v>235</v>
      </c>
      <c r="H6281">
        <v>48.268999999999998</v>
      </c>
      <c r="I6281">
        <v>-16.41047</v>
      </c>
      <c r="J6281" t="s">
        <v>245</v>
      </c>
      <c r="K6281">
        <v>197.65008742449601</v>
      </c>
      <c r="L6281">
        <v>197.647791537492</v>
      </c>
      <c r="M6281">
        <v>732</v>
      </c>
    </row>
    <row r="6282" spans="1:13" x14ac:dyDescent="0.25">
      <c r="A6282" t="s">
        <v>14</v>
      </c>
      <c r="B6282" t="s">
        <v>62</v>
      </c>
      <c r="C6282" t="s">
        <v>200</v>
      </c>
      <c r="D6282" t="s">
        <v>98</v>
      </c>
      <c r="E6282" t="s">
        <v>196</v>
      </c>
      <c r="F6282" t="s">
        <v>197</v>
      </c>
      <c r="G6282" t="s">
        <v>198</v>
      </c>
      <c r="H6282">
        <v>52.167236000000003</v>
      </c>
      <c r="I6282">
        <v>20.967891999999999</v>
      </c>
      <c r="J6282" t="s">
        <v>223</v>
      </c>
      <c r="K6282">
        <v>393.71135674909198</v>
      </c>
      <c r="L6282">
        <v>393.71135674909198</v>
      </c>
      <c r="M6282">
        <v>1297</v>
      </c>
    </row>
    <row r="6283" spans="1:13" x14ac:dyDescent="0.25">
      <c r="A6283" t="s">
        <v>14</v>
      </c>
      <c r="B6283" t="s">
        <v>62</v>
      </c>
      <c r="C6283" t="s">
        <v>200</v>
      </c>
      <c r="D6283" t="s">
        <v>98</v>
      </c>
      <c r="E6283" t="s">
        <v>196</v>
      </c>
      <c r="F6283" t="s">
        <v>197</v>
      </c>
      <c r="G6283" t="s">
        <v>198</v>
      </c>
      <c r="H6283">
        <v>52.167236000000003</v>
      </c>
      <c r="I6283">
        <v>20.967891999999999</v>
      </c>
      <c r="J6283" t="s">
        <v>224</v>
      </c>
      <c r="K6283">
        <v>29.438656459577999</v>
      </c>
      <c r="L6283">
        <v>29.438656459577999</v>
      </c>
      <c r="M6283">
        <v>113</v>
      </c>
    </row>
    <row r="6284" spans="1:13" x14ac:dyDescent="0.25">
      <c r="A6284" t="s">
        <v>14</v>
      </c>
      <c r="B6284" t="s">
        <v>62</v>
      </c>
      <c r="C6284" t="s">
        <v>200</v>
      </c>
      <c r="D6284" t="s">
        <v>98</v>
      </c>
      <c r="E6284" t="s">
        <v>196</v>
      </c>
      <c r="F6284" t="s">
        <v>197</v>
      </c>
      <c r="G6284" t="s">
        <v>198</v>
      </c>
      <c r="H6284">
        <v>52.167236000000003</v>
      </c>
      <c r="I6284">
        <v>20.967891999999999</v>
      </c>
      <c r="J6284" t="s">
        <v>225</v>
      </c>
      <c r="K6284">
        <v>261.68859062315403</v>
      </c>
      <c r="L6284">
        <v>261.68859062315403</v>
      </c>
      <c r="M6284">
        <v>917</v>
      </c>
    </row>
    <row r="6285" spans="1:13" x14ac:dyDescent="0.25">
      <c r="A6285" t="s">
        <v>14</v>
      </c>
      <c r="B6285" t="s">
        <v>62</v>
      </c>
      <c r="C6285" t="s">
        <v>200</v>
      </c>
      <c r="D6285" t="s">
        <v>98</v>
      </c>
      <c r="E6285" t="s">
        <v>196</v>
      </c>
      <c r="F6285" t="s">
        <v>197</v>
      </c>
      <c r="G6285" t="s">
        <v>198</v>
      </c>
      <c r="H6285">
        <v>52.167236000000003</v>
      </c>
      <c r="I6285">
        <v>20.967891999999999</v>
      </c>
      <c r="J6285" t="s">
        <v>245</v>
      </c>
      <c r="K6285">
        <v>86.481965272007997</v>
      </c>
      <c r="L6285">
        <v>86.481965272007997</v>
      </c>
      <c r="M6285">
        <v>201</v>
      </c>
    </row>
    <row r="6286" spans="1:13" x14ac:dyDescent="0.25">
      <c r="A6286" t="s">
        <v>14</v>
      </c>
      <c r="B6286" t="s">
        <v>62</v>
      </c>
      <c r="C6286" t="s">
        <v>201</v>
      </c>
      <c r="D6286" t="s">
        <v>98</v>
      </c>
      <c r="E6286" t="s">
        <v>99</v>
      </c>
      <c r="F6286" t="s">
        <v>100</v>
      </c>
      <c r="G6286" t="s">
        <v>101</v>
      </c>
      <c r="H6286">
        <v>52.370215999999999</v>
      </c>
      <c r="I6286">
        <v>4.895168</v>
      </c>
      <c r="J6286" t="s">
        <v>223</v>
      </c>
      <c r="K6286">
        <v>82161710.101588249</v>
      </c>
      <c r="L6286">
        <v>82170983.976238653</v>
      </c>
      <c r="M6286">
        <v>147816990</v>
      </c>
    </row>
    <row r="6287" spans="1:13" x14ac:dyDescent="0.25">
      <c r="A6287" t="s">
        <v>14</v>
      </c>
      <c r="B6287" t="s">
        <v>62</v>
      </c>
      <c r="C6287" t="s">
        <v>201</v>
      </c>
      <c r="D6287" t="s">
        <v>98</v>
      </c>
      <c r="E6287" t="s">
        <v>99</v>
      </c>
      <c r="F6287" t="s">
        <v>100</v>
      </c>
      <c r="G6287" t="s">
        <v>101</v>
      </c>
      <c r="H6287">
        <v>52.370215999999999</v>
      </c>
      <c r="I6287">
        <v>4.895168</v>
      </c>
      <c r="J6287" t="s">
        <v>224</v>
      </c>
      <c r="K6287">
        <v>81231104.957700267</v>
      </c>
      <c r="L6287">
        <v>81256424.2307702</v>
      </c>
      <c r="M6287">
        <v>142322767</v>
      </c>
    </row>
    <row r="6288" spans="1:13" x14ac:dyDescent="0.25">
      <c r="A6288" t="s">
        <v>14</v>
      </c>
      <c r="B6288" t="s">
        <v>62</v>
      </c>
      <c r="C6288" t="s">
        <v>201</v>
      </c>
      <c r="D6288" t="s">
        <v>98</v>
      </c>
      <c r="E6288" t="s">
        <v>99</v>
      </c>
      <c r="F6288" t="s">
        <v>100</v>
      </c>
      <c r="G6288" t="s">
        <v>101</v>
      </c>
      <c r="H6288">
        <v>52.370215999999999</v>
      </c>
      <c r="I6288">
        <v>4.895168</v>
      </c>
      <c r="J6288" t="s">
        <v>225</v>
      </c>
      <c r="K6288">
        <v>40282407.701701254</v>
      </c>
      <c r="L6288">
        <v>40282772.120223537</v>
      </c>
      <c r="M6288">
        <v>67697575</v>
      </c>
    </row>
    <row r="6289" spans="1:13" x14ac:dyDescent="0.25">
      <c r="A6289" t="s">
        <v>14</v>
      </c>
      <c r="B6289" t="s">
        <v>62</v>
      </c>
      <c r="C6289" t="s">
        <v>201</v>
      </c>
      <c r="D6289" t="s">
        <v>98</v>
      </c>
      <c r="E6289" t="s">
        <v>99</v>
      </c>
      <c r="F6289" t="s">
        <v>100</v>
      </c>
      <c r="G6289" t="s">
        <v>101</v>
      </c>
      <c r="H6289">
        <v>52.370215999999999</v>
      </c>
      <c r="I6289">
        <v>4.895168</v>
      </c>
      <c r="J6289" t="s">
        <v>245</v>
      </c>
      <c r="K6289">
        <v>27888560.37492403</v>
      </c>
      <c r="L6289">
        <v>27895599.647533622</v>
      </c>
      <c r="M6289">
        <v>46685947</v>
      </c>
    </row>
    <row r="6290" spans="1:13" x14ac:dyDescent="0.25">
      <c r="A6290" t="s">
        <v>14</v>
      </c>
      <c r="B6290" t="s">
        <v>62</v>
      </c>
      <c r="C6290" t="s">
        <v>201</v>
      </c>
      <c r="D6290" t="s">
        <v>104</v>
      </c>
      <c r="E6290" t="s">
        <v>105</v>
      </c>
      <c r="F6290" t="s">
        <v>106</v>
      </c>
      <c r="G6290" t="s">
        <v>107</v>
      </c>
      <c r="H6290">
        <v>33.748997000000003</v>
      </c>
      <c r="I6290">
        <v>-84.387985</v>
      </c>
      <c r="J6290" t="s">
        <v>223</v>
      </c>
      <c r="K6290">
        <v>88144904.733504221</v>
      </c>
      <c r="L6290">
        <v>88154767.862477481</v>
      </c>
      <c r="M6290">
        <v>148925385</v>
      </c>
    </row>
    <row r="6291" spans="1:13" x14ac:dyDescent="0.25">
      <c r="A6291" t="s">
        <v>14</v>
      </c>
      <c r="B6291" t="s">
        <v>62</v>
      </c>
      <c r="C6291" t="s">
        <v>201</v>
      </c>
      <c r="D6291" t="s">
        <v>104</v>
      </c>
      <c r="E6291" t="s">
        <v>105</v>
      </c>
      <c r="F6291" t="s">
        <v>106</v>
      </c>
      <c r="G6291" t="s">
        <v>107</v>
      </c>
      <c r="H6291">
        <v>33.748997000000003</v>
      </c>
      <c r="I6291">
        <v>-84.387985</v>
      </c>
      <c r="J6291" t="s">
        <v>224</v>
      </c>
      <c r="K6291">
        <v>83131695.015847325</v>
      </c>
      <c r="L6291">
        <v>83143557.744181558</v>
      </c>
      <c r="M6291">
        <v>136411534</v>
      </c>
    </row>
    <row r="6292" spans="1:13" x14ac:dyDescent="0.25">
      <c r="A6292" t="s">
        <v>14</v>
      </c>
      <c r="B6292" t="s">
        <v>62</v>
      </c>
      <c r="C6292" t="s">
        <v>201</v>
      </c>
      <c r="D6292" t="s">
        <v>104</v>
      </c>
      <c r="E6292" t="s">
        <v>105</v>
      </c>
      <c r="F6292" t="s">
        <v>106</v>
      </c>
      <c r="G6292" t="s">
        <v>107</v>
      </c>
      <c r="H6292">
        <v>33.748997000000003</v>
      </c>
      <c r="I6292">
        <v>-84.387985</v>
      </c>
      <c r="J6292" t="s">
        <v>225</v>
      </c>
      <c r="K6292">
        <v>49363851.718588829</v>
      </c>
      <c r="L6292">
        <v>49363881.940219499</v>
      </c>
      <c r="M6292">
        <v>79299324</v>
      </c>
    </row>
    <row r="6293" spans="1:13" x14ac:dyDescent="0.25">
      <c r="A6293" t="s">
        <v>14</v>
      </c>
      <c r="B6293" t="s">
        <v>62</v>
      </c>
      <c r="C6293" t="s">
        <v>201</v>
      </c>
      <c r="D6293" t="s">
        <v>104</v>
      </c>
      <c r="E6293" t="s">
        <v>105</v>
      </c>
      <c r="F6293" t="s">
        <v>106</v>
      </c>
      <c r="G6293" t="s">
        <v>107</v>
      </c>
      <c r="H6293">
        <v>33.748997000000003</v>
      </c>
      <c r="I6293">
        <v>-84.387985</v>
      </c>
      <c r="J6293" t="s">
        <v>245</v>
      </c>
      <c r="K6293">
        <v>31701713.677785009</v>
      </c>
      <c r="L6293">
        <v>31704609.472597901</v>
      </c>
      <c r="M6293">
        <v>49470103</v>
      </c>
    </row>
    <row r="6294" spans="1:13" x14ac:dyDescent="0.25">
      <c r="A6294" t="s">
        <v>14</v>
      </c>
      <c r="B6294" t="s">
        <v>62</v>
      </c>
      <c r="C6294" t="s">
        <v>201</v>
      </c>
      <c r="D6294" t="s">
        <v>108</v>
      </c>
      <c r="E6294" t="s">
        <v>109</v>
      </c>
      <c r="F6294" t="s">
        <v>110</v>
      </c>
      <c r="G6294" t="s">
        <v>111</v>
      </c>
      <c r="H6294">
        <v>4.6713839999999998</v>
      </c>
      <c r="I6294">
        <v>-74.156030000000001</v>
      </c>
      <c r="J6294" t="s">
        <v>223</v>
      </c>
      <c r="K6294">
        <v>18133740.04019931</v>
      </c>
      <c r="L6294">
        <v>18135413.027494311</v>
      </c>
      <c r="M6294">
        <v>31320502</v>
      </c>
    </row>
    <row r="6295" spans="1:13" x14ac:dyDescent="0.25">
      <c r="A6295" t="s">
        <v>14</v>
      </c>
      <c r="B6295" t="s">
        <v>62</v>
      </c>
      <c r="C6295" t="s">
        <v>201</v>
      </c>
      <c r="D6295" t="s">
        <v>108</v>
      </c>
      <c r="E6295" t="s">
        <v>109</v>
      </c>
      <c r="F6295" t="s">
        <v>110</v>
      </c>
      <c r="G6295" t="s">
        <v>111</v>
      </c>
      <c r="H6295">
        <v>4.6713839999999998</v>
      </c>
      <c r="I6295">
        <v>-74.156030000000001</v>
      </c>
      <c r="J6295" t="s">
        <v>224</v>
      </c>
      <c r="K6295">
        <v>21892917.478434209</v>
      </c>
      <c r="L6295">
        <v>21896289.458646219</v>
      </c>
      <c r="M6295">
        <v>35790352</v>
      </c>
    </row>
    <row r="6296" spans="1:13" x14ac:dyDescent="0.25">
      <c r="A6296" t="s">
        <v>14</v>
      </c>
      <c r="B6296" t="s">
        <v>62</v>
      </c>
      <c r="C6296" t="s">
        <v>201</v>
      </c>
      <c r="D6296" t="s">
        <v>108</v>
      </c>
      <c r="E6296" t="s">
        <v>109</v>
      </c>
      <c r="F6296" t="s">
        <v>110</v>
      </c>
      <c r="G6296" t="s">
        <v>111</v>
      </c>
      <c r="H6296">
        <v>4.6713839999999998</v>
      </c>
      <c r="I6296">
        <v>-74.156030000000001</v>
      </c>
      <c r="J6296" t="s">
        <v>225</v>
      </c>
      <c r="K6296">
        <v>20604227.753540091</v>
      </c>
      <c r="L6296">
        <v>20604228.247653551</v>
      </c>
      <c r="M6296">
        <v>34339210</v>
      </c>
    </row>
    <row r="6297" spans="1:13" x14ac:dyDescent="0.25">
      <c r="A6297" t="s">
        <v>14</v>
      </c>
      <c r="B6297" t="s">
        <v>62</v>
      </c>
      <c r="C6297" t="s">
        <v>201</v>
      </c>
      <c r="D6297" t="s">
        <v>108</v>
      </c>
      <c r="E6297" t="s">
        <v>109</v>
      </c>
      <c r="F6297" t="s">
        <v>110</v>
      </c>
      <c r="G6297" t="s">
        <v>111</v>
      </c>
      <c r="H6297">
        <v>4.6713839999999998</v>
      </c>
      <c r="I6297">
        <v>-74.156030000000001</v>
      </c>
      <c r="J6297" t="s">
        <v>245</v>
      </c>
      <c r="K6297">
        <v>16989532.860998251</v>
      </c>
      <c r="L6297">
        <v>17002396.482624099</v>
      </c>
      <c r="M6297">
        <v>29986653</v>
      </c>
    </row>
    <row r="6298" spans="1:13" x14ac:dyDescent="0.25">
      <c r="A6298" t="s">
        <v>14</v>
      </c>
      <c r="B6298" t="s">
        <v>62</v>
      </c>
      <c r="C6298" t="s">
        <v>201</v>
      </c>
      <c r="D6298" t="s">
        <v>104</v>
      </c>
      <c r="E6298" t="s">
        <v>112</v>
      </c>
      <c r="F6298" t="s">
        <v>113</v>
      </c>
      <c r="G6298" t="s">
        <v>107</v>
      </c>
      <c r="H6298">
        <v>42.360100000000003</v>
      </c>
      <c r="I6298">
        <v>-71.058899999999994</v>
      </c>
      <c r="J6298" t="s">
        <v>223</v>
      </c>
      <c r="K6298">
        <v>36495881.23229903</v>
      </c>
      <c r="L6298">
        <v>36499205.471268423</v>
      </c>
      <c r="M6298">
        <v>58456410</v>
      </c>
    </row>
    <row r="6299" spans="1:13" x14ac:dyDescent="0.25">
      <c r="A6299" t="s">
        <v>14</v>
      </c>
      <c r="B6299" t="s">
        <v>62</v>
      </c>
      <c r="C6299" t="s">
        <v>201</v>
      </c>
      <c r="D6299" t="s">
        <v>104</v>
      </c>
      <c r="E6299" t="s">
        <v>112</v>
      </c>
      <c r="F6299" t="s">
        <v>113</v>
      </c>
      <c r="G6299" t="s">
        <v>107</v>
      </c>
      <c r="H6299">
        <v>42.360100000000003</v>
      </c>
      <c r="I6299">
        <v>-71.058899999999994</v>
      </c>
      <c r="J6299" t="s">
        <v>224</v>
      </c>
      <c r="K6299">
        <v>36418977.726366788</v>
      </c>
      <c r="L6299">
        <v>36423990.293872572</v>
      </c>
      <c r="M6299">
        <v>56992662</v>
      </c>
    </row>
    <row r="6300" spans="1:13" x14ac:dyDescent="0.25">
      <c r="A6300" t="s">
        <v>14</v>
      </c>
      <c r="B6300" t="s">
        <v>62</v>
      </c>
      <c r="C6300" t="s">
        <v>201</v>
      </c>
      <c r="D6300" t="s">
        <v>104</v>
      </c>
      <c r="E6300" t="s">
        <v>112</v>
      </c>
      <c r="F6300" t="s">
        <v>113</v>
      </c>
      <c r="G6300" t="s">
        <v>107</v>
      </c>
      <c r="H6300">
        <v>42.360100000000003</v>
      </c>
      <c r="I6300">
        <v>-71.058899999999994</v>
      </c>
      <c r="J6300" t="s">
        <v>225</v>
      </c>
      <c r="K6300">
        <v>13765137.663549289</v>
      </c>
      <c r="L6300">
        <v>13765122.67839851</v>
      </c>
      <c r="M6300">
        <v>21843577</v>
      </c>
    </row>
    <row r="6301" spans="1:13" x14ac:dyDescent="0.25">
      <c r="A6301" t="s">
        <v>14</v>
      </c>
      <c r="B6301" t="s">
        <v>62</v>
      </c>
      <c r="C6301" t="s">
        <v>201</v>
      </c>
      <c r="D6301" t="s">
        <v>104</v>
      </c>
      <c r="E6301" t="s">
        <v>112</v>
      </c>
      <c r="F6301" t="s">
        <v>113</v>
      </c>
      <c r="G6301" t="s">
        <v>107</v>
      </c>
      <c r="H6301">
        <v>42.360100000000003</v>
      </c>
      <c r="I6301">
        <v>-71.058899999999994</v>
      </c>
      <c r="J6301" t="s">
        <v>245</v>
      </c>
      <c r="K6301">
        <v>6116127.5019026455</v>
      </c>
      <c r="L6301">
        <v>6116715.6736297309</v>
      </c>
      <c r="M6301">
        <v>9186533</v>
      </c>
    </row>
    <row r="6302" spans="1:13" x14ac:dyDescent="0.25">
      <c r="A6302" t="s">
        <v>14</v>
      </c>
      <c r="B6302" t="s">
        <v>62</v>
      </c>
      <c r="C6302" t="s">
        <v>201</v>
      </c>
      <c r="D6302" t="s">
        <v>104</v>
      </c>
      <c r="E6302" t="s">
        <v>114</v>
      </c>
      <c r="F6302" t="s">
        <v>115</v>
      </c>
      <c r="G6302" t="s">
        <v>107</v>
      </c>
      <c r="H6302">
        <v>41.878112999999999</v>
      </c>
      <c r="I6302">
        <v>-87.629800000000003</v>
      </c>
      <c r="J6302" t="s">
        <v>223</v>
      </c>
      <c r="K6302">
        <v>119529999.6934537</v>
      </c>
      <c r="L6302">
        <v>119543035.1726207</v>
      </c>
      <c r="M6302">
        <v>202474595</v>
      </c>
    </row>
    <row r="6303" spans="1:13" x14ac:dyDescent="0.25">
      <c r="A6303" t="s">
        <v>14</v>
      </c>
      <c r="B6303" t="s">
        <v>62</v>
      </c>
      <c r="C6303" t="s">
        <v>201</v>
      </c>
      <c r="D6303" t="s">
        <v>104</v>
      </c>
      <c r="E6303" t="s">
        <v>114</v>
      </c>
      <c r="F6303" t="s">
        <v>115</v>
      </c>
      <c r="G6303" t="s">
        <v>107</v>
      </c>
      <c r="H6303">
        <v>41.878112999999999</v>
      </c>
      <c r="I6303">
        <v>-87.629800000000003</v>
      </c>
      <c r="J6303" t="s">
        <v>224</v>
      </c>
      <c r="K6303">
        <v>118149355.3998996</v>
      </c>
      <c r="L6303">
        <v>118165547.1440728</v>
      </c>
      <c r="M6303">
        <v>200198484</v>
      </c>
    </row>
    <row r="6304" spans="1:13" x14ac:dyDescent="0.25">
      <c r="A6304" t="s">
        <v>14</v>
      </c>
      <c r="B6304" t="s">
        <v>62</v>
      </c>
      <c r="C6304" t="s">
        <v>201</v>
      </c>
      <c r="D6304" t="s">
        <v>104</v>
      </c>
      <c r="E6304" t="s">
        <v>114</v>
      </c>
      <c r="F6304" t="s">
        <v>115</v>
      </c>
      <c r="G6304" t="s">
        <v>107</v>
      </c>
      <c r="H6304">
        <v>41.878112999999999</v>
      </c>
      <c r="I6304">
        <v>-87.629800000000003</v>
      </c>
      <c r="J6304" t="s">
        <v>225</v>
      </c>
      <c r="K6304">
        <v>65154826.203460842</v>
      </c>
      <c r="L6304">
        <v>65154778.202225089</v>
      </c>
      <c r="M6304">
        <v>109683780</v>
      </c>
    </row>
    <row r="6305" spans="1:13" x14ac:dyDescent="0.25">
      <c r="A6305" t="s">
        <v>14</v>
      </c>
      <c r="B6305" t="s">
        <v>62</v>
      </c>
      <c r="C6305" t="s">
        <v>201</v>
      </c>
      <c r="D6305" t="s">
        <v>104</v>
      </c>
      <c r="E6305" t="s">
        <v>114</v>
      </c>
      <c r="F6305" t="s">
        <v>115</v>
      </c>
      <c r="G6305" t="s">
        <v>107</v>
      </c>
      <c r="H6305">
        <v>41.878112999999999</v>
      </c>
      <c r="I6305">
        <v>-87.629800000000003</v>
      </c>
      <c r="J6305" t="s">
        <v>245</v>
      </c>
      <c r="K6305">
        <v>39302878.688701943</v>
      </c>
      <c r="L6305">
        <v>39306669.783922352</v>
      </c>
      <c r="M6305">
        <v>63882003</v>
      </c>
    </row>
    <row r="6306" spans="1:13" x14ac:dyDescent="0.25">
      <c r="A6306" t="s">
        <v>14</v>
      </c>
      <c r="B6306" t="s">
        <v>62</v>
      </c>
      <c r="C6306" t="s">
        <v>201</v>
      </c>
      <c r="D6306" t="s">
        <v>104</v>
      </c>
      <c r="E6306" t="s">
        <v>116</v>
      </c>
      <c r="F6306" t="s">
        <v>117</v>
      </c>
      <c r="G6306" t="s">
        <v>107</v>
      </c>
      <c r="H6306">
        <v>32.780140000000003</v>
      </c>
      <c r="I6306">
        <v>-96.800449999999998</v>
      </c>
      <c r="J6306" t="s">
        <v>223</v>
      </c>
      <c r="K6306">
        <v>157.06547301375599</v>
      </c>
      <c r="L6306">
        <v>157.06547301375599</v>
      </c>
      <c r="M6306">
        <v>808</v>
      </c>
    </row>
    <row r="6307" spans="1:13" x14ac:dyDescent="0.25">
      <c r="A6307" t="s">
        <v>14</v>
      </c>
      <c r="B6307" t="s">
        <v>62</v>
      </c>
      <c r="C6307" t="s">
        <v>201</v>
      </c>
      <c r="D6307" t="s">
        <v>104</v>
      </c>
      <c r="E6307" t="s">
        <v>116</v>
      </c>
      <c r="F6307" t="s">
        <v>117</v>
      </c>
      <c r="G6307" t="s">
        <v>107</v>
      </c>
      <c r="H6307">
        <v>32.780140000000003</v>
      </c>
      <c r="I6307">
        <v>-96.800449999999998</v>
      </c>
      <c r="J6307" t="s">
        <v>224</v>
      </c>
      <c r="K6307">
        <v>1916842.711087645</v>
      </c>
      <c r="L6307">
        <v>1916857.1909576601</v>
      </c>
      <c r="M6307">
        <v>2703374</v>
      </c>
    </row>
    <row r="6308" spans="1:13" x14ac:dyDescent="0.25">
      <c r="A6308" t="s">
        <v>14</v>
      </c>
      <c r="B6308" t="s">
        <v>62</v>
      </c>
      <c r="C6308" t="s">
        <v>201</v>
      </c>
      <c r="D6308" t="s">
        <v>104</v>
      </c>
      <c r="E6308" t="s">
        <v>116</v>
      </c>
      <c r="F6308" t="s">
        <v>117</v>
      </c>
      <c r="G6308" t="s">
        <v>107</v>
      </c>
      <c r="H6308">
        <v>32.780140000000003</v>
      </c>
      <c r="I6308">
        <v>-96.800449999999998</v>
      </c>
      <c r="J6308" t="s">
        <v>225</v>
      </c>
      <c r="K6308">
        <v>254.634151152774</v>
      </c>
      <c r="L6308">
        <v>254.63380998438001</v>
      </c>
      <c r="M6308">
        <v>778</v>
      </c>
    </row>
    <row r="6309" spans="1:13" x14ac:dyDescent="0.25">
      <c r="A6309" t="s">
        <v>14</v>
      </c>
      <c r="B6309" t="s">
        <v>62</v>
      </c>
      <c r="C6309" t="s">
        <v>201</v>
      </c>
      <c r="D6309" t="s">
        <v>104</v>
      </c>
      <c r="E6309" t="s">
        <v>116</v>
      </c>
      <c r="F6309" t="s">
        <v>117</v>
      </c>
      <c r="G6309" t="s">
        <v>107</v>
      </c>
      <c r="H6309">
        <v>32.780140000000003</v>
      </c>
      <c r="I6309">
        <v>-96.800449999999998</v>
      </c>
      <c r="J6309" t="s">
        <v>245</v>
      </c>
      <c r="K6309">
        <v>198.848861906244</v>
      </c>
      <c r="L6309">
        <v>198.848518663878</v>
      </c>
      <c r="M6309">
        <v>743</v>
      </c>
    </row>
    <row r="6310" spans="1:13" x14ac:dyDescent="0.25">
      <c r="A6310" t="s">
        <v>14</v>
      </c>
      <c r="B6310" t="s">
        <v>62</v>
      </c>
      <c r="C6310" t="s">
        <v>201</v>
      </c>
      <c r="D6310" t="s">
        <v>104</v>
      </c>
      <c r="E6310" t="s">
        <v>120</v>
      </c>
      <c r="F6310" t="s">
        <v>121</v>
      </c>
      <c r="G6310" t="s">
        <v>107</v>
      </c>
      <c r="H6310">
        <v>37.431572000000003</v>
      </c>
      <c r="I6310">
        <v>-78.656890000000004</v>
      </c>
      <c r="J6310" t="s">
        <v>223</v>
      </c>
      <c r="K6310">
        <v>121564673.6443229</v>
      </c>
      <c r="L6310">
        <v>121565409.2829887</v>
      </c>
      <c r="M6310">
        <v>205728903</v>
      </c>
    </row>
    <row r="6311" spans="1:13" x14ac:dyDescent="0.25">
      <c r="A6311" t="s">
        <v>14</v>
      </c>
      <c r="B6311" t="s">
        <v>62</v>
      </c>
      <c r="C6311" t="s">
        <v>201</v>
      </c>
      <c r="D6311" t="s">
        <v>104</v>
      </c>
      <c r="E6311" t="s">
        <v>120</v>
      </c>
      <c r="F6311" t="s">
        <v>121</v>
      </c>
      <c r="G6311" t="s">
        <v>107</v>
      </c>
      <c r="H6311">
        <v>37.431572000000003</v>
      </c>
      <c r="I6311">
        <v>-78.656890000000004</v>
      </c>
      <c r="J6311" t="s">
        <v>224</v>
      </c>
      <c r="K6311">
        <v>92062345.408171207</v>
      </c>
      <c r="L6311">
        <v>92074834.208820209</v>
      </c>
      <c r="M6311">
        <v>153840922</v>
      </c>
    </row>
    <row r="6312" spans="1:13" x14ac:dyDescent="0.25">
      <c r="A6312" t="s">
        <v>14</v>
      </c>
      <c r="B6312" t="s">
        <v>62</v>
      </c>
      <c r="C6312" t="s">
        <v>201</v>
      </c>
      <c r="D6312" t="s">
        <v>104</v>
      </c>
      <c r="E6312" t="s">
        <v>120</v>
      </c>
      <c r="F6312" t="s">
        <v>121</v>
      </c>
      <c r="G6312" t="s">
        <v>107</v>
      </c>
      <c r="H6312">
        <v>37.431572000000003</v>
      </c>
      <c r="I6312">
        <v>-78.656890000000004</v>
      </c>
      <c r="J6312" t="s">
        <v>225</v>
      </c>
      <c r="K6312">
        <v>53658354.870647341</v>
      </c>
      <c r="L6312">
        <v>53658364.079229228</v>
      </c>
      <c r="M6312">
        <v>88020520</v>
      </c>
    </row>
    <row r="6313" spans="1:13" x14ac:dyDescent="0.25">
      <c r="A6313" t="s">
        <v>14</v>
      </c>
      <c r="B6313" t="s">
        <v>62</v>
      </c>
      <c r="C6313" t="s">
        <v>201</v>
      </c>
      <c r="D6313" t="s">
        <v>104</v>
      </c>
      <c r="E6313" t="s">
        <v>120</v>
      </c>
      <c r="F6313" t="s">
        <v>121</v>
      </c>
      <c r="G6313" t="s">
        <v>107</v>
      </c>
      <c r="H6313">
        <v>37.431572000000003</v>
      </c>
      <c r="I6313">
        <v>-78.656890000000004</v>
      </c>
      <c r="J6313" t="s">
        <v>245</v>
      </c>
      <c r="K6313">
        <v>27998062.824822828</v>
      </c>
      <c r="L6313">
        <v>28000860.490248881</v>
      </c>
      <c r="M6313">
        <v>44709432</v>
      </c>
    </row>
    <row r="6314" spans="1:13" x14ac:dyDescent="0.25">
      <c r="A6314" t="s">
        <v>14</v>
      </c>
      <c r="B6314" t="s">
        <v>62</v>
      </c>
      <c r="C6314" t="s">
        <v>201</v>
      </c>
      <c r="D6314" t="s">
        <v>104</v>
      </c>
      <c r="E6314" t="s">
        <v>122</v>
      </c>
      <c r="F6314" t="s">
        <v>123</v>
      </c>
      <c r="G6314" t="s">
        <v>107</v>
      </c>
      <c r="H6314">
        <v>39.856102</v>
      </c>
      <c r="I6314">
        <v>-104.675934</v>
      </c>
      <c r="J6314" t="s">
        <v>223</v>
      </c>
      <c r="K6314">
        <v>78141566.529169858</v>
      </c>
      <c r="L6314">
        <v>78147615.820516244</v>
      </c>
      <c r="M6314">
        <v>129358935</v>
      </c>
    </row>
    <row r="6315" spans="1:13" x14ac:dyDescent="0.25">
      <c r="A6315" t="s">
        <v>14</v>
      </c>
      <c r="B6315" t="s">
        <v>62</v>
      </c>
      <c r="C6315" t="s">
        <v>201</v>
      </c>
      <c r="D6315" t="s">
        <v>104</v>
      </c>
      <c r="E6315" t="s">
        <v>122</v>
      </c>
      <c r="F6315" t="s">
        <v>123</v>
      </c>
      <c r="G6315" t="s">
        <v>107</v>
      </c>
      <c r="H6315">
        <v>39.856102</v>
      </c>
      <c r="I6315">
        <v>-104.675934</v>
      </c>
      <c r="J6315" t="s">
        <v>224</v>
      </c>
      <c r="K6315">
        <v>67737631.413835883</v>
      </c>
      <c r="L6315">
        <v>67746108.454595998</v>
      </c>
      <c r="M6315">
        <v>109075739</v>
      </c>
    </row>
    <row r="6316" spans="1:13" x14ac:dyDescent="0.25">
      <c r="A6316" t="s">
        <v>14</v>
      </c>
      <c r="B6316" t="s">
        <v>62</v>
      </c>
      <c r="C6316" t="s">
        <v>201</v>
      </c>
      <c r="D6316" t="s">
        <v>104</v>
      </c>
      <c r="E6316" t="s">
        <v>122</v>
      </c>
      <c r="F6316" t="s">
        <v>123</v>
      </c>
      <c r="G6316" t="s">
        <v>107</v>
      </c>
      <c r="H6316">
        <v>39.856102</v>
      </c>
      <c r="I6316">
        <v>-104.675934</v>
      </c>
      <c r="J6316" t="s">
        <v>225</v>
      </c>
      <c r="K6316">
        <v>14719747.037799761</v>
      </c>
      <c r="L6316">
        <v>14719741.29651433</v>
      </c>
      <c r="M6316">
        <v>24675022</v>
      </c>
    </row>
    <row r="6317" spans="1:13" x14ac:dyDescent="0.25">
      <c r="A6317" t="s">
        <v>14</v>
      </c>
      <c r="B6317" t="s">
        <v>62</v>
      </c>
      <c r="C6317" t="s">
        <v>201</v>
      </c>
      <c r="D6317" t="s">
        <v>104</v>
      </c>
      <c r="E6317" t="s">
        <v>122</v>
      </c>
      <c r="F6317" t="s">
        <v>123</v>
      </c>
      <c r="G6317" t="s">
        <v>107</v>
      </c>
      <c r="H6317">
        <v>39.856102</v>
      </c>
      <c r="I6317">
        <v>-104.675934</v>
      </c>
      <c r="J6317" t="s">
        <v>245</v>
      </c>
      <c r="K6317">
        <v>6602654.6378745707</v>
      </c>
      <c r="L6317">
        <v>6603306.1519056391</v>
      </c>
      <c r="M6317">
        <v>10443121</v>
      </c>
    </row>
    <row r="6318" spans="1:13" x14ac:dyDescent="0.25">
      <c r="A6318" t="s">
        <v>14</v>
      </c>
      <c r="B6318" t="s">
        <v>62</v>
      </c>
      <c r="C6318" t="s">
        <v>201</v>
      </c>
      <c r="D6318" t="s">
        <v>104</v>
      </c>
      <c r="E6318" t="s">
        <v>118</v>
      </c>
      <c r="F6318" t="s">
        <v>119</v>
      </c>
      <c r="G6318" t="s">
        <v>107</v>
      </c>
      <c r="H6318">
        <v>42.331400000000002</v>
      </c>
      <c r="I6318">
        <v>-83.0458</v>
      </c>
      <c r="J6318" t="s">
        <v>223</v>
      </c>
      <c r="K6318">
        <v>11682770.31878926</v>
      </c>
      <c r="L6318">
        <v>11684407.553541509</v>
      </c>
      <c r="M6318">
        <v>19350350</v>
      </c>
    </row>
    <row r="6319" spans="1:13" x14ac:dyDescent="0.25">
      <c r="A6319" t="s">
        <v>14</v>
      </c>
      <c r="B6319" t="s">
        <v>62</v>
      </c>
      <c r="C6319" t="s">
        <v>201</v>
      </c>
      <c r="D6319" t="s">
        <v>104</v>
      </c>
      <c r="E6319" t="s">
        <v>118</v>
      </c>
      <c r="F6319" t="s">
        <v>119</v>
      </c>
      <c r="G6319" t="s">
        <v>107</v>
      </c>
      <c r="H6319">
        <v>42.331400000000002</v>
      </c>
      <c r="I6319">
        <v>-83.0458</v>
      </c>
      <c r="J6319" t="s">
        <v>224</v>
      </c>
      <c r="K6319">
        <v>11032310.73495643</v>
      </c>
      <c r="L6319">
        <v>11033904.7889542</v>
      </c>
      <c r="M6319">
        <v>18663023</v>
      </c>
    </row>
    <row r="6320" spans="1:13" x14ac:dyDescent="0.25">
      <c r="A6320" t="s">
        <v>14</v>
      </c>
      <c r="B6320" t="s">
        <v>62</v>
      </c>
      <c r="C6320" t="s">
        <v>201</v>
      </c>
      <c r="D6320" t="s">
        <v>104</v>
      </c>
      <c r="E6320" t="s">
        <v>118</v>
      </c>
      <c r="F6320" t="s">
        <v>119</v>
      </c>
      <c r="G6320" t="s">
        <v>107</v>
      </c>
      <c r="H6320">
        <v>42.331400000000002</v>
      </c>
      <c r="I6320">
        <v>-83.0458</v>
      </c>
      <c r="J6320" t="s">
        <v>225</v>
      </c>
      <c r="K6320">
        <v>2904731.424080255</v>
      </c>
      <c r="L6320">
        <v>2904729.287485708</v>
      </c>
      <c r="M6320">
        <v>4700166</v>
      </c>
    </row>
    <row r="6321" spans="1:13" x14ac:dyDescent="0.25">
      <c r="A6321" t="s">
        <v>14</v>
      </c>
      <c r="B6321" t="s">
        <v>62</v>
      </c>
      <c r="C6321" t="s">
        <v>201</v>
      </c>
      <c r="D6321" t="s">
        <v>104</v>
      </c>
      <c r="E6321" t="s">
        <v>118</v>
      </c>
      <c r="F6321" t="s">
        <v>119</v>
      </c>
      <c r="G6321" t="s">
        <v>107</v>
      </c>
      <c r="H6321">
        <v>42.331400000000002</v>
      </c>
      <c r="I6321">
        <v>-83.0458</v>
      </c>
      <c r="J6321" t="s">
        <v>245</v>
      </c>
      <c r="K6321">
        <v>1116762.387434029</v>
      </c>
      <c r="L6321">
        <v>1116878.858617553</v>
      </c>
      <c r="M6321">
        <v>1709950</v>
      </c>
    </row>
    <row r="6322" spans="1:13" x14ac:dyDescent="0.25">
      <c r="A6322" t="s">
        <v>14</v>
      </c>
      <c r="B6322" t="s">
        <v>62</v>
      </c>
      <c r="C6322" t="s">
        <v>201</v>
      </c>
      <c r="D6322" t="s">
        <v>98</v>
      </c>
      <c r="E6322" t="s">
        <v>124</v>
      </c>
      <c r="F6322" t="s">
        <v>125</v>
      </c>
      <c r="G6322" t="s">
        <v>126</v>
      </c>
      <c r="H6322">
        <v>53.349800000000002</v>
      </c>
      <c r="I6322">
        <v>6.2603</v>
      </c>
      <c r="J6322" t="s">
        <v>223</v>
      </c>
      <c r="K6322">
        <v>10257194.07142535</v>
      </c>
      <c r="L6322">
        <v>10258542.83357528</v>
      </c>
      <c r="M6322">
        <v>17370760</v>
      </c>
    </row>
    <row r="6323" spans="1:13" x14ac:dyDescent="0.25">
      <c r="A6323" t="s">
        <v>14</v>
      </c>
      <c r="B6323" t="s">
        <v>62</v>
      </c>
      <c r="C6323" t="s">
        <v>201</v>
      </c>
      <c r="D6323" t="s">
        <v>98</v>
      </c>
      <c r="E6323" t="s">
        <v>124</v>
      </c>
      <c r="F6323" t="s">
        <v>125</v>
      </c>
      <c r="G6323" t="s">
        <v>126</v>
      </c>
      <c r="H6323">
        <v>53.349800000000002</v>
      </c>
      <c r="I6323">
        <v>6.2603</v>
      </c>
      <c r="J6323" t="s">
        <v>224</v>
      </c>
      <c r="K6323">
        <v>1.3918581639900001</v>
      </c>
      <c r="L6323">
        <v>1.3918581639900001</v>
      </c>
      <c r="M6323">
        <v>5</v>
      </c>
    </row>
    <row r="6324" spans="1:13" x14ac:dyDescent="0.25">
      <c r="A6324" t="s">
        <v>14</v>
      </c>
      <c r="B6324" t="s">
        <v>62</v>
      </c>
      <c r="C6324" t="s">
        <v>201</v>
      </c>
      <c r="D6324" t="s">
        <v>98</v>
      </c>
      <c r="E6324" t="s">
        <v>124</v>
      </c>
      <c r="F6324" t="s">
        <v>125</v>
      </c>
      <c r="G6324" t="s">
        <v>126</v>
      </c>
      <c r="H6324">
        <v>53.349800000000002</v>
      </c>
      <c r="I6324">
        <v>6.2603</v>
      </c>
      <c r="J6324" t="s">
        <v>225</v>
      </c>
      <c r="K6324">
        <v>0</v>
      </c>
      <c r="L6324">
        <v>0</v>
      </c>
      <c r="M6324">
        <v>0</v>
      </c>
    </row>
    <row r="6325" spans="1:13" x14ac:dyDescent="0.25">
      <c r="A6325" t="s">
        <v>14</v>
      </c>
      <c r="B6325" t="s">
        <v>62</v>
      </c>
      <c r="C6325" t="s">
        <v>201</v>
      </c>
      <c r="D6325" t="s">
        <v>98</v>
      </c>
      <c r="E6325" t="s">
        <v>124</v>
      </c>
      <c r="F6325" t="s">
        <v>125</v>
      </c>
      <c r="G6325" t="s">
        <v>126</v>
      </c>
      <c r="H6325">
        <v>53.349800000000002</v>
      </c>
      <c r="I6325">
        <v>6.2603</v>
      </c>
      <c r="J6325" t="s">
        <v>245</v>
      </c>
      <c r="K6325">
        <v>0</v>
      </c>
      <c r="L6325">
        <v>0</v>
      </c>
      <c r="M6325">
        <v>0</v>
      </c>
    </row>
    <row r="6326" spans="1:13" x14ac:dyDescent="0.25">
      <c r="A6326" t="s">
        <v>14</v>
      </c>
      <c r="B6326" t="s">
        <v>62</v>
      </c>
      <c r="C6326" t="s">
        <v>201</v>
      </c>
      <c r="D6326" t="s">
        <v>108</v>
      </c>
      <c r="E6326" t="s">
        <v>127</v>
      </c>
      <c r="F6326" t="s">
        <v>128</v>
      </c>
      <c r="G6326" t="s">
        <v>129</v>
      </c>
      <c r="H6326">
        <v>-34.590249999999997</v>
      </c>
      <c r="I6326">
        <v>-58.467162999999999</v>
      </c>
      <c r="J6326" t="s">
        <v>223</v>
      </c>
      <c r="K6326">
        <v>49331820.078099087</v>
      </c>
      <c r="L6326">
        <v>49337195.383293159</v>
      </c>
      <c r="M6326">
        <v>88925086</v>
      </c>
    </row>
    <row r="6327" spans="1:13" x14ac:dyDescent="0.25">
      <c r="A6327" t="s">
        <v>14</v>
      </c>
      <c r="B6327" t="s">
        <v>62</v>
      </c>
      <c r="C6327" t="s">
        <v>201</v>
      </c>
      <c r="D6327" t="s">
        <v>108</v>
      </c>
      <c r="E6327" t="s">
        <v>127</v>
      </c>
      <c r="F6327" t="s">
        <v>128</v>
      </c>
      <c r="G6327" t="s">
        <v>129</v>
      </c>
      <c r="H6327">
        <v>-34.590249999999997</v>
      </c>
      <c r="I6327">
        <v>-58.467162999999999</v>
      </c>
      <c r="J6327" t="s">
        <v>224</v>
      </c>
      <c r="K6327">
        <v>42521717.972770967</v>
      </c>
      <c r="L6327">
        <v>42530525.758419707</v>
      </c>
      <c r="M6327">
        <v>73292350</v>
      </c>
    </row>
    <row r="6328" spans="1:13" x14ac:dyDescent="0.25">
      <c r="A6328" t="s">
        <v>14</v>
      </c>
      <c r="B6328" t="s">
        <v>62</v>
      </c>
      <c r="C6328" t="s">
        <v>201</v>
      </c>
      <c r="D6328" t="s">
        <v>108</v>
      </c>
      <c r="E6328" t="s">
        <v>127</v>
      </c>
      <c r="F6328" t="s">
        <v>128</v>
      </c>
      <c r="G6328" t="s">
        <v>129</v>
      </c>
      <c r="H6328">
        <v>-34.590249999999997</v>
      </c>
      <c r="I6328">
        <v>-58.467162999999999</v>
      </c>
      <c r="J6328" t="s">
        <v>225</v>
      </c>
      <c r="K6328">
        <v>45992492.642879017</v>
      </c>
      <c r="L6328">
        <v>45992554.762627319</v>
      </c>
      <c r="M6328">
        <v>76794818</v>
      </c>
    </row>
    <row r="6329" spans="1:13" x14ac:dyDescent="0.25">
      <c r="A6329" t="s">
        <v>14</v>
      </c>
      <c r="B6329" t="s">
        <v>62</v>
      </c>
      <c r="C6329" t="s">
        <v>201</v>
      </c>
      <c r="D6329" t="s">
        <v>108</v>
      </c>
      <c r="E6329" t="s">
        <v>127</v>
      </c>
      <c r="F6329" t="s">
        <v>128</v>
      </c>
      <c r="G6329" t="s">
        <v>129</v>
      </c>
      <c r="H6329">
        <v>-34.590249999999997</v>
      </c>
      <c r="I6329">
        <v>-58.467162999999999</v>
      </c>
      <c r="J6329" t="s">
        <v>245</v>
      </c>
      <c r="K6329">
        <v>35356954.772180587</v>
      </c>
      <c r="L6329">
        <v>35381795.997424513</v>
      </c>
      <c r="M6329">
        <v>63794048</v>
      </c>
    </row>
    <row r="6330" spans="1:13" x14ac:dyDescent="0.25">
      <c r="A6330" t="s">
        <v>14</v>
      </c>
      <c r="B6330" t="s">
        <v>62</v>
      </c>
      <c r="C6330" t="s">
        <v>201</v>
      </c>
      <c r="D6330" t="s">
        <v>98</v>
      </c>
      <c r="E6330" t="s">
        <v>130</v>
      </c>
      <c r="F6330" t="s">
        <v>131</v>
      </c>
      <c r="G6330" t="s">
        <v>132</v>
      </c>
      <c r="H6330">
        <v>50.110923999999997</v>
      </c>
      <c r="I6330">
        <v>8.6821269999999995</v>
      </c>
      <c r="J6330" t="s">
        <v>223</v>
      </c>
      <c r="K6330">
        <v>135956076.43930089</v>
      </c>
      <c r="L6330">
        <v>135969099.71748039</v>
      </c>
      <c r="M6330">
        <v>236091325</v>
      </c>
    </row>
    <row r="6331" spans="1:13" x14ac:dyDescent="0.25">
      <c r="A6331" t="s">
        <v>14</v>
      </c>
      <c r="B6331" t="s">
        <v>62</v>
      </c>
      <c r="C6331" t="s">
        <v>201</v>
      </c>
      <c r="D6331" t="s">
        <v>98</v>
      </c>
      <c r="E6331" t="s">
        <v>130</v>
      </c>
      <c r="F6331" t="s">
        <v>131</v>
      </c>
      <c r="G6331" t="s">
        <v>132</v>
      </c>
      <c r="H6331">
        <v>50.110923999999997</v>
      </c>
      <c r="I6331">
        <v>8.6821269999999995</v>
      </c>
      <c r="J6331" t="s">
        <v>224</v>
      </c>
      <c r="K6331">
        <v>131163229.6442633</v>
      </c>
      <c r="L6331">
        <v>131175299.6009907</v>
      </c>
      <c r="M6331">
        <v>226965230</v>
      </c>
    </row>
    <row r="6332" spans="1:13" x14ac:dyDescent="0.25">
      <c r="A6332" t="s">
        <v>14</v>
      </c>
      <c r="B6332" t="s">
        <v>62</v>
      </c>
      <c r="C6332" t="s">
        <v>201</v>
      </c>
      <c r="D6332" t="s">
        <v>98</v>
      </c>
      <c r="E6332" t="s">
        <v>130</v>
      </c>
      <c r="F6332" t="s">
        <v>131</v>
      </c>
      <c r="G6332" t="s">
        <v>132</v>
      </c>
      <c r="H6332">
        <v>50.110923999999997</v>
      </c>
      <c r="I6332">
        <v>8.6821269999999995</v>
      </c>
      <c r="J6332" t="s">
        <v>225</v>
      </c>
      <c r="K6332">
        <v>118727080.33732881</v>
      </c>
      <c r="L6332">
        <v>118728415.975191</v>
      </c>
      <c r="M6332">
        <v>202531609</v>
      </c>
    </row>
    <row r="6333" spans="1:13" x14ac:dyDescent="0.25">
      <c r="A6333" t="s">
        <v>14</v>
      </c>
      <c r="B6333" t="s">
        <v>62</v>
      </c>
      <c r="C6333" t="s">
        <v>201</v>
      </c>
      <c r="D6333" t="s">
        <v>98</v>
      </c>
      <c r="E6333" t="s">
        <v>130</v>
      </c>
      <c r="F6333" t="s">
        <v>131</v>
      </c>
      <c r="G6333" t="s">
        <v>132</v>
      </c>
      <c r="H6333">
        <v>50.110923999999997</v>
      </c>
      <c r="I6333">
        <v>8.6821269999999995</v>
      </c>
      <c r="J6333" t="s">
        <v>245</v>
      </c>
      <c r="K6333">
        <v>98759330.123860106</v>
      </c>
      <c r="L6333">
        <v>98774564.355189547</v>
      </c>
      <c r="M6333">
        <v>171877994</v>
      </c>
    </row>
    <row r="6334" spans="1:13" x14ac:dyDescent="0.25">
      <c r="A6334" t="s">
        <v>14</v>
      </c>
      <c r="B6334" t="s">
        <v>62</v>
      </c>
      <c r="C6334" t="s">
        <v>201</v>
      </c>
      <c r="D6334" t="s">
        <v>108</v>
      </c>
      <c r="E6334" t="s">
        <v>133</v>
      </c>
      <c r="F6334" t="s">
        <v>134</v>
      </c>
      <c r="G6334" t="s">
        <v>135</v>
      </c>
      <c r="H6334">
        <v>-22.874300000000002</v>
      </c>
      <c r="I6334">
        <v>-43.266449999999999</v>
      </c>
      <c r="J6334" t="s">
        <v>223</v>
      </c>
      <c r="K6334">
        <v>37471406.174881503</v>
      </c>
      <c r="L6334">
        <v>37474827.628477111</v>
      </c>
      <c r="M6334">
        <v>62686123</v>
      </c>
    </row>
    <row r="6335" spans="1:13" x14ac:dyDescent="0.25">
      <c r="A6335" t="s">
        <v>14</v>
      </c>
      <c r="B6335" t="s">
        <v>62</v>
      </c>
      <c r="C6335" t="s">
        <v>201</v>
      </c>
      <c r="D6335" t="s">
        <v>108</v>
      </c>
      <c r="E6335" t="s">
        <v>133</v>
      </c>
      <c r="F6335" t="s">
        <v>134</v>
      </c>
      <c r="G6335" t="s">
        <v>135</v>
      </c>
      <c r="H6335">
        <v>-22.874300000000002</v>
      </c>
      <c r="I6335">
        <v>-43.266449999999999</v>
      </c>
      <c r="J6335" t="s">
        <v>224</v>
      </c>
      <c r="K6335">
        <v>36474302.446640573</v>
      </c>
      <c r="L6335">
        <v>36480677.808970213</v>
      </c>
      <c r="M6335">
        <v>57923175</v>
      </c>
    </row>
    <row r="6336" spans="1:13" x14ac:dyDescent="0.25">
      <c r="A6336" t="s">
        <v>14</v>
      </c>
      <c r="B6336" t="s">
        <v>62</v>
      </c>
      <c r="C6336" t="s">
        <v>201</v>
      </c>
      <c r="D6336" t="s">
        <v>108</v>
      </c>
      <c r="E6336" t="s">
        <v>133</v>
      </c>
      <c r="F6336" t="s">
        <v>134</v>
      </c>
      <c r="G6336" t="s">
        <v>135</v>
      </c>
      <c r="H6336">
        <v>-22.874300000000002</v>
      </c>
      <c r="I6336">
        <v>-43.266449999999999</v>
      </c>
      <c r="J6336" t="s">
        <v>225</v>
      </c>
      <c r="K6336">
        <v>39885574.836981162</v>
      </c>
      <c r="L6336">
        <v>39885585.315583661</v>
      </c>
      <c r="M6336">
        <v>61202283</v>
      </c>
    </row>
    <row r="6337" spans="1:13" x14ac:dyDescent="0.25">
      <c r="A6337" t="s">
        <v>14</v>
      </c>
      <c r="B6337" t="s">
        <v>62</v>
      </c>
      <c r="C6337" t="s">
        <v>201</v>
      </c>
      <c r="D6337" t="s">
        <v>108</v>
      </c>
      <c r="E6337" t="s">
        <v>133</v>
      </c>
      <c r="F6337" t="s">
        <v>134</v>
      </c>
      <c r="G6337" t="s">
        <v>135</v>
      </c>
      <c r="H6337">
        <v>-22.874300000000002</v>
      </c>
      <c r="I6337">
        <v>-43.266449999999999</v>
      </c>
      <c r="J6337" t="s">
        <v>245</v>
      </c>
      <c r="K6337">
        <v>26363333.504818682</v>
      </c>
      <c r="L6337">
        <v>26367999.62801946</v>
      </c>
      <c r="M6337">
        <v>44362809</v>
      </c>
    </row>
    <row r="6338" spans="1:13" x14ac:dyDescent="0.25">
      <c r="A6338" t="s">
        <v>14</v>
      </c>
      <c r="B6338" t="s">
        <v>62</v>
      </c>
      <c r="C6338" t="s">
        <v>201</v>
      </c>
      <c r="D6338" t="s">
        <v>136</v>
      </c>
      <c r="E6338" t="s">
        <v>137</v>
      </c>
      <c r="F6338" t="s">
        <v>138</v>
      </c>
      <c r="G6338" t="s">
        <v>139</v>
      </c>
      <c r="H6338">
        <v>22.266999999999999</v>
      </c>
      <c r="I6338">
        <v>114.188</v>
      </c>
      <c r="J6338" t="s">
        <v>223</v>
      </c>
      <c r="K6338">
        <v>18441676.971548431</v>
      </c>
      <c r="L6338">
        <v>18444913.873773269</v>
      </c>
      <c r="M6338">
        <v>29489470</v>
      </c>
    </row>
    <row r="6339" spans="1:13" x14ac:dyDescent="0.25">
      <c r="A6339" t="s">
        <v>14</v>
      </c>
      <c r="B6339" t="s">
        <v>62</v>
      </c>
      <c r="C6339" t="s">
        <v>201</v>
      </c>
      <c r="D6339" t="s">
        <v>136</v>
      </c>
      <c r="E6339" t="s">
        <v>137</v>
      </c>
      <c r="F6339" t="s">
        <v>138</v>
      </c>
      <c r="G6339" t="s">
        <v>139</v>
      </c>
      <c r="H6339">
        <v>22.266999999999999</v>
      </c>
      <c r="I6339">
        <v>114.188</v>
      </c>
      <c r="J6339" t="s">
        <v>224</v>
      </c>
      <c r="K6339">
        <v>16994113.992792241</v>
      </c>
      <c r="L6339">
        <v>16999107.68012413</v>
      </c>
      <c r="M6339">
        <v>27729333</v>
      </c>
    </row>
    <row r="6340" spans="1:13" x14ac:dyDescent="0.25">
      <c r="A6340" t="s">
        <v>14</v>
      </c>
      <c r="B6340" t="s">
        <v>62</v>
      </c>
      <c r="C6340" t="s">
        <v>201</v>
      </c>
      <c r="D6340" t="s">
        <v>136</v>
      </c>
      <c r="E6340" t="s">
        <v>137</v>
      </c>
      <c r="F6340" t="s">
        <v>138</v>
      </c>
      <c r="G6340" t="s">
        <v>139</v>
      </c>
      <c r="H6340">
        <v>22.266999999999999</v>
      </c>
      <c r="I6340">
        <v>114.188</v>
      </c>
      <c r="J6340" t="s">
        <v>225</v>
      </c>
      <c r="K6340">
        <v>13415405.89364972</v>
      </c>
      <c r="L6340">
        <v>13415508.19678699</v>
      </c>
      <c r="M6340">
        <v>20715394</v>
      </c>
    </row>
    <row r="6341" spans="1:13" x14ac:dyDescent="0.25">
      <c r="A6341" t="s">
        <v>14</v>
      </c>
      <c r="B6341" t="s">
        <v>62</v>
      </c>
      <c r="C6341" t="s">
        <v>201</v>
      </c>
      <c r="D6341" t="s">
        <v>136</v>
      </c>
      <c r="E6341" t="s">
        <v>137</v>
      </c>
      <c r="F6341" t="s">
        <v>138</v>
      </c>
      <c r="G6341" t="s">
        <v>139</v>
      </c>
      <c r="H6341">
        <v>22.266999999999999</v>
      </c>
      <c r="I6341">
        <v>114.188</v>
      </c>
      <c r="J6341" t="s">
        <v>245</v>
      </c>
      <c r="K6341">
        <v>11679973.07204113</v>
      </c>
      <c r="L6341">
        <v>11682551.763201989</v>
      </c>
      <c r="M6341">
        <v>18608223</v>
      </c>
    </row>
    <row r="6342" spans="1:13" x14ac:dyDescent="0.25">
      <c r="A6342" t="s">
        <v>14</v>
      </c>
      <c r="B6342" t="s">
        <v>62</v>
      </c>
      <c r="C6342" t="s">
        <v>201</v>
      </c>
      <c r="D6342" t="s">
        <v>98</v>
      </c>
      <c r="E6342" t="s">
        <v>226</v>
      </c>
      <c r="F6342" t="s">
        <v>227</v>
      </c>
      <c r="G6342" t="s">
        <v>228</v>
      </c>
      <c r="H6342">
        <v>26.137899999999998</v>
      </c>
      <c r="I6342">
        <v>28.197790000000001</v>
      </c>
      <c r="J6342" t="s">
        <v>223</v>
      </c>
      <c r="K6342">
        <v>1304641.2597263069</v>
      </c>
      <c r="L6342">
        <v>1304646.78087724</v>
      </c>
      <c r="M6342">
        <v>2065902</v>
      </c>
    </row>
    <row r="6343" spans="1:13" x14ac:dyDescent="0.25">
      <c r="A6343" t="s">
        <v>14</v>
      </c>
      <c r="B6343" t="s">
        <v>62</v>
      </c>
      <c r="C6343" t="s">
        <v>201</v>
      </c>
      <c r="D6343" t="s">
        <v>98</v>
      </c>
      <c r="E6343" t="s">
        <v>226</v>
      </c>
      <c r="F6343" t="s">
        <v>227</v>
      </c>
      <c r="G6343" t="s">
        <v>228</v>
      </c>
      <c r="H6343">
        <v>26.137899999999998</v>
      </c>
      <c r="I6343">
        <v>28.197790000000001</v>
      </c>
      <c r="J6343" t="s">
        <v>224</v>
      </c>
      <c r="K6343">
        <v>6735281.7786037726</v>
      </c>
      <c r="L6343">
        <v>6736294.4761963524</v>
      </c>
      <c r="M6343">
        <v>11178038</v>
      </c>
    </row>
    <row r="6344" spans="1:13" x14ac:dyDescent="0.25">
      <c r="A6344" t="s">
        <v>14</v>
      </c>
      <c r="B6344" t="s">
        <v>62</v>
      </c>
      <c r="C6344" t="s">
        <v>201</v>
      </c>
      <c r="D6344" t="s">
        <v>98</v>
      </c>
      <c r="E6344" t="s">
        <v>226</v>
      </c>
      <c r="F6344" t="s">
        <v>227</v>
      </c>
      <c r="G6344" t="s">
        <v>228</v>
      </c>
      <c r="H6344">
        <v>26.137899999999998</v>
      </c>
      <c r="I6344">
        <v>28.197790000000001</v>
      </c>
      <c r="J6344" t="s">
        <v>225</v>
      </c>
      <c r="K6344">
        <v>6022133.7959325984</v>
      </c>
      <c r="L6344">
        <v>6022190.24142313</v>
      </c>
      <c r="M6344">
        <v>9954854</v>
      </c>
    </row>
    <row r="6345" spans="1:13" x14ac:dyDescent="0.25">
      <c r="A6345" t="s">
        <v>14</v>
      </c>
      <c r="B6345" t="s">
        <v>62</v>
      </c>
      <c r="C6345" t="s">
        <v>201</v>
      </c>
      <c r="D6345" t="s">
        <v>98</v>
      </c>
      <c r="E6345" t="s">
        <v>226</v>
      </c>
      <c r="F6345" t="s">
        <v>227</v>
      </c>
      <c r="G6345" t="s">
        <v>228</v>
      </c>
      <c r="H6345">
        <v>26.137899999999998</v>
      </c>
      <c r="I6345">
        <v>28.197790000000001</v>
      </c>
      <c r="J6345" t="s">
        <v>245</v>
      </c>
      <c r="K6345">
        <v>7059731.983104392</v>
      </c>
      <c r="L6345">
        <v>7061107.230422209</v>
      </c>
      <c r="M6345">
        <v>11354941</v>
      </c>
    </row>
    <row r="6346" spans="1:13" x14ac:dyDescent="0.25">
      <c r="A6346" t="s">
        <v>14</v>
      </c>
      <c r="B6346" t="s">
        <v>62</v>
      </c>
      <c r="C6346" t="s">
        <v>201</v>
      </c>
      <c r="D6346" t="s">
        <v>104</v>
      </c>
      <c r="E6346" t="s">
        <v>140</v>
      </c>
      <c r="F6346" t="s">
        <v>141</v>
      </c>
      <c r="G6346" t="s">
        <v>107</v>
      </c>
      <c r="H6346">
        <v>34.052235000000003</v>
      </c>
      <c r="I6346">
        <v>-118.24368</v>
      </c>
      <c r="J6346" t="s">
        <v>223</v>
      </c>
      <c r="K6346">
        <v>87651351.527467608</v>
      </c>
      <c r="L6346">
        <v>87652614.237517163</v>
      </c>
      <c r="M6346">
        <v>146713140</v>
      </c>
    </row>
    <row r="6347" spans="1:13" x14ac:dyDescent="0.25">
      <c r="A6347" t="s">
        <v>14</v>
      </c>
      <c r="B6347" t="s">
        <v>62</v>
      </c>
      <c r="C6347" t="s">
        <v>201</v>
      </c>
      <c r="D6347" t="s">
        <v>104</v>
      </c>
      <c r="E6347" t="s">
        <v>140</v>
      </c>
      <c r="F6347" t="s">
        <v>141</v>
      </c>
      <c r="G6347" t="s">
        <v>107</v>
      </c>
      <c r="H6347">
        <v>34.052235000000003</v>
      </c>
      <c r="I6347">
        <v>-118.24368</v>
      </c>
      <c r="J6347" t="s">
        <v>224</v>
      </c>
      <c r="K6347">
        <v>76595957.674795851</v>
      </c>
      <c r="L6347">
        <v>76600475.729134172</v>
      </c>
      <c r="M6347">
        <v>129319811</v>
      </c>
    </row>
    <row r="6348" spans="1:13" x14ac:dyDescent="0.25">
      <c r="A6348" t="s">
        <v>14</v>
      </c>
      <c r="B6348" t="s">
        <v>62</v>
      </c>
      <c r="C6348" t="s">
        <v>201</v>
      </c>
      <c r="D6348" t="s">
        <v>104</v>
      </c>
      <c r="E6348" t="s">
        <v>140</v>
      </c>
      <c r="F6348" t="s">
        <v>141</v>
      </c>
      <c r="G6348" t="s">
        <v>107</v>
      </c>
      <c r="H6348">
        <v>34.052235000000003</v>
      </c>
      <c r="I6348">
        <v>-118.24368</v>
      </c>
      <c r="J6348" t="s">
        <v>225</v>
      </c>
      <c r="K6348">
        <v>47252658.526971117</v>
      </c>
      <c r="L6348">
        <v>47252996.424284041</v>
      </c>
      <c r="M6348">
        <v>74807710</v>
      </c>
    </row>
    <row r="6349" spans="1:13" x14ac:dyDescent="0.25">
      <c r="A6349" t="s">
        <v>14</v>
      </c>
      <c r="B6349" t="s">
        <v>62</v>
      </c>
      <c r="C6349" t="s">
        <v>201</v>
      </c>
      <c r="D6349" t="s">
        <v>104</v>
      </c>
      <c r="E6349" t="s">
        <v>140</v>
      </c>
      <c r="F6349" t="s">
        <v>141</v>
      </c>
      <c r="G6349" t="s">
        <v>107</v>
      </c>
      <c r="H6349">
        <v>34.052235000000003</v>
      </c>
      <c r="I6349">
        <v>-118.24368</v>
      </c>
      <c r="J6349" t="s">
        <v>245</v>
      </c>
      <c r="K6349">
        <v>31442126.35797178</v>
      </c>
      <c r="L6349">
        <v>31444916.488051951</v>
      </c>
      <c r="M6349">
        <v>49543153</v>
      </c>
    </row>
    <row r="6350" spans="1:13" x14ac:dyDescent="0.25">
      <c r="A6350" t="s">
        <v>14</v>
      </c>
      <c r="B6350" t="s">
        <v>62</v>
      </c>
      <c r="C6350" t="s">
        <v>201</v>
      </c>
      <c r="D6350" t="s">
        <v>108</v>
      </c>
      <c r="E6350" t="s">
        <v>142</v>
      </c>
      <c r="F6350" t="s">
        <v>143</v>
      </c>
      <c r="G6350" t="s">
        <v>144</v>
      </c>
      <c r="H6350">
        <v>-12.094823</v>
      </c>
      <c r="I6350">
        <v>-76.973529999999997</v>
      </c>
      <c r="J6350" t="s">
        <v>223</v>
      </c>
      <c r="K6350">
        <v>19626672.268117961</v>
      </c>
      <c r="L6350">
        <v>19628560.096336979</v>
      </c>
      <c r="M6350">
        <v>36336375</v>
      </c>
    </row>
    <row r="6351" spans="1:13" x14ac:dyDescent="0.25">
      <c r="A6351" t="s">
        <v>14</v>
      </c>
      <c r="B6351" t="s">
        <v>62</v>
      </c>
      <c r="C6351" t="s">
        <v>201</v>
      </c>
      <c r="D6351" t="s">
        <v>108</v>
      </c>
      <c r="E6351" t="s">
        <v>142</v>
      </c>
      <c r="F6351" t="s">
        <v>143</v>
      </c>
      <c r="G6351" t="s">
        <v>144</v>
      </c>
      <c r="H6351">
        <v>-12.094823</v>
      </c>
      <c r="I6351">
        <v>-76.973529999999997</v>
      </c>
      <c r="J6351" t="s">
        <v>224</v>
      </c>
      <c r="K6351">
        <v>21882939.44734301</v>
      </c>
      <c r="L6351">
        <v>21886838.96338819</v>
      </c>
      <c r="M6351">
        <v>40629044</v>
      </c>
    </row>
    <row r="6352" spans="1:13" x14ac:dyDescent="0.25">
      <c r="A6352" t="s">
        <v>14</v>
      </c>
      <c r="B6352" t="s">
        <v>62</v>
      </c>
      <c r="C6352" t="s">
        <v>201</v>
      </c>
      <c r="D6352" t="s">
        <v>108</v>
      </c>
      <c r="E6352" t="s">
        <v>142</v>
      </c>
      <c r="F6352" t="s">
        <v>143</v>
      </c>
      <c r="G6352" t="s">
        <v>144</v>
      </c>
      <c r="H6352">
        <v>-12.094823</v>
      </c>
      <c r="I6352">
        <v>-76.973529999999997</v>
      </c>
      <c r="J6352" t="s">
        <v>225</v>
      </c>
      <c r="K6352">
        <v>21333357.67118711</v>
      </c>
      <c r="L6352">
        <v>21333590.896608818</v>
      </c>
      <c r="M6352">
        <v>38001417</v>
      </c>
    </row>
    <row r="6353" spans="1:13" x14ac:dyDescent="0.25">
      <c r="A6353" t="s">
        <v>14</v>
      </c>
      <c r="B6353" t="s">
        <v>62</v>
      </c>
      <c r="C6353" t="s">
        <v>201</v>
      </c>
      <c r="D6353" t="s">
        <v>108</v>
      </c>
      <c r="E6353" t="s">
        <v>142</v>
      </c>
      <c r="F6353" t="s">
        <v>143</v>
      </c>
      <c r="G6353" t="s">
        <v>144</v>
      </c>
      <c r="H6353">
        <v>-12.094823</v>
      </c>
      <c r="I6353">
        <v>-76.973529999999997</v>
      </c>
      <c r="J6353" t="s">
        <v>245</v>
      </c>
      <c r="K6353">
        <v>19098419.60157425</v>
      </c>
      <c r="L6353">
        <v>19113649.94171327</v>
      </c>
      <c r="M6353">
        <v>36183594</v>
      </c>
    </row>
    <row r="6354" spans="1:13" x14ac:dyDescent="0.25">
      <c r="A6354" t="s">
        <v>14</v>
      </c>
      <c r="B6354" t="s">
        <v>62</v>
      </c>
      <c r="C6354" t="s">
        <v>201</v>
      </c>
      <c r="D6354" t="s">
        <v>98</v>
      </c>
      <c r="E6354" t="s">
        <v>145</v>
      </c>
      <c r="F6354" t="s">
        <v>146</v>
      </c>
      <c r="G6354" t="s">
        <v>147</v>
      </c>
      <c r="H6354">
        <v>51.508513999999998</v>
      </c>
      <c r="I6354">
        <v>-1.0756999999999999E-2</v>
      </c>
      <c r="J6354" t="s">
        <v>223</v>
      </c>
      <c r="K6354">
        <v>64830185.387508601</v>
      </c>
      <c r="L6354">
        <v>64837375.02463226</v>
      </c>
      <c r="M6354">
        <v>114538767</v>
      </c>
    </row>
    <row r="6355" spans="1:13" x14ac:dyDescent="0.25">
      <c r="A6355" t="s">
        <v>14</v>
      </c>
      <c r="B6355" t="s">
        <v>62</v>
      </c>
      <c r="C6355" t="s">
        <v>201</v>
      </c>
      <c r="D6355" t="s">
        <v>98</v>
      </c>
      <c r="E6355" t="s">
        <v>145</v>
      </c>
      <c r="F6355" t="s">
        <v>146</v>
      </c>
      <c r="G6355" t="s">
        <v>147</v>
      </c>
      <c r="H6355">
        <v>51.508513999999998</v>
      </c>
      <c r="I6355">
        <v>-1.0756999999999999E-2</v>
      </c>
      <c r="J6355" t="s">
        <v>224</v>
      </c>
      <c r="K6355">
        <v>65279807.295774937</v>
      </c>
      <c r="L6355">
        <v>65294628.913269199</v>
      </c>
      <c r="M6355">
        <v>111007144</v>
      </c>
    </row>
    <row r="6356" spans="1:13" x14ac:dyDescent="0.25">
      <c r="A6356" t="s">
        <v>14</v>
      </c>
      <c r="B6356" t="s">
        <v>62</v>
      </c>
      <c r="C6356" t="s">
        <v>201</v>
      </c>
      <c r="D6356" t="s">
        <v>98</v>
      </c>
      <c r="E6356" t="s">
        <v>145</v>
      </c>
      <c r="F6356" t="s">
        <v>146</v>
      </c>
      <c r="G6356" t="s">
        <v>147</v>
      </c>
      <c r="H6356">
        <v>51.508513999999998</v>
      </c>
      <c r="I6356">
        <v>-1.0756999999999999E-2</v>
      </c>
      <c r="J6356" t="s">
        <v>225</v>
      </c>
      <c r="K6356">
        <v>41808215.496540427</v>
      </c>
      <c r="L6356">
        <v>41808459.41919861</v>
      </c>
      <c r="M6356">
        <v>66613579</v>
      </c>
    </row>
    <row r="6357" spans="1:13" x14ac:dyDescent="0.25">
      <c r="A6357" t="s">
        <v>14</v>
      </c>
      <c r="B6357" t="s">
        <v>62</v>
      </c>
      <c r="C6357" t="s">
        <v>201</v>
      </c>
      <c r="D6357" t="s">
        <v>98</v>
      </c>
      <c r="E6357" t="s">
        <v>145</v>
      </c>
      <c r="F6357" t="s">
        <v>146</v>
      </c>
      <c r="G6357" t="s">
        <v>147</v>
      </c>
      <c r="H6357">
        <v>51.508513999999998</v>
      </c>
      <c r="I6357">
        <v>-1.0756999999999999E-2</v>
      </c>
      <c r="J6357" t="s">
        <v>245</v>
      </c>
      <c r="K6357">
        <v>31986953.494061191</v>
      </c>
      <c r="L6357">
        <v>31995853.78441938</v>
      </c>
      <c r="M6357">
        <v>51589071</v>
      </c>
    </row>
    <row r="6358" spans="1:13" x14ac:dyDescent="0.25">
      <c r="A6358" t="s">
        <v>14</v>
      </c>
      <c r="B6358" t="s">
        <v>62</v>
      </c>
      <c r="C6358" t="s">
        <v>201</v>
      </c>
      <c r="D6358" t="s">
        <v>98</v>
      </c>
      <c r="E6358" t="s">
        <v>148</v>
      </c>
      <c r="F6358" t="s">
        <v>149</v>
      </c>
      <c r="G6358" t="s">
        <v>150</v>
      </c>
      <c r="H6358">
        <v>40.416800000000002</v>
      </c>
      <c r="I6358">
        <v>-3.7038000000000002</v>
      </c>
      <c r="J6358" t="s">
        <v>223</v>
      </c>
      <c r="K6358">
        <v>58651161.81280227</v>
      </c>
      <c r="L6358">
        <v>58658122.364125364</v>
      </c>
      <c r="M6358">
        <v>92839109</v>
      </c>
    </row>
    <row r="6359" spans="1:13" x14ac:dyDescent="0.25">
      <c r="A6359" t="s">
        <v>14</v>
      </c>
      <c r="B6359" t="s">
        <v>62</v>
      </c>
      <c r="C6359" t="s">
        <v>201</v>
      </c>
      <c r="D6359" t="s">
        <v>98</v>
      </c>
      <c r="E6359" t="s">
        <v>148</v>
      </c>
      <c r="F6359" t="s">
        <v>149</v>
      </c>
      <c r="G6359" t="s">
        <v>150</v>
      </c>
      <c r="H6359">
        <v>40.416800000000002</v>
      </c>
      <c r="I6359">
        <v>-3.7038000000000002</v>
      </c>
      <c r="J6359" t="s">
        <v>224</v>
      </c>
      <c r="K6359">
        <v>43354898.154843107</v>
      </c>
      <c r="L6359">
        <v>43366107.375645421</v>
      </c>
      <c r="M6359">
        <v>66423359</v>
      </c>
    </row>
    <row r="6360" spans="1:13" x14ac:dyDescent="0.25">
      <c r="A6360" t="s">
        <v>14</v>
      </c>
      <c r="B6360" t="s">
        <v>62</v>
      </c>
      <c r="C6360" t="s">
        <v>201</v>
      </c>
      <c r="D6360" t="s">
        <v>98</v>
      </c>
      <c r="E6360" t="s">
        <v>148</v>
      </c>
      <c r="F6360" t="s">
        <v>149</v>
      </c>
      <c r="G6360" t="s">
        <v>150</v>
      </c>
      <c r="H6360">
        <v>40.416800000000002</v>
      </c>
      <c r="I6360">
        <v>-3.7038000000000002</v>
      </c>
      <c r="J6360" t="s">
        <v>225</v>
      </c>
      <c r="K6360">
        <v>25394195.929499771</v>
      </c>
      <c r="L6360">
        <v>25394315.11066784</v>
      </c>
      <c r="M6360">
        <v>39213925</v>
      </c>
    </row>
    <row r="6361" spans="1:13" x14ac:dyDescent="0.25">
      <c r="A6361" t="s">
        <v>14</v>
      </c>
      <c r="B6361" t="s">
        <v>62</v>
      </c>
      <c r="C6361" t="s">
        <v>201</v>
      </c>
      <c r="D6361" t="s">
        <v>98</v>
      </c>
      <c r="E6361" t="s">
        <v>148</v>
      </c>
      <c r="F6361" t="s">
        <v>149</v>
      </c>
      <c r="G6361" t="s">
        <v>150</v>
      </c>
      <c r="H6361">
        <v>40.416800000000002</v>
      </c>
      <c r="I6361">
        <v>-3.7038000000000002</v>
      </c>
      <c r="J6361" t="s">
        <v>245</v>
      </c>
      <c r="K6361">
        <v>21392538.956439819</v>
      </c>
      <c r="L6361">
        <v>21395243.088865548</v>
      </c>
      <c r="M6361">
        <v>33375628</v>
      </c>
    </row>
    <row r="6362" spans="1:13" x14ac:dyDescent="0.25">
      <c r="A6362" t="s">
        <v>14</v>
      </c>
      <c r="B6362" t="s">
        <v>62</v>
      </c>
      <c r="C6362" t="s">
        <v>201</v>
      </c>
      <c r="D6362" t="s">
        <v>98</v>
      </c>
      <c r="E6362" t="s">
        <v>214</v>
      </c>
      <c r="F6362" t="s">
        <v>215</v>
      </c>
      <c r="G6362" t="s">
        <v>147</v>
      </c>
      <c r="H6362">
        <v>53.480800000000002</v>
      </c>
      <c r="I6362">
        <v>2.2425999999999999</v>
      </c>
      <c r="J6362" t="s">
        <v>223</v>
      </c>
      <c r="K6362">
        <v>369.75427776357589</v>
      </c>
      <c r="L6362">
        <v>371.54334926692201</v>
      </c>
      <c r="M6362">
        <v>561</v>
      </c>
    </row>
    <row r="6363" spans="1:13" x14ac:dyDescent="0.25">
      <c r="A6363" t="s">
        <v>14</v>
      </c>
      <c r="B6363" t="s">
        <v>62</v>
      </c>
      <c r="C6363" t="s">
        <v>201</v>
      </c>
      <c r="D6363" t="s">
        <v>98</v>
      </c>
      <c r="E6363" t="s">
        <v>214</v>
      </c>
      <c r="F6363" t="s">
        <v>215</v>
      </c>
      <c r="G6363" t="s">
        <v>147</v>
      </c>
      <c r="H6363">
        <v>53.480800000000002</v>
      </c>
      <c r="I6363">
        <v>2.2425999999999999</v>
      </c>
      <c r="J6363" t="s">
        <v>224</v>
      </c>
      <c r="K6363">
        <v>1401.246546813594</v>
      </c>
      <c r="L6363">
        <v>1401.246546813594</v>
      </c>
      <c r="M6363">
        <v>2702</v>
      </c>
    </row>
    <row r="6364" spans="1:13" x14ac:dyDescent="0.25">
      <c r="A6364" t="s">
        <v>14</v>
      </c>
      <c r="B6364" t="s">
        <v>62</v>
      </c>
      <c r="C6364" t="s">
        <v>201</v>
      </c>
      <c r="D6364" t="s">
        <v>98</v>
      </c>
      <c r="E6364" t="s">
        <v>214</v>
      </c>
      <c r="F6364" t="s">
        <v>215</v>
      </c>
      <c r="G6364" t="s">
        <v>147</v>
      </c>
      <c r="H6364">
        <v>53.480800000000002</v>
      </c>
      <c r="I6364">
        <v>2.2425999999999999</v>
      </c>
      <c r="J6364" t="s">
        <v>225</v>
      </c>
      <c r="K6364">
        <v>225.06286625776801</v>
      </c>
      <c r="L6364">
        <v>225.062290730538</v>
      </c>
      <c r="M6364">
        <v>313</v>
      </c>
    </row>
    <row r="6365" spans="1:13" x14ac:dyDescent="0.25">
      <c r="A6365" t="s">
        <v>14</v>
      </c>
      <c r="B6365" t="s">
        <v>62</v>
      </c>
      <c r="C6365" t="s">
        <v>201</v>
      </c>
      <c r="D6365" t="s">
        <v>98</v>
      </c>
      <c r="E6365" t="s">
        <v>214</v>
      </c>
      <c r="F6365" t="s">
        <v>215</v>
      </c>
      <c r="G6365" t="s">
        <v>147</v>
      </c>
      <c r="H6365">
        <v>53.480800000000002</v>
      </c>
      <c r="I6365">
        <v>2.2425999999999999</v>
      </c>
      <c r="J6365" t="s">
        <v>245</v>
      </c>
      <c r="K6365">
        <v>90.334077905927998</v>
      </c>
      <c r="L6365">
        <v>90.334077905927998</v>
      </c>
      <c r="M6365">
        <v>149</v>
      </c>
    </row>
    <row r="6366" spans="1:13" x14ac:dyDescent="0.25">
      <c r="A6366" t="s">
        <v>14</v>
      </c>
      <c r="B6366" t="s">
        <v>62</v>
      </c>
      <c r="C6366" t="s">
        <v>201</v>
      </c>
      <c r="D6366" t="s">
        <v>136</v>
      </c>
      <c r="E6366" t="s">
        <v>151</v>
      </c>
      <c r="F6366" t="s">
        <v>152</v>
      </c>
      <c r="G6366" t="s">
        <v>153</v>
      </c>
      <c r="H6366">
        <v>-37.668999999999997</v>
      </c>
      <c r="I6366">
        <v>144.84100000000001</v>
      </c>
      <c r="J6366" t="s">
        <v>223</v>
      </c>
      <c r="K6366">
        <v>32269607.5334999</v>
      </c>
      <c r="L6366">
        <v>32269691.944287851</v>
      </c>
      <c r="M6366">
        <v>48698979</v>
      </c>
    </row>
    <row r="6367" spans="1:13" x14ac:dyDescent="0.25">
      <c r="A6367" t="s">
        <v>14</v>
      </c>
      <c r="B6367" t="s">
        <v>62</v>
      </c>
      <c r="C6367" t="s">
        <v>201</v>
      </c>
      <c r="D6367" t="s">
        <v>136</v>
      </c>
      <c r="E6367" t="s">
        <v>151</v>
      </c>
      <c r="F6367" t="s">
        <v>152</v>
      </c>
      <c r="G6367" t="s">
        <v>153</v>
      </c>
      <c r="H6367">
        <v>-37.668999999999997</v>
      </c>
      <c r="I6367">
        <v>144.84100000000001</v>
      </c>
      <c r="J6367" t="s">
        <v>224</v>
      </c>
      <c r="K6367">
        <v>33854465.86302498</v>
      </c>
      <c r="L6367">
        <v>33856323.060851067</v>
      </c>
      <c r="M6367">
        <v>51077520</v>
      </c>
    </row>
    <row r="6368" spans="1:13" x14ac:dyDescent="0.25">
      <c r="A6368" t="s">
        <v>14</v>
      </c>
      <c r="B6368" t="s">
        <v>62</v>
      </c>
      <c r="C6368" t="s">
        <v>201</v>
      </c>
      <c r="D6368" t="s">
        <v>136</v>
      </c>
      <c r="E6368" t="s">
        <v>151</v>
      </c>
      <c r="F6368" t="s">
        <v>152</v>
      </c>
      <c r="G6368" t="s">
        <v>153</v>
      </c>
      <c r="H6368">
        <v>-37.668999999999997</v>
      </c>
      <c r="I6368">
        <v>144.84100000000001</v>
      </c>
      <c r="J6368" t="s">
        <v>225</v>
      </c>
      <c r="K6368">
        <v>30182969.359791711</v>
      </c>
      <c r="L6368">
        <v>30183482.677368801</v>
      </c>
      <c r="M6368">
        <v>46505961</v>
      </c>
    </row>
    <row r="6369" spans="1:13" x14ac:dyDescent="0.25">
      <c r="A6369" t="s">
        <v>14</v>
      </c>
      <c r="B6369" t="s">
        <v>62</v>
      </c>
      <c r="C6369" t="s">
        <v>201</v>
      </c>
      <c r="D6369" t="s">
        <v>136</v>
      </c>
      <c r="E6369" t="s">
        <v>151</v>
      </c>
      <c r="F6369" t="s">
        <v>152</v>
      </c>
      <c r="G6369" t="s">
        <v>153</v>
      </c>
      <c r="H6369">
        <v>-37.668999999999997</v>
      </c>
      <c r="I6369">
        <v>144.84100000000001</v>
      </c>
      <c r="J6369" t="s">
        <v>245</v>
      </c>
      <c r="K6369">
        <v>32054067.794280279</v>
      </c>
      <c r="L6369">
        <v>32054145.47053479</v>
      </c>
      <c r="M6369">
        <v>48793582</v>
      </c>
    </row>
    <row r="6370" spans="1:13" x14ac:dyDescent="0.25">
      <c r="A6370" t="s">
        <v>14</v>
      </c>
      <c r="B6370" t="s">
        <v>62</v>
      </c>
      <c r="C6370" t="s">
        <v>201</v>
      </c>
      <c r="D6370" t="s">
        <v>104</v>
      </c>
      <c r="E6370" t="s">
        <v>229</v>
      </c>
      <c r="F6370" t="s">
        <v>230</v>
      </c>
      <c r="G6370" t="s">
        <v>107</v>
      </c>
      <c r="H6370">
        <v>26.103300000000001</v>
      </c>
      <c r="I6370">
        <v>98.141900000000007</v>
      </c>
      <c r="J6370" t="s">
        <v>223</v>
      </c>
      <c r="K6370">
        <v>4311333.6181268198</v>
      </c>
      <c r="L6370">
        <v>4311337.8584434586</v>
      </c>
      <c r="M6370">
        <v>7859850</v>
      </c>
    </row>
    <row r="6371" spans="1:13" x14ac:dyDescent="0.25">
      <c r="A6371" t="s">
        <v>14</v>
      </c>
      <c r="B6371" t="s">
        <v>62</v>
      </c>
      <c r="C6371" t="s">
        <v>201</v>
      </c>
      <c r="D6371" t="s">
        <v>104</v>
      </c>
      <c r="E6371" t="s">
        <v>229</v>
      </c>
      <c r="F6371" t="s">
        <v>230</v>
      </c>
      <c r="G6371" t="s">
        <v>107</v>
      </c>
      <c r="H6371">
        <v>26.103300000000001</v>
      </c>
      <c r="I6371">
        <v>98.141900000000007</v>
      </c>
      <c r="J6371" t="s">
        <v>224</v>
      </c>
      <c r="K6371">
        <v>20663769.741763148</v>
      </c>
      <c r="L6371">
        <v>20666875.835638251</v>
      </c>
      <c r="M6371">
        <v>38398654</v>
      </c>
    </row>
    <row r="6372" spans="1:13" x14ac:dyDescent="0.25">
      <c r="A6372" t="s">
        <v>14</v>
      </c>
      <c r="B6372" t="s">
        <v>62</v>
      </c>
      <c r="C6372" t="s">
        <v>201</v>
      </c>
      <c r="D6372" t="s">
        <v>104</v>
      </c>
      <c r="E6372" t="s">
        <v>229</v>
      </c>
      <c r="F6372" t="s">
        <v>230</v>
      </c>
      <c r="G6372" t="s">
        <v>107</v>
      </c>
      <c r="H6372">
        <v>26.103300000000001</v>
      </c>
      <c r="I6372">
        <v>98.141900000000007</v>
      </c>
      <c r="J6372" t="s">
        <v>225</v>
      </c>
      <c r="K6372">
        <v>14923040.958922969</v>
      </c>
      <c r="L6372">
        <v>14923040.230544001</v>
      </c>
      <c r="M6372">
        <v>26319961</v>
      </c>
    </row>
    <row r="6373" spans="1:13" x14ac:dyDescent="0.25">
      <c r="A6373" t="s">
        <v>14</v>
      </c>
      <c r="B6373" t="s">
        <v>62</v>
      </c>
      <c r="C6373" t="s">
        <v>201</v>
      </c>
      <c r="D6373" t="s">
        <v>104</v>
      </c>
      <c r="E6373" t="s">
        <v>229</v>
      </c>
      <c r="F6373" t="s">
        <v>230</v>
      </c>
      <c r="G6373" t="s">
        <v>107</v>
      </c>
      <c r="H6373">
        <v>26.103300000000001</v>
      </c>
      <c r="I6373">
        <v>98.141900000000007</v>
      </c>
      <c r="J6373" t="s">
        <v>245</v>
      </c>
      <c r="K6373">
        <v>11897904.883667851</v>
      </c>
      <c r="L6373">
        <v>11899061.036400041</v>
      </c>
      <c r="M6373">
        <v>20900633</v>
      </c>
    </row>
    <row r="6374" spans="1:13" x14ac:dyDescent="0.25">
      <c r="A6374" t="s">
        <v>14</v>
      </c>
      <c r="B6374" t="s">
        <v>62</v>
      </c>
      <c r="C6374" t="s">
        <v>201</v>
      </c>
      <c r="D6374" t="s">
        <v>104</v>
      </c>
      <c r="E6374" t="s">
        <v>154</v>
      </c>
      <c r="F6374" t="s">
        <v>155</v>
      </c>
      <c r="G6374" t="s">
        <v>107</v>
      </c>
      <c r="H6374">
        <v>25.789097000000002</v>
      </c>
      <c r="I6374">
        <v>-80.204040000000006</v>
      </c>
      <c r="J6374" t="s">
        <v>223</v>
      </c>
      <c r="K6374">
        <v>82353926.066699684</v>
      </c>
      <c r="L6374">
        <v>82362041.726462379</v>
      </c>
      <c r="M6374">
        <v>135516559</v>
      </c>
    </row>
    <row r="6375" spans="1:13" x14ac:dyDescent="0.25">
      <c r="A6375" t="s">
        <v>14</v>
      </c>
      <c r="B6375" t="s">
        <v>62</v>
      </c>
      <c r="C6375" t="s">
        <v>201</v>
      </c>
      <c r="D6375" t="s">
        <v>104</v>
      </c>
      <c r="E6375" t="s">
        <v>154</v>
      </c>
      <c r="F6375" t="s">
        <v>155</v>
      </c>
      <c r="G6375" t="s">
        <v>107</v>
      </c>
      <c r="H6375">
        <v>25.789097000000002</v>
      </c>
      <c r="I6375">
        <v>-80.204040000000006</v>
      </c>
      <c r="J6375" t="s">
        <v>224</v>
      </c>
      <c r="K6375">
        <v>88496876.336346284</v>
      </c>
      <c r="L6375">
        <v>88524786.152522355</v>
      </c>
      <c r="M6375">
        <v>141239823</v>
      </c>
    </row>
    <row r="6376" spans="1:13" x14ac:dyDescent="0.25">
      <c r="A6376" t="s">
        <v>14</v>
      </c>
      <c r="B6376" t="s">
        <v>62</v>
      </c>
      <c r="C6376" t="s">
        <v>201</v>
      </c>
      <c r="D6376" t="s">
        <v>104</v>
      </c>
      <c r="E6376" t="s">
        <v>154</v>
      </c>
      <c r="F6376" t="s">
        <v>155</v>
      </c>
      <c r="G6376" t="s">
        <v>107</v>
      </c>
      <c r="H6376">
        <v>25.789097000000002</v>
      </c>
      <c r="I6376">
        <v>-80.204040000000006</v>
      </c>
      <c r="J6376" t="s">
        <v>225</v>
      </c>
      <c r="K6376">
        <v>82244535.86756441</v>
      </c>
      <c r="L6376">
        <v>82244640.5768006</v>
      </c>
      <c r="M6376">
        <v>126815489</v>
      </c>
    </row>
    <row r="6377" spans="1:13" x14ac:dyDescent="0.25">
      <c r="A6377" t="s">
        <v>14</v>
      </c>
      <c r="B6377" t="s">
        <v>62</v>
      </c>
      <c r="C6377" t="s">
        <v>201</v>
      </c>
      <c r="D6377" t="s">
        <v>104</v>
      </c>
      <c r="E6377" t="s">
        <v>154</v>
      </c>
      <c r="F6377" t="s">
        <v>155</v>
      </c>
      <c r="G6377" t="s">
        <v>107</v>
      </c>
      <c r="H6377">
        <v>25.789097000000002</v>
      </c>
      <c r="I6377">
        <v>-80.204040000000006</v>
      </c>
      <c r="J6377" t="s">
        <v>245</v>
      </c>
      <c r="K6377">
        <v>60527984.462553881</v>
      </c>
      <c r="L6377">
        <v>60535351.515909553</v>
      </c>
      <c r="M6377">
        <v>94228079</v>
      </c>
    </row>
    <row r="6378" spans="1:13" x14ac:dyDescent="0.25">
      <c r="A6378" t="s">
        <v>14</v>
      </c>
      <c r="B6378" t="s">
        <v>62</v>
      </c>
      <c r="C6378" t="s">
        <v>201</v>
      </c>
      <c r="D6378" t="s">
        <v>98</v>
      </c>
      <c r="E6378" t="s">
        <v>156</v>
      </c>
      <c r="F6378" t="s">
        <v>157</v>
      </c>
      <c r="G6378" t="s">
        <v>158</v>
      </c>
      <c r="H6378">
        <v>45.630099999999999</v>
      </c>
      <c r="I6378">
        <v>8.7255000000000003</v>
      </c>
      <c r="J6378" t="s">
        <v>223</v>
      </c>
      <c r="K6378">
        <v>56424819.466488063</v>
      </c>
      <c r="L6378">
        <v>56433717.274748713</v>
      </c>
      <c r="M6378">
        <v>87077746</v>
      </c>
    </row>
    <row r="6379" spans="1:13" x14ac:dyDescent="0.25">
      <c r="A6379" t="s">
        <v>14</v>
      </c>
      <c r="B6379" t="s">
        <v>62</v>
      </c>
      <c r="C6379" t="s">
        <v>201</v>
      </c>
      <c r="D6379" t="s">
        <v>98</v>
      </c>
      <c r="E6379" t="s">
        <v>156</v>
      </c>
      <c r="F6379" t="s">
        <v>157</v>
      </c>
      <c r="G6379" t="s">
        <v>158</v>
      </c>
      <c r="H6379">
        <v>45.630099999999999</v>
      </c>
      <c r="I6379">
        <v>8.7255000000000003</v>
      </c>
      <c r="J6379" t="s">
        <v>224</v>
      </c>
      <c r="K6379">
        <v>57485266.976376437</v>
      </c>
      <c r="L6379">
        <v>57498237.205878973</v>
      </c>
      <c r="M6379">
        <v>86246672</v>
      </c>
    </row>
    <row r="6380" spans="1:13" x14ac:dyDescent="0.25">
      <c r="A6380" t="s">
        <v>14</v>
      </c>
      <c r="B6380" t="s">
        <v>62</v>
      </c>
      <c r="C6380" t="s">
        <v>201</v>
      </c>
      <c r="D6380" t="s">
        <v>98</v>
      </c>
      <c r="E6380" t="s">
        <v>156</v>
      </c>
      <c r="F6380" t="s">
        <v>157</v>
      </c>
      <c r="G6380" t="s">
        <v>158</v>
      </c>
      <c r="H6380">
        <v>45.630099999999999</v>
      </c>
      <c r="I6380">
        <v>8.7255000000000003</v>
      </c>
      <c r="J6380" t="s">
        <v>225</v>
      </c>
      <c r="K6380">
        <v>44650998.057044402</v>
      </c>
      <c r="L6380">
        <v>44651168.755092092</v>
      </c>
      <c r="M6380">
        <v>67437631</v>
      </c>
    </row>
    <row r="6381" spans="1:13" x14ac:dyDescent="0.25">
      <c r="A6381" t="s">
        <v>14</v>
      </c>
      <c r="B6381" t="s">
        <v>62</v>
      </c>
      <c r="C6381" t="s">
        <v>201</v>
      </c>
      <c r="D6381" t="s">
        <v>98</v>
      </c>
      <c r="E6381" t="s">
        <v>156</v>
      </c>
      <c r="F6381" t="s">
        <v>157</v>
      </c>
      <c r="G6381" t="s">
        <v>158</v>
      </c>
      <c r="H6381">
        <v>45.630099999999999</v>
      </c>
      <c r="I6381">
        <v>8.7255000000000003</v>
      </c>
      <c r="J6381" t="s">
        <v>245</v>
      </c>
      <c r="K6381">
        <v>37625889.837479457</v>
      </c>
      <c r="L6381">
        <v>37631773.434221089</v>
      </c>
      <c r="M6381">
        <v>55959146</v>
      </c>
    </row>
    <row r="6382" spans="1:13" x14ac:dyDescent="0.25">
      <c r="A6382" t="s">
        <v>14</v>
      </c>
      <c r="B6382" t="s">
        <v>62</v>
      </c>
      <c r="C6382" t="s">
        <v>201</v>
      </c>
      <c r="D6382" t="s">
        <v>104</v>
      </c>
      <c r="E6382" t="s">
        <v>159</v>
      </c>
      <c r="F6382" t="s">
        <v>160</v>
      </c>
      <c r="G6382" t="s">
        <v>107</v>
      </c>
      <c r="H6382">
        <v>44.986656000000004</v>
      </c>
      <c r="I6382">
        <v>-93.258133000000001</v>
      </c>
      <c r="J6382" t="s">
        <v>223</v>
      </c>
      <c r="K6382">
        <v>7565233.9205738697</v>
      </c>
      <c r="L6382">
        <v>7565266.7525616903</v>
      </c>
      <c r="M6382">
        <v>12244363</v>
      </c>
    </row>
    <row r="6383" spans="1:13" x14ac:dyDescent="0.25">
      <c r="A6383" t="s">
        <v>14</v>
      </c>
      <c r="B6383" t="s">
        <v>62</v>
      </c>
      <c r="C6383" t="s">
        <v>201</v>
      </c>
      <c r="D6383" t="s">
        <v>104</v>
      </c>
      <c r="E6383" t="s">
        <v>159</v>
      </c>
      <c r="F6383" t="s">
        <v>160</v>
      </c>
      <c r="G6383" t="s">
        <v>107</v>
      </c>
      <c r="H6383">
        <v>44.986656000000004</v>
      </c>
      <c r="I6383">
        <v>-93.258133000000001</v>
      </c>
      <c r="J6383" t="s">
        <v>224</v>
      </c>
      <c r="K6383">
        <v>25217830.33080725</v>
      </c>
      <c r="L6383">
        <v>25221174.800453689</v>
      </c>
      <c r="M6383">
        <v>42252810</v>
      </c>
    </row>
    <row r="6384" spans="1:13" x14ac:dyDescent="0.25">
      <c r="A6384" t="s">
        <v>14</v>
      </c>
      <c r="B6384" t="s">
        <v>62</v>
      </c>
      <c r="C6384" t="s">
        <v>201</v>
      </c>
      <c r="D6384" t="s">
        <v>104</v>
      </c>
      <c r="E6384" t="s">
        <v>159</v>
      </c>
      <c r="F6384" t="s">
        <v>160</v>
      </c>
      <c r="G6384" t="s">
        <v>107</v>
      </c>
      <c r="H6384">
        <v>44.986656000000004</v>
      </c>
      <c r="I6384">
        <v>-93.258133000000001</v>
      </c>
      <c r="J6384" t="s">
        <v>225</v>
      </c>
      <c r="K6384">
        <v>6786460.0840824321</v>
      </c>
      <c r="L6384">
        <v>6786444.8677200722</v>
      </c>
      <c r="M6384">
        <v>11250620</v>
      </c>
    </row>
    <row r="6385" spans="1:13" x14ac:dyDescent="0.25">
      <c r="A6385" t="s">
        <v>14</v>
      </c>
      <c r="B6385" t="s">
        <v>62</v>
      </c>
      <c r="C6385" t="s">
        <v>201</v>
      </c>
      <c r="D6385" t="s">
        <v>104</v>
      </c>
      <c r="E6385" t="s">
        <v>159</v>
      </c>
      <c r="F6385" t="s">
        <v>160</v>
      </c>
      <c r="G6385" t="s">
        <v>107</v>
      </c>
      <c r="H6385">
        <v>44.986656000000004</v>
      </c>
      <c r="I6385">
        <v>-93.258133000000001</v>
      </c>
      <c r="J6385" t="s">
        <v>245</v>
      </c>
      <c r="K6385">
        <v>2952185.8863503658</v>
      </c>
      <c r="L6385">
        <v>2952489.8410313111</v>
      </c>
      <c r="M6385">
        <v>4444506</v>
      </c>
    </row>
    <row r="6386" spans="1:13" x14ac:dyDescent="0.25">
      <c r="A6386" t="s">
        <v>14</v>
      </c>
      <c r="B6386" t="s">
        <v>62</v>
      </c>
      <c r="C6386" t="s">
        <v>201</v>
      </c>
      <c r="D6386" t="s">
        <v>98</v>
      </c>
      <c r="E6386" t="s">
        <v>231</v>
      </c>
      <c r="F6386" t="s">
        <v>232</v>
      </c>
      <c r="G6386" t="s">
        <v>168</v>
      </c>
      <c r="H6386">
        <v>43.296950000000002</v>
      </c>
      <c r="I6386">
        <v>5.3810700000000002</v>
      </c>
      <c r="J6386" t="s">
        <v>223</v>
      </c>
      <c r="K6386">
        <v>0</v>
      </c>
      <c r="L6386">
        <v>0</v>
      </c>
      <c r="M6386">
        <v>0</v>
      </c>
    </row>
    <row r="6387" spans="1:13" x14ac:dyDescent="0.25">
      <c r="A6387" t="s">
        <v>14</v>
      </c>
      <c r="B6387" t="s">
        <v>62</v>
      </c>
      <c r="C6387" t="s">
        <v>201</v>
      </c>
      <c r="D6387" t="s">
        <v>98</v>
      </c>
      <c r="E6387" t="s">
        <v>231</v>
      </c>
      <c r="F6387" t="s">
        <v>232</v>
      </c>
      <c r="G6387" t="s">
        <v>168</v>
      </c>
      <c r="H6387">
        <v>43.296950000000002</v>
      </c>
      <c r="I6387">
        <v>5.3810700000000002</v>
      </c>
      <c r="J6387" t="s">
        <v>224</v>
      </c>
      <c r="K6387">
        <v>2.0846612516879999</v>
      </c>
      <c r="L6387">
        <v>2.0846612516879999</v>
      </c>
      <c r="M6387">
        <v>2</v>
      </c>
    </row>
    <row r="6388" spans="1:13" x14ac:dyDescent="0.25">
      <c r="A6388" t="s">
        <v>14</v>
      </c>
      <c r="B6388" t="s">
        <v>62</v>
      </c>
      <c r="C6388" t="s">
        <v>201</v>
      </c>
      <c r="D6388" t="s">
        <v>98</v>
      </c>
      <c r="E6388" t="s">
        <v>231</v>
      </c>
      <c r="F6388" t="s">
        <v>232</v>
      </c>
      <c r="G6388" t="s">
        <v>168</v>
      </c>
      <c r="H6388">
        <v>43.296950000000002</v>
      </c>
      <c r="I6388">
        <v>5.3810700000000002</v>
      </c>
      <c r="J6388" t="s">
        <v>225</v>
      </c>
      <c r="K6388">
        <v>236.65560962703</v>
      </c>
      <c r="L6388">
        <v>236.65560962703</v>
      </c>
      <c r="M6388">
        <v>255</v>
      </c>
    </row>
    <row r="6389" spans="1:13" x14ac:dyDescent="0.25">
      <c r="A6389" t="s">
        <v>14</v>
      </c>
      <c r="B6389" t="s">
        <v>62</v>
      </c>
      <c r="C6389" t="s">
        <v>201</v>
      </c>
      <c r="D6389" t="s">
        <v>98</v>
      </c>
      <c r="E6389" t="s">
        <v>231</v>
      </c>
      <c r="F6389" t="s">
        <v>232</v>
      </c>
      <c r="G6389" t="s">
        <v>168</v>
      </c>
      <c r="H6389">
        <v>43.296950000000002</v>
      </c>
      <c r="I6389">
        <v>5.3810700000000002</v>
      </c>
      <c r="J6389" t="s">
        <v>245</v>
      </c>
      <c r="K6389">
        <v>12.535806436284</v>
      </c>
      <c r="L6389">
        <v>12.535806436284</v>
      </c>
      <c r="M6389">
        <v>59</v>
      </c>
    </row>
    <row r="6390" spans="1:13" x14ac:dyDescent="0.25">
      <c r="A6390" t="s">
        <v>14</v>
      </c>
      <c r="B6390" t="s">
        <v>62</v>
      </c>
      <c r="C6390" t="s">
        <v>201</v>
      </c>
      <c r="D6390" t="s">
        <v>104</v>
      </c>
      <c r="E6390" t="s">
        <v>161</v>
      </c>
      <c r="F6390" t="s">
        <v>162</v>
      </c>
      <c r="G6390" t="s">
        <v>107</v>
      </c>
      <c r="H6390">
        <v>40.705629999999999</v>
      </c>
      <c r="I6390">
        <v>-73.978003999999999</v>
      </c>
      <c r="J6390" t="s">
        <v>223</v>
      </c>
      <c r="K6390">
        <v>93515776.718880445</v>
      </c>
      <c r="L6390">
        <v>93526680.214737087</v>
      </c>
      <c r="M6390">
        <v>160127609</v>
      </c>
    </row>
    <row r="6391" spans="1:13" x14ac:dyDescent="0.25">
      <c r="A6391" t="s">
        <v>14</v>
      </c>
      <c r="B6391" t="s">
        <v>62</v>
      </c>
      <c r="C6391" t="s">
        <v>201</v>
      </c>
      <c r="D6391" t="s">
        <v>104</v>
      </c>
      <c r="E6391" t="s">
        <v>161</v>
      </c>
      <c r="F6391" t="s">
        <v>162</v>
      </c>
      <c r="G6391" t="s">
        <v>107</v>
      </c>
      <c r="H6391">
        <v>40.705629999999999</v>
      </c>
      <c r="I6391">
        <v>-73.978003999999999</v>
      </c>
      <c r="J6391" t="s">
        <v>224</v>
      </c>
      <c r="K6391">
        <v>91488411.912020281</v>
      </c>
      <c r="L6391">
        <v>91503936.475741848</v>
      </c>
      <c r="M6391">
        <v>154175835</v>
      </c>
    </row>
    <row r="6392" spans="1:13" x14ac:dyDescent="0.25">
      <c r="A6392" t="s">
        <v>14</v>
      </c>
      <c r="B6392" t="s">
        <v>62</v>
      </c>
      <c r="C6392" t="s">
        <v>201</v>
      </c>
      <c r="D6392" t="s">
        <v>104</v>
      </c>
      <c r="E6392" t="s">
        <v>161</v>
      </c>
      <c r="F6392" t="s">
        <v>162</v>
      </c>
      <c r="G6392" t="s">
        <v>107</v>
      </c>
      <c r="H6392">
        <v>40.705629999999999</v>
      </c>
      <c r="I6392">
        <v>-73.978003999999999</v>
      </c>
      <c r="J6392" t="s">
        <v>225</v>
      </c>
      <c r="K6392">
        <v>50598125.493582629</v>
      </c>
      <c r="L6392">
        <v>50598103.51442793</v>
      </c>
      <c r="M6392">
        <v>83817135</v>
      </c>
    </row>
    <row r="6393" spans="1:13" x14ac:dyDescent="0.25">
      <c r="A6393" t="s">
        <v>14</v>
      </c>
      <c r="B6393" t="s">
        <v>62</v>
      </c>
      <c r="C6393" t="s">
        <v>201</v>
      </c>
      <c r="D6393" t="s">
        <v>104</v>
      </c>
      <c r="E6393" t="s">
        <v>161</v>
      </c>
      <c r="F6393" t="s">
        <v>162</v>
      </c>
      <c r="G6393" t="s">
        <v>107</v>
      </c>
      <c r="H6393">
        <v>40.705629999999999</v>
      </c>
      <c r="I6393">
        <v>-73.978003999999999</v>
      </c>
      <c r="J6393" t="s">
        <v>245</v>
      </c>
      <c r="K6393">
        <v>27894821.618041519</v>
      </c>
      <c r="L6393">
        <v>27898090.239606582</v>
      </c>
      <c r="M6393">
        <v>43845536</v>
      </c>
    </row>
    <row r="6394" spans="1:13" x14ac:dyDescent="0.25">
      <c r="A6394" t="s">
        <v>14</v>
      </c>
      <c r="B6394" t="s">
        <v>62</v>
      </c>
      <c r="C6394" t="s">
        <v>201</v>
      </c>
      <c r="D6394" t="s">
        <v>136</v>
      </c>
      <c r="E6394" t="s">
        <v>163</v>
      </c>
      <c r="F6394" t="s">
        <v>164</v>
      </c>
      <c r="G6394" t="s">
        <v>165</v>
      </c>
      <c r="H6394">
        <v>34.67606</v>
      </c>
      <c r="I6394">
        <v>135.49619999999999</v>
      </c>
      <c r="J6394" t="s">
        <v>223</v>
      </c>
      <c r="K6394">
        <v>3596034.591687236</v>
      </c>
      <c r="L6394">
        <v>3596211.5340736769</v>
      </c>
      <c r="M6394">
        <v>5738216</v>
      </c>
    </row>
    <row r="6395" spans="1:13" x14ac:dyDescent="0.25">
      <c r="A6395" t="s">
        <v>14</v>
      </c>
      <c r="B6395" t="s">
        <v>62</v>
      </c>
      <c r="C6395" t="s">
        <v>201</v>
      </c>
      <c r="D6395" t="s">
        <v>136</v>
      </c>
      <c r="E6395" t="s">
        <v>163</v>
      </c>
      <c r="F6395" t="s">
        <v>164</v>
      </c>
      <c r="G6395" t="s">
        <v>165</v>
      </c>
      <c r="H6395">
        <v>34.67606</v>
      </c>
      <c r="I6395">
        <v>135.49619999999999</v>
      </c>
      <c r="J6395" t="s">
        <v>224</v>
      </c>
      <c r="K6395">
        <v>2149860.5479912059</v>
      </c>
      <c r="L6395">
        <v>2150191.4297402208</v>
      </c>
      <c r="M6395">
        <v>3563051</v>
      </c>
    </row>
    <row r="6396" spans="1:13" x14ac:dyDescent="0.25">
      <c r="A6396" t="s">
        <v>14</v>
      </c>
      <c r="B6396" t="s">
        <v>62</v>
      </c>
      <c r="C6396" t="s">
        <v>201</v>
      </c>
      <c r="D6396" t="s">
        <v>136</v>
      </c>
      <c r="E6396" t="s">
        <v>163</v>
      </c>
      <c r="F6396" t="s">
        <v>164</v>
      </c>
      <c r="G6396" t="s">
        <v>165</v>
      </c>
      <c r="H6396">
        <v>34.67606</v>
      </c>
      <c r="I6396">
        <v>135.49619999999999</v>
      </c>
      <c r="J6396" t="s">
        <v>225</v>
      </c>
      <c r="K6396">
        <v>2054093.8863763481</v>
      </c>
      <c r="L6396">
        <v>2054092.754186738</v>
      </c>
      <c r="M6396">
        <v>3213692</v>
      </c>
    </row>
    <row r="6397" spans="1:13" x14ac:dyDescent="0.25">
      <c r="A6397" t="s">
        <v>14</v>
      </c>
      <c r="B6397" t="s">
        <v>62</v>
      </c>
      <c r="C6397" t="s">
        <v>201</v>
      </c>
      <c r="D6397" t="s">
        <v>136</v>
      </c>
      <c r="E6397" t="s">
        <v>163</v>
      </c>
      <c r="F6397" t="s">
        <v>164</v>
      </c>
      <c r="G6397" t="s">
        <v>165</v>
      </c>
      <c r="H6397">
        <v>34.67606</v>
      </c>
      <c r="I6397">
        <v>135.49619999999999</v>
      </c>
      <c r="J6397" t="s">
        <v>245</v>
      </c>
      <c r="K6397">
        <v>1747583.5838627401</v>
      </c>
      <c r="L6397">
        <v>1747899.572144022</v>
      </c>
      <c r="M6397">
        <v>2670816</v>
      </c>
    </row>
    <row r="6398" spans="1:13" x14ac:dyDescent="0.25">
      <c r="A6398" t="s">
        <v>14</v>
      </c>
      <c r="B6398" t="s">
        <v>62</v>
      </c>
      <c r="C6398" t="s">
        <v>201</v>
      </c>
      <c r="D6398" t="s">
        <v>98</v>
      </c>
      <c r="E6398" t="s">
        <v>166</v>
      </c>
      <c r="F6398" t="s">
        <v>167</v>
      </c>
      <c r="G6398" t="s">
        <v>168</v>
      </c>
      <c r="H6398">
        <v>48.928049999999999</v>
      </c>
      <c r="I6398">
        <v>2.35189</v>
      </c>
      <c r="J6398" t="s">
        <v>223</v>
      </c>
      <c r="K6398">
        <v>75997317.805755571</v>
      </c>
      <c r="L6398">
        <v>76006023.584873036</v>
      </c>
      <c r="M6398">
        <v>121070070</v>
      </c>
    </row>
    <row r="6399" spans="1:13" x14ac:dyDescent="0.25">
      <c r="A6399" t="s">
        <v>14</v>
      </c>
      <c r="B6399" t="s">
        <v>62</v>
      </c>
      <c r="C6399" t="s">
        <v>201</v>
      </c>
      <c r="D6399" t="s">
        <v>98</v>
      </c>
      <c r="E6399" t="s">
        <v>166</v>
      </c>
      <c r="F6399" t="s">
        <v>167</v>
      </c>
      <c r="G6399" t="s">
        <v>168</v>
      </c>
      <c r="H6399">
        <v>48.928049999999999</v>
      </c>
      <c r="I6399">
        <v>2.35189</v>
      </c>
      <c r="J6399" t="s">
        <v>224</v>
      </c>
      <c r="K6399">
        <v>60591557.807698824</v>
      </c>
      <c r="L6399">
        <v>60608924.173941821</v>
      </c>
      <c r="M6399">
        <v>95887965</v>
      </c>
    </row>
    <row r="6400" spans="1:13" x14ac:dyDescent="0.25">
      <c r="A6400" t="s">
        <v>14</v>
      </c>
      <c r="B6400" t="s">
        <v>62</v>
      </c>
      <c r="C6400" t="s">
        <v>201</v>
      </c>
      <c r="D6400" t="s">
        <v>98</v>
      </c>
      <c r="E6400" t="s">
        <v>166</v>
      </c>
      <c r="F6400" t="s">
        <v>167</v>
      </c>
      <c r="G6400" t="s">
        <v>168</v>
      </c>
      <c r="H6400">
        <v>48.928049999999999</v>
      </c>
      <c r="I6400">
        <v>2.35189</v>
      </c>
      <c r="J6400" t="s">
        <v>225</v>
      </c>
      <c r="K6400">
        <v>29081123.902586751</v>
      </c>
      <c r="L6400">
        <v>29081495.894331869</v>
      </c>
      <c r="M6400">
        <v>44085039</v>
      </c>
    </row>
    <row r="6401" spans="1:13" x14ac:dyDescent="0.25">
      <c r="A6401" t="s">
        <v>14</v>
      </c>
      <c r="B6401" t="s">
        <v>62</v>
      </c>
      <c r="C6401" t="s">
        <v>201</v>
      </c>
      <c r="D6401" t="s">
        <v>98</v>
      </c>
      <c r="E6401" t="s">
        <v>166</v>
      </c>
      <c r="F6401" t="s">
        <v>167</v>
      </c>
      <c r="G6401" t="s">
        <v>168</v>
      </c>
      <c r="H6401">
        <v>48.928049999999999</v>
      </c>
      <c r="I6401">
        <v>2.35189</v>
      </c>
      <c r="J6401" t="s">
        <v>245</v>
      </c>
      <c r="K6401">
        <v>29063951.421939708</v>
      </c>
      <c r="L6401">
        <v>29071905.783661101</v>
      </c>
      <c r="M6401">
        <v>44905688</v>
      </c>
    </row>
    <row r="6402" spans="1:13" x14ac:dyDescent="0.25">
      <c r="A6402" t="s">
        <v>14</v>
      </c>
      <c r="B6402" t="s">
        <v>62</v>
      </c>
      <c r="C6402" t="s">
        <v>201</v>
      </c>
      <c r="D6402" t="s">
        <v>108</v>
      </c>
      <c r="E6402" t="s">
        <v>169</v>
      </c>
      <c r="F6402" t="s">
        <v>170</v>
      </c>
      <c r="G6402" t="s">
        <v>171</v>
      </c>
      <c r="H6402">
        <v>-33.357990000000001</v>
      </c>
      <c r="I6402">
        <v>-70.676259999999999</v>
      </c>
      <c r="J6402" t="s">
        <v>223</v>
      </c>
      <c r="K6402">
        <v>77313888.816711083</v>
      </c>
      <c r="L6402">
        <v>77322401.963193744</v>
      </c>
      <c r="M6402">
        <v>125076105</v>
      </c>
    </row>
    <row r="6403" spans="1:13" x14ac:dyDescent="0.25">
      <c r="A6403" t="s">
        <v>14</v>
      </c>
      <c r="B6403" t="s">
        <v>62</v>
      </c>
      <c r="C6403" t="s">
        <v>201</v>
      </c>
      <c r="D6403" t="s">
        <v>108</v>
      </c>
      <c r="E6403" t="s">
        <v>169</v>
      </c>
      <c r="F6403" t="s">
        <v>170</v>
      </c>
      <c r="G6403" t="s">
        <v>171</v>
      </c>
      <c r="H6403">
        <v>-33.357990000000001</v>
      </c>
      <c r="I6403">
        <v>-70.676259999999999</v>
      </c>
      <c r="J6403" t="s">
        <v>224</v>
      </c>
      <c r="K6403">
        <v>78907421.90776363</v>
      </c>
      <c r="L6403">
        <v>78919262.25362508</v>
      </c>
      <c r="M6403">
        <v>121338422</v>
      </c>
    </row>
    <row r="6404" spans="1:13" x14ac:dyDescent="0.25">
      <c r="A6404" t="s">
        <v>14</v>
      </c>
      <c r="B6404" t="s">
        <v>62</v>
      </c>
      <c r="C6404" t="s">
        <v>201</v>
      </c>
      <c r="D6404" t="s">
        <v>108</v>
      </c>
      <c r="E6404" t="s">
        <v>169</v>
      </c>
      <c r="F6404" t="s">
        <v>170</v>
      </c>
      <c r="G6404" t="s">
        <v>171</v>
      </c>
      <c r="H6404">
        <v>-33.357990000000001</v>
      </c>
      <c r="I6404">
        <v>-70.676259999999999</v>
      </c>
      <c r="J6404" t="s">
        <v>225</v>
      </c>
      <c r="K6404">
        <v>75238831.234928727</v>
      </c>
      <c r="L6404">
        <v>75239295.742554754</v>
      </c>
      <c r="M6404">
        <v>115021434</v>
      </c>
    </row>
    <row r="6405" spans="1:13" x14ac:dyDescent="0.25">
      <c r="A6405" t="s">
        <v>14</v>
      </c>
      <c r="B6405" t="s">
        <v>62</v>
      </c>
      <c r="C6405" t="s">
        <v>201</v>
      </c>
      <c r="D6405" t="s">
        <v>108</v>
      </c>
      <c r="E6405" t="s">
        <v>169</v>
      </c>
      <c r="F6405" t="s">
        <v>170</v>
      </c>
      <c r="G6405" t="s">
        <v>171</v>
      </c>
      <c r="H6405">
        <v>-33.357990000000001</v>
      </c>
      <c r="I6405">
        <v>-70.676259999999999</v>
      </c>
      <c r="J6405" t="s">
        <v>245</v>
      </c>
      <c r="K6405">
        <v>44120522.91011896</v>
      </c>
      <c r="L6405">
        <v>44147081.588550173</v>
      </c>
      <c r="M6405">
        <v>73122132</v>
      </c>
    </row>
    <row r="6406" spans="1:13" x14ac:dyDescent="0.25">
      <c r="A6406" t="s">
        <v>14</v>
      </c>
      <c r="B6406" t="s">
        <v>62</v>
      </c>
      <c r="C6406" t="s">
        <v>201</v>
      </c>
      <c r="D6406" t="s">
        <v>104</v>
      </c>
      <c r="E6406" t="s">
        <v>172</v>
      </c>
      <c r="F6406" t="s">
        <v>173</v>
      </c>
      <c r="G6406" t="s">
        <v>107</v>
      </c>
      <c r="H6406">
        <v>47.606209999999997</v>
      </c>
      <c r="I6406">
        <v>-122.33207</v>
      </c>
      <c r="J6406" t="s">
        <v>223</v>
      </c>
      <c r="K6406">
        <v>87578752.674733162</v>
      </c>
      <c r="L6406">
        <v>87587732.004627809</v>
      </c>
      <c r="M6406">
        <v>141319457</v>
      </c>
    </row>
    <row r="6407" spans="1:13" x14ac:dyDescent="0.25">
      <c r="A6407" t="s">
        <v>14</v>
      </c>
      <c r="B6407" t="s">
        <v>62</v>
      </c>
      <c r="C6407" t="s">
        <v>201</v>
      </c>
      <c r="D6407" t="s">
        <v>104</v>
      </c>
      <c r="E6407" t="s">
        <v>172</v>
      </c>
      <c r="F6407" t="s">
        <v>173</v>
      </c>
      <c r="G6407" t="s">
        <v>107</v>
      </c>
      <c r="H6407">
        <v>47.606209999999997</v>
      </c>
      <c r="I6407">
        <v>-122.33207</v>
      </c>
      <c r="J6407" t="s">
        <v>224</v>
      </c>
      <c r="K6407">
        <v>92162888.469570637</v>
      </c>
      <c r="L6407">
        <v>92177045.976183146</v>
      </c>
      <c r="M6407">
        <v>150004550</v>
      </c>
    </row>
    <row r="6408" spans="1:13" x14ac:dyDescent="0.25">
      <c r="A6408" t="s">
        <v>14</v>
      </c>
      <c r="B6408" t="s">
        <v>62</v>
      </c>
      <c r="C6408" t="s">
        <v>201</v>
      </c>
      <c r="D6408" t="s">
        <v>104</v>
      </c>
      <c r="E6408" t="s">
        <v>172</v>
      </c>
      <c r="F6408" t="s">
        <v>173</v>
      </c>
      <c r="G6408" t="s">
        <v>107</v>
      </c>
      <c r="H6408">
        <v>47.606209999999997</v>
      </c>
      <c r="I6408">
        <v>-122.33207</v>
      </c>
      <c r="J6408" t="s">
        <v>225</v>
      </c>
      <c r="K6408">
        <v>53690661.711747572</v>
      </c>
      <c r="L6408">
        <v>53692206.520021632</v>
      </c>
      <c r="M6408">
        <v>83649193</v>
      </c>
    </row>
    <row r="6409" spans="1:13" x14ac:dyDescent="0.25">
      <c r="A6409" t="s">
        <v>14</v>
      </c>
      <c r="B6409" t="s">
        <v>62</v>
      </c>
      <c r="C6409" t="s">
        <v>201</v>
      </c>
      <c r="D6409" t="s">
        <v>104</v>
      </c>
      <c r="E6409" t="s">
        <v>172</v>
      </c>
      <c r="F6409" t="s">
        <v>173</v>
      </c>
      <c r="G6409" t="s">
        <v>107</v>
      </c>
      <c r="H6409">
        <v>47.606209999999997</v>
      </c>
      <c r="I6409">
        <v>-122.33207</v>
      </c>
      <c r="J6409" t="s">
        <v>245</v>
      </c>
      <c r="K6409">
        <v>32109855.749008071</v>
      </c>
      <c r="L6409">
        <v>32112889.044118229</v>
      </c>
      <c r="M6409">
        <v>50134498</v>
      </c>
    </row>
    <row r="6410" spans="1:13" x14ac:dyDescent="0.25">
      <c r="A6410" t="s">
        <v>14</v>
      </c>
      <c r="B6410" t="s">
        <v>62</v>
      </c>
      <c r="C6410" t="s">
        <v>201</v>
      </c>
      <c r="D6410" t="s">
        <v>136</v>
      </c>
      <c r="E6410" t="s">
        <v>174</v>
      </c>
      <c r="F6410" t="s">
        <v>175</v>
      </c>
      <c r="G6410" t="s">
        <v>176</v>
      </c>
      <c r="H6410">
        <v>1.3520829999999999</v>
      </c>
      <c r="I6410">
        <v>103.81984</v>
      </c>
      <c r="J6410" t="s">
        <v>223</v>
      </c>
      <c r="K6410">
        <v>37430174.45276431</v>
      </c>
      <c r="L6410">
        <v>37892497.29285866</v>
      </c>
      <c r="M6410">
        <v>68793889</v>
      </c>
    </row>
    <row r="6411" spans="1:13" x14ac:dyDescent="0.25">
      <c r="A6411" t="s">
        <v>14</v>
      </c>
      <c r="B6411" t="s">
        <v>62</v>
      </c>
      <c r="C6411" t="s">
        <v>201</v>
      </c>
      <c r="D6411" t="s">
        <v>136</v>
      </c>
      <c r="E6411" t="s">
        <v>174</v>
      </c>
      <c r="F6411" t="s">
        <v>175</v>
      </c>
      <c r="G6411" t="s">
        <v>176</v>
      </c>
      <c r="H6411">
        <v>1.3520829999999999</v>
      </c>
      <c r="I6411">
        <v>103.81984</v>
      </c>
      <c r="J6411" t="s">
        <v>224</v>
      </c>
      <c r="K6411">
        <v>44578585.376464963</v>
      </c>
      <c r="L6411">
        <v>44597232.971132182</v>
      </c>
      <c r="M6411">
        <v>81492507</v>
      </c>
    </row>
    <row r="6412" spans="1:13" x14ac:dyDescent="0.25">
      <c r="A6412" t="s">
        <v>14</v>
      </c>
      <c r="B6412" t="s">
        <v>62</v>
      </c>
      <c r="C6412" t="s">
        <v>201</v>
      </c>
      <c r="D6412" t="s">
        <v>136</v>
      </c>
      <c r="E6412" t="s">
        <v>174</v>
      </c>
      <c r="F6412" t="s">
        <v>175</v>
      </c>
      <c r="G6412" t="s">
        <v>176</v>
      </c>
      <c r="H6412">
        <v>1.3520829999999999</v>
      </c>
      <c r="I6412">
        <v>103.81984</v>
      </c>
      <c r="J6412" t="s">
        <v>225</v>
      </c>
      <c r="K6412">
        <v>36422514.342659369</v>
      </c>
      <c r="L6412">
        <v>36426490.07314685</v>
      </c>
      <c r="M6412">
        <v>64094393</v>
      </c>
    </row>
    <row r="6413" spans="1:13" x14ac:dyDescent="0.25">
      <c r="A6413" t="s">
        <v>14</v>
      </c>
      <c r="B6413" t="s">
        <v>62</v>
      </c>
      <c r="C6413" t="s">
        <v>201</v>
      </c>
      <c r="D6413" t="s">
        <v>136</v>
      </c>
      <c r="E6413" t="s">
        <v>174</v>
      </c>
      <c r="F6413" t="s">
        <v>175</v>
      </c>
      <c r="G6413" t="s">
        <v>176</v>
      </c>
      <c r="H6413">
        <v>1.3520829999999999</v>
      </c>
      <c r="I6413">
        <v>103.81984</v>
      </c>
      <c r="J6413" t="s">
        <v>245</v>
      </c>
      <c r="K6413">
        <v>32519440.334527619</v>
      </c>
      <c r="L6413">
        <v>32522904.606849309</v>
      </c>
      <c r="M6413">
        <v>57921472</v>
      </c>
    </row>
    <row r="6414" spans="1:13" x14ac:dyDescent="0.25">
      <c r="A6414" t="s">
        <v>14</v>
      </c>
      <c r="B6414" t="s">
        <v>62</v>
      </c>
      <c r="C6414" t="s">
        <v>201</v>
      </c>
      <c r="D6414" t="s">
        <v>104</v>
      </c>
      <c r="E6414" t="s">
        <v>177</v>
      </c>
      <c r="F6414" t="s">
        <v>178</v>
      </c>
      <c r="G6414" t="s">
        <v>107</v>
      </c>
      <c r="H6414">
        <v>37.339385999999998</v>
      </c>
      <c r="I6414">
        <v>-121.89496</v>
      </c>
      <c r="J6414" t="s">
        <v>223</v>
      </c>
      <c r="K6414">
        <v>57630954.330185853</v>
      </c>
      <c r="L6414">
        <v>57635968.174551152</v>
      </c>
      <c r="M6414">
        <v>91653974</v>
      </c>
    </row>
    <row r="6415" spans="1:13" x14ac:dyDescent="0.25">
      <c r="A6415" t="s">
        <v>14</v>
      </c>
      <c r="B6415" t="s">
        <v>62</v>
      </c>
      <c r="C6415" t="s">
        <v>201</v>
      </c>
      <c r="D6415" t="s">
        <v>104</v>
      </c>
      <c r="E6415" t="s">
        <v>177</v>
      </c>
      <c r="F6415" t="s">
        <v>178</v>
      </c>
      <c r="G6415" t="s">
        <v>107</v>
      </c>
      <c r="H6415">
        <v>37.339385999999998</v>
      </c>
      <c r="I6415">
        <v>-121.89496</v>
      </c>
      <c r="J6415" t="s">
        <v>224</v>
      </c>
      <c r="K6415">
        <v>51119139.850372419</v>
      </c>
      <c r="L6415">
        <v>51127477.326941714</v>
      </c>
      <c r="M6415">
        <v>81531596</v>
      </c>
    </row>
    <row r="6416" spans="1:13" x14ac:dyDescent="0.25">
      <c r="A6416" t="s">
        <v>14</v>
      </c>
      <c r="B6416" t="s">
        <v>62</v>
      </c>
      <c r="C6416" t="s">
        <v>201</v>
      </c>
      <c r="D6416" t="s">
        <v>104</v>
      </c>
      <c r="E6416" t="s">
        <v>177</v>
      </c>
      <c r="F6416" t="s">
        <v>178</v>
      </c>
      <c r="G6416" t="s">
        <v>107</v>
      </c>
      <c r="H6416">
        <v>37.339385999999998</v>
      </c>
      <c r="I6416">
        <v>-121.89496</v>
      </c>
      <c r="J6416" t="s">
        <v>225</v>
      </c>
      <c r="K6416">
        <v>22932672.4608109</v>
      </c>
      <c r="L6416">
        <v>22932686.4878789</v>
      </c>
      <c r="M6416">
        <v>37010828</v>
      </c>
    </row>
    <row r="6417" spans="1:13" x14ac:dyDescent="0.25">
      <c r="A6417" t="s">
        <v>14</v>
      </c>
      <c r="B6417" t="s">
        <v>62</v>
      </c>
      <c r="C6417" t="s">
        <v>201</v>
      </c>
      <c r="D6417" t="s">
        <v>104</v>
      </c>
      <c r="E6417" t="s">
        <v>177</v>
      </c>
      <c r="F6417" t="s">
        <v>178</v>
      </c>
      <c r="G6417" t="s">
        <v>107</v>
      </c>
      <c r="H6417">
        <v>37.339385999999998</v>
      </c>
      <c r="I6417">
        <v>-121.89496</v>
      </c>
      <c r="J6417" t="s">
        <v>245</v>
      </c>
      <c r="K6417">
        <v>13188779.079253661</v>
      </c>
      <c r="L6417">
        <v>13190145.30914343</v>
      </c>
      <c r="M6417">
        <v>21093255</v>
      </c>
    </row>
    <row r="6418" spans="1:13" x14ac:dyDescent="0.25">
      <c r="A6418" t="s">
        <v>14</v>
      </c>
      <c r="B6418" t="s">
        <v>62</v>
      </c>
      <c r="C6418" t="s">
        <v>201</v>
      </c>
      <c r="D6418" t="s">
        <v>98</v>
      </c>
      <c r="E6418" t="s">
        <v>181</v>
      </c>
      <c r="F6418" t="s">
        <v>182</v>
      </c>
      <c r="G6418" t="s">
        <v>183</v>
      </c>
      <c r="H6418">
        <v>59.651943000000003</v>
      </c>
      <c r="I6418">
        <v>17.933056000000001</v>
      </c>
      <c r="J6418" t="s">
        <v>223</v>
      </c>
      <c r="K6418">
        <v>44471643.448814571</v>
      </c>
      <c r="L6418">
        <v>44472251.713245653</v>
      </c>
      <c r="M6418">
        <v>77217316</v>
      </c>
    </row>
    <row r="6419" spans="1:13" x14ac:dyDescent="0.25">
      <c r="A6419" t="s">
        <v>14</v>
      </c>
      <c r="B6419" t="s">
        <v>62</v>
      </c>
      <c r="C6419" t="s">
        <v>201</v>
      </c>
      <c r="D6419" t="s">
        <v>98</v>
      </c>
      <c r="E6419" t="s">
        <v>181</v>
      </c>
      <c r="F6419" t="s">
        <v>182</v>
      </c>
      <c r="G6419" t="s">
        <v>183</v>
      </c>
      <c r="H6419">
        <v>59.651943000000003</v>
      </c>
      <c r="I6419">
        <v>17.933056000000001</v>
      </c>
      <c r="J6419" t="s">
        <v>224</v>
      </c>
      <c r="K6419">
        <v>45684961.845480151</v>
      </c>
      <c r="L6419">
        <v>45695892.822498627</v>
      </c>
      <c r="M6419">
        <v>76925822</v>
      </c>
    </row>
    <row r="6420" spans="1:13" x14ac:dyDescent="0.25">
      <c r="A6420" t="s">
        <v>14</v>
      </c>
      <c r="B6420" t="s">
        <v>62</v>
      </c>
      <c r="C6420" t="s">
        <v>201</v>
      </c>
      <c r="D6420" t="s">
        <v>98</v>
      </c>
      <c r="E6420" t="s">
        <v>181</v>
      </c>
      <c r="F6420" t="s">
        <v>182</v>
      </c>
      <c r="G6420" t="s">
        <v>183</v>
      </c>
      <c r="H6420">
        <v>59.651943000000003</v>
      </c>
      <c r="I6420">
        <v>17.933056000000001</v>
      </c>
      <c r="J6420" t="s">
        <v>225</v>
      </c>
      <c r="K6420">
        <v>19299037.46877899</v>
      </c>
      <c r="L6420">
        <v>19301179.85643224</v>
      </c>
      <c r="M6420">
        <v>31017436</v>
      </c>
    </row>
    <row r="6421" spans="1:13" x14ac:dyDescent="0.25">
      <c r="A6421" t="s">
        <v>14</v>
      </c>
      <c r="B6421" t="s">
        <v>62</v>
      </c>
      <c r="C6421" t="s">
        <v>201</v>
      </c>
      <c r="D6421" t="s">
        <v>98</v>
      </c>
      <c r="E6421" t="s">
        <v>181</v>
      </c>
      <c r="F6421" t="s">
        <v>182</v>
      </c>
      <c r="G6421" t="s">
        <v>183</v>
      </c>
      <c r="H6421">
        <v>59.651943000000003</v>
      </c>
      <c r="I6421">
        <v>17.933056000000001</v>
      </c>
      <c r="J6421" t="s">
        <v>245</v>
      </c>
      <c r="K6421">
        <v>15367412.59670455</v>
      </c>
      <c r="L6421">
        <v>15373396.342979221</v>
      </c>
      <c r="M6421">
        <v>25649793</v>
      </c>
    </row>
    <row r="6422" spans="1:13" x14ac:dyDescent="0.25">
      <c r="A6422" t="s">
        <v>14</v>
      </c>
      <c r="B6422" t="s">
        <v>62</v>
      </c>
      <c r="C6422" t="s">
        <v>201</v>
      </c>
      <c r="D6422" t="s">
        <v>136</v>
      </c>
      <c r="E6422" t="s">
        <v>184</v>
      </c>
      <c r="F6422" t="s">
        <v>185</v>
      </c>
      <c r="G6422" t="s">
        <v>186</v>
      </c>
      <c r="H6422">
        <v>37.566499999999998</v>
      </c>
      <c r="I6422">
        <v>126.97799999999999</v>
      </c>
      <c r="J6422" t="s">
        <v>223</v>
      </c>
      <c r="K6422">
        <v>3853561.6943109068</v>
      </c>
      <c r="L6422">
        <v>3853838.506164324</v>
      </c>
      <c r="M6422">
        <v>6114058</v>
      </c>
    </row>
    <row r="6423" spans="1:13" x14ac:dyDescent="0.25">
      <c r="A6423" t="s">
        <v>14</v>
      </c>
      <c r="B6423" t="s">
        <v>62</v>
      </c>
      <c r="C6423" t="s">
        <v>201</v>
      </c>
      <c r="D6423" t="s">
        <v>136</v>
      </c>
      <c r="E6423" t="s">
        <v>184</v>
      </c>
      <c r="F6423" t="s">
        <v>185</v>
      </c>
      <c r="G6423" t="s">
        <v>186</v>
      </c>
      <c r="H6423">
        <v>37.566499999999998</v>
      </c>
      <c r="I6423">
        <v>126.97799999999999</v>
      </c>
      <c r="J6423" t="s">
        <v>224</v>
      </c>
      <c r="K6423">
        <v>1603260.221660682</v>
      </c>
      <c r="L6423">
        <v>1603653.0166577911</v>
      </c>
      <c r="M6423">
        <v>2699574</v>
      </c>
    </row>
    <row r="6424" spans="1:13" x14ac:dyDescent="0.25">
      <c r="A6424" t="s">
        <v>14</v>
      </c>
      <c r="B6424" t="s">
        <v>62</v>
      </c>
      <c r="C6424" t="s">
        <v>201</v>
      </c>
      <c r="D6424" t="s">
        <v>136</v>
      </c>
      <c r="E6424" t="s">
        <v>184</v>
      </c>
      <c r="F6424" t="s">
        <v>185</v>
      </c>
      <c r="G6424" t="s">
        <v>186</v>
      </c>
      <c r="H6424">
        <v>37.566499999999998</v>
      </c>
      <c r="I6424">
        <v>126.97799999999999</v>
      </c>
      <c r="J6424" t="s">
        <v>225</v>
      </c>
      <c r="K6424">
        <v>955456.84346512519</v>
      </c>
      <c r="L6424">
        <v>955463.87239059201</v>
      </c>
      <c r="M6424">
        <v>1803364</v>
      </c>
    </row>
    <row r="6425" spans="1:13" x14ac:dyDescent="0.25">
      <c r="A6425" t="s">
        <v>14</v>
      </c>
      <c r="B6425" t="s">
        <v>62</v>
      </c>
      <c r="C6425" t="s">
        <v>201</v>
      </c>
      <c r="D6425" t="s">
        <v>136</v>
      </c>
      <c r="E6425" t="s">
        <v>184</v>
      </c>
      <c r="F6425" t="s">
        <v>185</v>
      </c>
      <c r="G6425" t="s">
        <v>186</v>
      </c>
      <c r="H6425">
        <v>37.566499999999998</v>
      </c>
      <c r="I6425">
        <v>126.97799999999999</v>
      </c>
      <c r="J6425" t="s">
        <v>245</v>
      </c>
      <c r="K6425">
        <v>291421.13261717203</v>
      </c>
      <c r="L6425">
        <v>291434.69537987967</v>
      </c>
      <c r="M6425">
        <v>413910</v>
      </c>
    </row>
    <row r="6426" spans="1:13" x14ac:dyDescent="0.25">
      <c r="A6426" t="s">
        <v>14</v>
      </c>
      <c r="B6426" t="s">
        <v>62</v>
      </c>
      <c r="C6426" t="s">
        <v>201</v>
      </c>
      <c r="D6426" t="s">
        <v>108</v>
      </c>
      <c r="E6426" t="s">
        <v>187</v>
      </c>
      <c r="F6426" t="s">
        <v>188</v>
      </c>
      <c r="G6426" t="s">
        <v>135</v>
      </c>
      <c r="H6426">
        <v>-23.566147000000001</v>
      </c>
      <c r="I6426">
        <v>-46.64188</v>
      </c>
      <c r="J6426" t="s">
        <v>223</v>
      </c>
      <c r="K6426">
        <v>69243172.345691353</v>
      </c>
      <c r="L6426">
        <v>69245390.292252064</v>
      </c>
      <c r="M6426">
        <v>131104373</v>
      </c>
    </row>
    <row r="6427" spans="1:13" x14ac:dyDescent="0.25">
      <c r="A6427" t="s">
        <v>14</v>
      </c>
      <c r="B6427" t="s">
        <v>62</v>
      </c>
      <c r="C6427" t="s">
        <v>201</v>
      </c>
      <c r="D6427" t="s">
        <v>108</v>
      </c>
      <c r="E6427" t="s">
        <v>187</v>
      </c>
      <c r="F6427" t="s">
        <v>188</v>
      </c>
      <c r="G6427" t="s">
        <v>135</v>
      </c>
      <c r="H6427">
        <v>-23.566147000000001</v>
      </c>
      <c r="I6427">
        <v>-46.64188</v>
      </c>
      <c r="J6427" t="s">
        <v>224</v>
      </c>
      <c r="K6427">
        <v>63322679.643721387</v>
      </c>
      <c r="L6427">
        <v>63328931.789449878</v>
      </c>
      <c r="M6427">
        <v>117324566</v>
      </c>
    </row>
    <row r="6428" spans="1:13" x14ac:dyDescent="0.25">
      <c r="A6428" t="s">
        <v>14</v>
      </c>
      <c r="B6428" t="s">
        <v>62</v>
      </c>
      <c r="C6428" t="s">
        <v>201</v>
      </c>
      <c r="D6428" t="s">
        <v>108</v>
      </c>
      <c r="E6428" t="s">
        <v>187</v>
      </c>
      <c r="F6428" t="s">
        <v>188</v>
      </c>
      <c r="G6428" t="s">
        <v>135</v>
      </c>
      <c r="H6428">
        <v>-23.566147000000001</v>
      </c>
      <c r="I6428">
        <v>-46.64188</v>
      </c>
      <c r="J6428" t="s">
        <v>225</v>
      </c>
      <c r="K6428">
        <v>62320573.564411558</v>
      </c>
      <c r="L6428">
        <v>62322126.158703163</v>
      </c>
      <c r="M6428">
        <v>113304285</v>
      </c>
    </row>
    <row r="6429" spans="1:13" x14ac:dyDescent="0.25">
      <c r="A6429" t="s">
        <v>14</v>
      </c>
      <c r="B6429" t="s">
        <v>62</v>
      </c>
      <c r="C6429" t="s">
        <v>201</v>
      </c>
      <c r="D6429" t="s">
        <v>108</v>
      </c>
      <c r="E6429" t="s">
        <v>187</v>
      </c>
      <c r="F6429" t="s">
        <v>188</v>
      </c>
      <c r="G6429" t="s">
        <v>135</v>
      </c>
      <c r="H6429">
        <v>-23.566147000000001</v>
      </c>
      <c r="I6429">
        <v>-46.64188</v>
      </c>
      <c r="J6429" t="s">
        <v>245</v>
      </c>
      <c r="K6429">
        <v>46887605.662706263</v>
      </c>
      <c r="L6429">
        <v>46892480.868116997</v>
      </c>
      <c r="M6429">
        <v>88222393</v>
      </c>
    </row>
    <row r="6430" spans="1:13" x14ac:dyDescent="0.25">
      <c r="A6430" t="s">
        <v>14</v>
      </c>
      <c r="B6430" t="s">
        <v>62</v>
      </c>
      <c r="C6430" t="s">
        <v>201</v>
      </c>
      <c r="D6430" t="s">
        <v>104</v>
      </c>
      <c r="E6430" t="s">
        <v>179</v>
      </c>
      <c r="F6430" t="s">
        <v>180</v>
      </c>
      <c r="G6430" t="s">
        <v>107</v>
      </c>
      <c r="H6430">
        <v>38.627003000000002</v>
      </c>
      <c r="I6430">
        <v>-90.199404000000001</v>
      </c>
      <c r="J6430" t="s">
        <v>223</v>
      </c>
      <c r="K6430">
        <v>16147593.06431957</v>
      </c>
      <c r="L6430">
        <v>16149586.8636654</v>
      </c>
      <c r="M6430">
        <v>29106968</v>
      </c>
    </row>
    <row r="6431" spans="1:13" x14ac:dyDescent="0.25">
      <c r="A6431" t="s">
        <v>14</v>
      </c>
      <c r="B6431" t="s">
        <v>62</v>
      </c>
      <c r="C6431" t="s">
        <v>201</v>
      </c>
      <c r="D6431" t="s">
        <v>104</v>
      </c>
      <c r="E6431" t="s">
        <v>179</v>
      </c>
      <c r="F6431" t="s">
        <v>180</v>
      </c>
      <c r="G6431" t="s">
        <v>107</v>
      </c>
      <c r="H6431">
        <v>38.627003000000002</v>
      </c>
      <c r="I6431">
        <v>-90.199404000000001</v>
      </c>
      <c r="J6431" t="s">
        <v>224</v>
      </c>
      <c r="K6431">
        <v>14396580.991285561</v>
      </c>
      <c r="L6431">
        <v>14398387.291771021</v>
      </c>
      <c r="M6431">
        <v>24886490</v>
      </c>
    </row>
    <row r="6432" spans="1:13" x14ac:dyDescent="0.25">
      <c r="A6432" t="s">
        <v>14</v>
      </c>
      <c r="B6432" t="s">
        <v>62</v>
      </c>
      <c r="C6432" t="s">
        <v>201</v>
      </c>
      <c r="D6432" t="s">
        <v>104</v>
      </c>
      <c r="E6432" t="s">
        <v>179</v>
      </c>
      <c r="F6432" t="s">
        <v>180</v>
      </c>
      <c r="G6432" t="s">
        <v>107</v>
      </c>
      <c r="H6432">
        <v>38.627003000000002</v>
      </c>
      <c r="I6432">
        <v>-90.199404000000001</v>
      </c>
      <c r="J6432" t="s">
        <v>225</v>
      </c>
      <c r="K6432">
        <v>3395298.4282606491</v>
      </c>
      <c r="L6432">
        <v>3395290.2557117632</v>
      </c>
      <c r="M6432">
        <v>5571053</v>
      </c>
    </row>
    <row r="6433" spans="1:13" x14ac:dyDescent="0.25">
      <c r="A6433" t="s">
        <v>14</v>
      </c>
      <c r="B6433" t="s">
        <v>62</v>
      </c>
      <c r="C6433" t="s">
        <v>201</v>
      </c>
      <c r="D6433" t="s">
        <v>104</v>
      </c>
      <c r="E6433" t="s">
        <v>179</v>
      </c>
      <c r="F6433" t="s">
        <v>180</v>
      </c>
      <c r="G6433" t="s">
        <v>107</v>
      </c>
      <c r="H6433">
        <v>38.627003000000002</v>
      </c>
      <c r="I6433">
        <v>-90.199404000000001</v>
      </c>
      <c r="J6433" t="s">
        <v>245</v>
      </c>
      <c r="K6433">
        <v>1147947.938495724</v>
      </c>
      <c r="L6433">
        <v>1148056.3817048769</v>
      </c>
      <c r="M6433">
        <v>1820057</v>
      </c>
    </row>
    <row r="6434" spans="1:13" x14ac:dyDescent="0.25">
      <c r="A6434" t="s">
        <v>14</v>
      </c>
      <c r="B6434" t="s">
        <v>62</v>
      </c>
      <c r="C6434" t="s">
        <v>201</v>
      </c>
      <c r="D6434" t="s">
        <v>136</v>
      </c>
      <c r="E6434" t="s">
        <v>189</v>
      </c>
      <c r="F6434" t="s">
        <v>190</v>
      </c>
      <c r="G6434" t="s">
        <v>153</v>
      </c>
      <c r="H6434">
        <v>-33.918503000000001</v>
      </c>
      <c r="I6434">
        <v>151.18892</v>
      </c>
      <c r="J6434" t="s">
        <v>223</v>
      </c>
      <c r="K6434">
        <v>43619106.875732861</v>
      </c>
      <c r="L6434">
        <v>43622595.942662552</v>
      </c>
      <c r="M6434">
        <v>65266806</v>
      </c>
    </row>
    <row r="6435" spans="1:13" x14ac:dyDescent="0.25">
      <c r="A6435" t="s">
        <v>14</v>
      </c>
      <c r="B6435" t="s">
        <v>62</v>
      </c>
      <c r="C6435" t="s">
        <v>201</v>
      </c>
      <c r="D6435" t="s">
        <v>136</v>
      </c>
      <c r="E6435" t="s">
        <v>189</v>
      </c>
      <c r="F6435" t="s">
        <v>190</v>
      </c>
      <c r="G6435" t="s">
        <v>153</v>
      </c>
      <c r="H6435">
        <v>-33.918503000000001</v>
      </c>
      <c r="I6435">
        <v>151.18892</v>
      </c>
      <c r="J6435" t="s">
        <v>224</v>
      </c>
      <c r="K6435">
        <v>43528038.86919456</v>
      </c>
      <c r="L6435">
        <v>43532768.154001392</v>
      </c>
      <c r="M6435">
        <v>63882259</v>
      </c>
    </row>
    <row r="6436" spans="1:13" x14ac:dyDescent="0.25">
      <c r="A6436" t="s">
        <v>14</v>
      </c>
      <c r="B6436" t="s">
        <v>62</v>
      </c>
      <c r="C6436" t="s">
        <v>201</v>
      </c>
      <c r="D6436" t="s">
        <v>136</v>
      </c>
      <c r="E6436" t="s">
        <v>189</v>
      </c>
      <c r="F6436" t="s">
        <v>190</v>
      </c>
      <c r="G6436" t="s">
        <v>153</v>
      </c>
      <c r="H6436">
        <v>-33.918503000000001</v>
      </c>
      <c r="I6436">
        <v>151.18892</v>
      </c>
      <c r="J6436" t="s">
        <v>225</v>
      </c>
      <c r="K6436">
        <v>43887515.57447812</v>
      </c>
      <c r="L6436">
        <v>43887532.835508287</v>
      </c>
      <c r="M6436">
        <v>66315313</v>
      </c>
    </row>
    <row r="6437" spans="1:13" x14ac:dyDescent="0.25">
      <c r="A6437" t="s">
        <v>14</v>
      </c>
      <c r="B6437" t="s">
        <v>62</v>
      </c>
      <c r="C6437" t="s">
        <v>201</v>
      </c>
      <c r="D6437" t="s">
        <v>136</v>
      </c>
      <c r="E6437" t="s">
        <v>189</v>
      </c>
      <c r="F6437" t="s">
        <v>190</v>
      </c>
      <c r="G6437" t="s">
        <v>153</v>
      </c>
      <c r="H6437">
        <v>-33.918503000000001</v>
      </c>
      <c r="I6437">
        <v>151.18892</v>
      </c>
      <c r="J6437" t="s">
        <v>245</v>
      </c>
      <c r="K6437">
        <v>42708500.709102847</v>
      </c>
      <c r="L6437">
        <v>42711806.115639113</v>
      </c>
      <c r="M6437">
        <v>65586549</v>
      </c>
    </row>
    <row r="6438" spans="1:13" x14ac:dyDescent="0.25">
      <c r="A6438" t="s">
        <v>14</v>
      </c>
      <c r="B6438" t="s">
        <v>62</v>
      </c>
      <c r="C6438" t="s">
        <v>201</v>
      </c>
      <c r="D6438" t="s">
        <v>136</v>
      </c>
      <c r="E6438" t="s">
        <v>191</v>
      </c>
      <c r="F6438" t="s">
        <v>192</v>
      </c>
      <c r="G6438" t="s">
        <v>165</v>
      </c>
      <c r="H6438">
        <v>35.689487</v>
      </c>
      <c r="I6438">
        <v>139.69171</v>
      </c>
      <c r="J6438" t="s">
        <v>223</v>
      </c>
      <c r="K6438">
        <v>5869609.2291859407</v>
      </c>
      <c r="L6438">
        <v>5870221.1916242018</v>
      </c>
      <c r="M6438">
        <v>9288879</v>
      </c>
    </row>
    <row r="6439" spans="1:13" x14ac:dyDescent="0.25">
      <c r="A6439" t="s">
        <v>14</v>
      </c>
      <c r="B6439" t="s">
        <v>62</v>
      </c>
      <c r="C6439" t="s">
        <v>201</v>
      </c>
      <c r="D6439" t="s">
        <v>136</v>
      </c>
      <c r="E6439" t="s">
        <v>191</v>
      </c>
      <c r="F6439" t="s">
        <v>192</v>
      </c>
      <c r="G6439" t="s">
        <v>165</v>
      </c>
      <c r="H6439">
        <v>35.689487</v>
      </c>
      <c r="I6439">
        <v>139.69171</v>
      </c>
      <c r="J6439" t="s">
        <v>224</v>
      </c>
      <c r="K6439">
        <v>5107409.9624970397</v>
      </c>
      <c r="L6439">
        <v>5108678.3279343434</v>
      </c>
      <c r="M6439">
        <v>8291217</v>
      </c>
    </row>
    <row r="6440" spans="1:13" x14ac:dyDescent="0.25">
      <c r="A6440" t="s">
        <v>14</v>
      </c>
      <c r="B6440" t="s">
        <v>62</v>
      </c>
      <c r="C6440" t="s">
        <v>201</v>
      </c>
      <c r="D6440" t="s">
        <v>136</v>
      </c>
      <c r="E6440" t="s">
        <v>191</v>
      </c>
      <c r="F6440" t="s">
        <v>192</v>
      </c>
      <c r="G6440" t="s">
        <v>165</v>
      </c>
      <c r="H6440">
        <v>35.689487</v>
      </c>
      <c r="I6440">
        <v>139.69171</v>
      </c>
      <c r="J6440" t="s">
        <v>225</v>
      </c>
      <c r="K6440">
        <v>3900105.9538685689</v>
      </c>
      <c r="L6440">
        <v>3900118.751327313</v>
      </c>
      <c r="M6440">
        <v>6541803</v>
      </c>
    </row>
    <row r="6441" spans="1:13" x14ac:dyDescent="0.25">
      <c r="A6441" t="s">
        <v>14</v>
      </c>
      <c r="B6441" t="s">
        <v>62</v>
      </c>
      <c r="C6441" t="s">
        <v>201</v>
      </c>
      <c r="D6441" t="s">
        <v>136</v>
      </c>
      <c r="E6441" t="s">
        <v>191</v>
      </c>
      <c r="F6441" t="s">
        <v>192</v>
      </c>
      <c r="G6441" t="s">
        <v>165</v>
      </c>
      <c r="H6441">
        <v>35.689487</v>
      </c>
      <c r="I6441">
        <v>139.69171</v>
      </c>
      <c r="J6441" t="s">
        <v>245</v>
      </c>
      <c r="K6441">
        <v>4427650.5950752553</v>
      </c>
      <c r="L6441">
        <v>4428088.992194348</v>
      </c>
      <c r="M6441">
        <v>7842425</v>
      </c>
    </row>
    <row r="6442" spans="1:13" x14ac:dyDescent="0.25">
      <c r="A6442" t="s">
        <v>14</v>
      </c>
      <c r="B6442" t="s">
        <v>62</v>
      </c>
      <c r="C6442" t="s">
        <v>201</v>
      </c>
      <c r="D6442" t="s">
        <v>104</v>
      </c>
      <c r="E6442" t="s">
        <v>193</v>
      </c>
      <c r="F6442" t="s">
        <v>194</v>
      </c>
      <c r="G6442" t="s">
        <v>195</v>
      </c>
      <c r="H6442">
        <v>43.677753000000003</v>
      </c>
      <c r="I6442">
        <v>-79.630840000000006</v>
      </c>
      <c r="J6442" t="s">
        <v>223</v>
      </c>
      <c r="K6442">
        <v>86886878.289011657</v>
      </c>
      <c r="L6442">
        <v>86895707.571537808</v>
      </c>
      <c r="M6442">
        <v>139779029</v>
      </c>
    </row>
    <row r="6443" spans="1:13" x14ac:dyDescent="0.25">
      <c r="A6443" t="s">
        <v>14</v>
      </c>
      <c r="B6443" t="s">
        <v>62</v>
      </c>
      <c r="C6443" t="s">
        <v>201</v>
      </c>
      <c r="D6443" t="s">
        <v>104</v>
      </c>
      <c r="E6443" t="s">
        <v>193</v>
      </c>
      <c r="F6443" t="s">
        <v>194</v>
      </c>
      <c r="G6443" t="s">
        <v>195</v>
      </c>
      <c r="H6443">
        <v>43.677753000000003</v>
      </c>
      <c r="I6443">
        <v>-79.630840000000006</v>
      </c>
      <c r="J6443" t="s">
        <v>224</v>
      </c>
      <c r="K6443">
        <v>127584859.6271084</v>
      </c>
      <c r="L6443">
        <v>127601672.37465841</v>
      </c>
      <c r="M6443">
        <v>212423678</v>
      </c>
    </row>
    <row r="6444" spans="1:13" x14ac:dyDescent="0.25">
      <c r="A6444" t="s">
        <v>14</v>
      </c>
      <c r="B6444" t="s">
        <v>62</v>
      </c>
      <c r="C6444" t="s">
        <v>201</v>
      </c>
      <c r="D6444" t="s">
        <v>104</v>
      </c>
      <c r="E6444" t="s">
        <v>193</v>
      </c>
      <c r="F6444" t="s">
        <v>194</v>
      </c>
      <c r="G6444" t="s">
        <v>195</v>
      </c>
      <c r="H6444">
        <v>43.677753000000003</v>
      </c>
      <c r="I6444">
        <v>-79.630840000000006</v>
      </c>
      <c r="J6444" t="s">
        <v>225</v>
      </c>
      <c r="K6444">
        <v>86526600.779907987</v>
      </c>
      <c r="L6444">
        <v>86526951.631639928</v>
      </c>
      <c r="M6444">
        <v>149234761</v>
      </c>
    </row>
    <row r="6445" spans="1:13" x14ac:dyDescent="0.25">
      <c r="A6445" t="s">
        <v>14</v>
      </c>
      <c r="B6445" t="s">
        <v>62</v>
      </c>
      <c r="C6445" t="s">
        <v>201</v>
      </c>
      <c r="D6445" t="s">
        <v>104</v>
      </c>
      <c r="E6445" t="s">
        <v>193</v>
      </c>
      <c r="F6445" t="s">
        <v>194</v>
      </c>
      <c r="G6445" t="s">
        <v>195</v>
      </c>
      <c r="H6445">
        <v>43.677753000000003</v>
      </c>
      <c r="I6445">
        <v>-79.630840000000006</v>
      </c>
      <c r="J6445" t="s">
        <v>245</v>
      </c>
      <c r="K6445">
        <v>35521468.454132088</v>
      </c>
      <c r="L6445">
        <v>35523365.880271457</v>
      </c>
      <c r="M6445">
        <v>58656987</v>
      </c>
    </row>
    <row r="6446" spans="1:13" x14ac:dyDescent="0.25">
      <c r="A6446" t="s">
        <v>14</v>
      </c>
      <c r="B6446" t="s">
        <v>62</v>
      </c>
      <c r="C6446" t="s">
        <v>201</v>
      </c>
      <c r="D6446" t="s">
        <v>98</v>
      </c>
      <c r="E6446" t="s">
        <v>233</v>
      </c>
      <c r="F6446" t="s">
        <v>234</v>
      </c>
      <c r="G6446" t="s">
        <v>235</v>
      </c>
      <c r="H6446">
        <v>48.268999999999998</v>
      </c>
      <c r="I6446">
        <v>-16.41047</v>
      </c>
      <c r="J6446" t="s">
        <v>223</v>
      </c>
      <c r="K6446">
        <v>2862728.864414779</v>
      </c>
      <c r="L6446">
        <v>2862732.469957029</v>
      </c>
      <c r="M6446">
        <v>5020613</v>
      </c>
    </row>
    <row r="6447" spans="1:13" x14ac:dyDescent="0.25">
      <c r="A6447" t="s">
        <v>14</v>
      </c>
      <c r="B6447" t="s">
        <v>62</v>
      </c>
      <c r="C6447" t="s">
        <v>201</v>
      </c>
      <c r="D6447" t="s">
        <v>98</v>
      </c>
      <c r="E6447" t="s">
        <v>233</v>
      </c>
      <c r="F6447" t="s">
        <v>234</v>
      </c>
      <c r="G6447" t="s">
        <v>235</v>
      </c>
      <c r="H6447">
        <v>48.268999999999998</v>
      </c>
      <c r="I6447">
        <v>-16.41047</v>
      </c>
      <c r="J6447" t="s">
        <v>224</v>
      </c>
      <c r="K6447">
        <v>12417759.92461431</v>
      </c>
      <c r="L6447">
        <v>12421528.343290331</v>
      </c>
      <c r="M6447">
        <v>22135087</v>
      </c>
    </row>
    <row r="6448" spans="1:13" x14ac:dyDescent="0.25">
      <c r="A6448" t="s">
        <v>14</v>
      </c>
      <c r="B6448" t="s">
        <v>62</v>
      </c>
      <c r="C6448" t="s">
        <v>201</v>
      </c>
      <c r="D6448" t="s">
        <v>98</v>
      </c>
      <c r="E6448" t="s">
        <v>233</v>
      </c>
      <c r="F6448" t="s">
        <v>234</v>
      </c>
      <c r="G6448" t="s">
        <v>235</v>
      </c>
      <c r="H6448">
        <v>48.268999999999998</v>
      </c>
      <c r="I6448">
        <v>-16.41047</v>
      </c>
      <c r="J6448" t="s">
        <v>225</v>
      </c>
      <c r="K6448">
        <v>13547638.74318108</v>
      </c>
      <c r="L6448">
        <v>13547655.17788584</v>
      </c>
      <c r="M6448">
        <v>21800658</v>
      </c>
    </row>
    <row r="6449" spans="1:13" x14ac:dyDescent="0.25">
      <c r="A6449" t="s">
        <v>14</v>
      </c>
      <c r="B6449" t="s">
        <v>62</v>
      </c>
      <c r="C6449" t="s">
        <v>201</v>
      </c>
      <c r="D6449" t="s">
        <v>98</v>
      </c>
      <c r="E6449" t="s">
        <v>233</v>
      </c>
      <c r="F6449" t="s">
        <v>234</v>
      </c>
      <c r="G6449" t="s">
        <v>235</v>
      </c>
      <c r="H6449">
        <v>48.268999999999998</v>
      </c>
      <c r="I6449">
        <v>-16.41047</v>
      </c>
      <c r="J6449" t="s">
        <v>245</v>
      </c>
      <c r="K6449">
        <v>15719208.02168433</v>
      </c>
      <c r="L6449">
        <v>15721951.165381311</v>
      </c>
      <c r="M6449">
        <v>26077707</v>
      </c>
    </row>
    <row r="6450" spans="1:13" x14ac:dyDescent="0.25">
      <c r="A6450" t="s">
        <v>14</v>
      </c>
      <c r="B6450" t="s">
        <v>62</v>
      </c>
      <c r="C6450" t="s">
        <v>201</v>
      </c>
      <c r="D6450" t="s">
        <v>98</v>
      </c>
      <c r="E6450" t="s">
        <v>196</v>
      </c>
      <c r="F6450" t="s">
        <v>197</v>
      </c>
      <c r="G6450" t="s">
        <v>198</v>
      </c>
      <c r="H6450">
        <v>52.167236000000003</v>
      </c>
      <c r="I6450">
        <v>20.967891999999999</v>
      </c>
      <c r="J6450" t="s">
        <v>223</v>
      </c>
      <c r="K6450">
        <v>8522207.7320025284</v>
      </c>
      <c r="L6450">
        <v>8523030.6510765683</v>
      </c>
      <c r="M6450">
        <v>14756691</v>
      </c>
    </row>
    <row r="6451" spans="1:13" x14ac:dyDescent="0.25">
      <c r="A6451" t="s">
        <v>14</v>
      </c>
      <c r="B6451" t="s">
        <v>62</v>
      </c>
      <c r="C6451" t="s">
        <v>201</v>
      </c>
      <c r="D6451" t="s">
        <v>98</v>
      </c>
      <c r="E6451" t="s">
        <v>196</v>
      </c>
      <c r="F6451" t="s">
        <v>197</v>
      </c>
      <c r="G6451" t="s">
        <v>198</v>
      </c>
      <c r="H6451">
        <v>52.167236000000003</v>
      </c>
      <c r="I6451">
        <v>20.967891999999999</v>
      </c>
      <c r="J6451" t="s">
        <v>224</v>
      </c>
      <c r="K6451">
        <v>9331693.9941394124</v>
      </c>
      <c r="L6451">
        <v>9333140.4231264926</v>
      </c>
      <c r="M6451">
        <v>16062763</v>
      </c>
    </row>
    <row r="6452" spans="1:13" x14ac:dyDescent="0.25">
      <c r="A6452" t="s">
        <v>14</v>
      </c>
      <c r="B6452" t="s">
        <v>62</v>
      </c>
      <c r="C6452" t="s">
        <v>201</v>
      </c>
      <c r="D6452" t="s">
        <v>98</v>
      </c>
      <c r="E6452" t="s">
        <v>196</v>
      </c>
      <c r="F6452" t="s">
        <v>197</v>
      </c>
      <c r="G6452" t="s">
        <v>198</v>
      </c>
      <c r="H6452">
        <v>52.167236000000003</v>
      </c>
      <c r="I6452">
        <v>20.967891999999999</v>
      </c>
      <c r="J6452" t="s">
        <v>225</v>
      </c>
      <c r="K6452">
        <v>2746651.830224114</v>
      </c>
      <c r="L6452">
        <v>2746663.5739972359</v>
      </c>
      <c r="M6452">
        <v>4837449</v>
      </c>
    </row>
    <row r="6453" spans="1:13" x14ac:dyDescent="0.25">
      <c r="A6453" t="s">
        <v>14</v>
      </c>
      <c r="B6453" t="s">
        <v>62</v>
      </c>
      <c r="C6453" t="s">
        <v>201</v>
      </c>
      <c r="D6453" t="s">
        <v>98</v>
      </c>
      <c r="E6453" t="s">
        <v>196</v>
      </c>
      <c r="F6453" t="s">
        <v>197</v>
      </c>
      <c r="G6453" t="s">
        <v>198</v>
      </c>
      <c r="H6453">
        <v>52.167236000000003</v>
      </c>
      <c r="I6453">
        <v>20.967891999999999</v>
      </c>
      <c r="J6453" t="s">
        <v>245</v>
      </c>
      <c r="K6453">
        <v>1520299.254219271</v>
      </c>
      <c r="L6453">
        <v>1520788.5698656549</v>
      </c>
      <c r="M6453">
        <v>2656789</v>
      </c>
    </row>
    <row r="6454" spans="1:13" x14ac:dyDescent="0.25">
      <c r="A6454" t="s">
        <v>14</v>
      </c>
      <c r="B6454" t="s">
        <v>62</v>
      </c>
      <c r="C6454" t="s">
        <v>202</v>
      </c>
      <c r="D6454" t="s">
        <v>98</v>
      </c>
      <c r="E6454" t="s">
        <v>99</v>
      </c>
      <c r="F6454" t="s">
        <v>100</v>
      </c>
      <c r="G6454" t="s">
        <v>101</v>
      </c>
      <c r="H6454">
        <v>52.370215999999999</v>
      </c>
      <c r="I6454">
        <v>4.895168</v>
      </c>
      <c r="J6454" t="s">
        <v>223</v>
      </c>
      <c r="K6454">
        <v>1864110304.088573</v>
      </c>
      <c r="L6454">
        <v>1864474201.676393</v>
      </c>
      <c r="M6454">
        <v>2896960758</v>
      </c>
    </row>
    <row r="6455" spans="1:13" x14ac:dyDescent="0.25">
      <c r="A6455" t="s">
        <v>14</v>
      </c>
      <c r="B6455" t="s">
        <v>62</v>
      </c>
      <c r="C6455" t="s">
        <v>202</v>
      </c>
      <c r="D6455" t="s">
        <v>98</v>
      </c>
      <c r="E6455" t="s">
        <v>99</v>
      </c>
      <c r="F6455" t="s">
        <v>100</v>
      </c>
      <c r="G6455" t="s">
        <v>101</v>
      </c>
      <c r="H6455">
        <v>52.370215999999999</v>
      </c>
      <c r="I6455">
        <v>4.895168</v>
      </c>
      <c r="J6455" t="s">
        <v>224</v>
      </c>
      <c r="K6455">
        <v>789465648.93437374</v>
      </c>
      <c r="L6455">
        <v>789713481.81231523</v>
      </c>
      <c r="M6455">
        <v>1643735658</v>
      </c>
    </row>
    <row r="6456" spans="1:13" x14ac:dyDescent="0.25">
      <c r="A6456" t="s">
        <v>14</v>
      </c>
      <c r="B6456" t="s">
        <v>62</v>
      </c>
      <c r="C6456" t="s">
        <v>202</v>
      </c>
      <c r="D6456" t="s">
        <v>98</v>
      </c>
      <c r="E6456" t="s">
        <v>99</v>
      </c>
      <c r="F6456" t="s">
        <v>100</v>
      </c>
      <c r="G6456" t="s">
        <v>101</v>
      </c>
      <c r="H6456">
        <v>52.370215999999999</v>
      </c>
      <c r="I6456">
        <v>4.895168</v>
      </c>
      <c r="J6456" t="s">
        <v>225</v>
      </c>
      <c r="K6456">
        <v>197126553.01817101</v>
      </c>
      <c r="L6456">
        <v>197184055.2163811</v>
      </c>
      <c r="M6456">
        <v>399792300</v>
      </c>
    </row>
    <row r="6457" spans="1:13" x14ac:dyDescent="0.25">
      <c r="A6457" t="s">
        <v>14</v>
      </c>
      <c r="B6457" t="s">
        <v>62</v>
      </c>
      <c r="C6457" t="s">
        <v>202</v>
      </c>
      <c r="D6457" t="s">
        <v>98</v>
      </c>
      <c r="E6457" t="s">
        <v>99</v>
      </c>
      <c r="F6457" t="s">
        <v>100</v>
      </c>
      <c r="G6457" t="s">
        <v>101</v>
      </c>
      <c r="H6457">
        <v>52.370215999999999</v>
      </c>
      <c r="I6457">
        <v>4.895168</v>
      </c>
      <c r="J6457" t="s">
        <v>245</v>
      </c>
      <c r="K6457">
        <v>108754878.0561875</v>
      </c>
      <c r="L6457">
        <v>108969069.7529068</v>
      </c>
      <c r="M6457">
        <v>191830956</v>
      </c>
    </row>
    <row r="6458" spans="1:13" x14ac:dyDescent="0.25">
      <c r="A6458" t="s">
        <v>14</v>
      </c>
      <c r="B6458" t="s">
        <v>62</v>
      </c>
      <c r="C6458" t="s">
        <v>202</v>
      </c>
      <c r="D6458" t="s">
        <v>104</v>
      </c>
      <c r="E6458" t="s">
        <v>105</v>
      </c>
      <c r="F6458" t="s">
        <v>106</v>
      </c>
      <c r="G6458" t="s">
        <v>107</v>
      </c>
      <c r="H6458">
        <v>33.748997000000003</v>
      </c>
      <c r="I6458">
        <v>-84.387985</v>
      </c>
      <c r="J6458" t="s">
        <v>223</v>
      </c>
      <c r="K6458">
        <v>1931698360.9235301</v>
      </c>
      <c r="L6458">
        <v>1932027606.001544</v>
      </c>
      <c r="M6458">
        <v>3038019994</v>
      </c>
    </row>
    <row r="6459" spans="1:13" x14ac:dyDescent="0.25">
      <c r="A6459" t="s">
        <v>14</v>
      </c>
      <c r="B6459" t="s">
        <v>62</v>
      </c>
      <c r="C6459" t="s">
        <v>202</v>
      </c>
      <c r="D6459" t="s">
        <v>104</v>
      </c>
      <c r="E6459" t="s">
        <v>105</v>
      </c>
      <c r="F6459" t="s">
        <v>106</v>
      </c>
      <c r="G6459" t="s">
        <v>107</v>
      </c>
      <c r="H6459">
        <v>33.748997000000003</v>
      </c>
      <c r="I6459">
        <v>-84.387985</v>
      </c>
      <c r="J6459" t="s">
        <v>224</v>
      </c>
      <c r="K6459">
        <v>1187644678.596627</v>
      </c>
      <c r="L6459">
        <v>1188020554.9366391</v>
      </c>
      <c r="M6459">
        <v>2282621980</v>
      </c>
    </row>
    <row r="6460" spans="1:13" x14ac:dyDescent="0.25">
      <c r="A6460" t="s">
        <v>14</v>
      </c>
      <c r="B6460" t="s">
        <v>62</v>
      </c>
      <c r="C6460" t="s">
        <v>202</v>
      </c>
      <c r="D6460" t="s">
        <v>104</v>
      </c>
      <c r="E6460" t="s">
        <v>105</v>
      </c>
      <c r="F6460" t="s">
        <v>106</v>
      </c>
      <c r="G6460" t="s">
        <v>107</v>
      </c>
      <c r="H6460">
        <v>33.748997000000003</v>
      </c>
      <c r="I6460">
        <v>-84.387985</v>
      </c>
      <c r="J6460" t="s">
        <v>225</v>
      </c>
      <c r="K6460">
        <v>259475949.85023001</v>
      </c>
      <c r="L6460">
        <v>259520658.5896292</v>
      </c>
      <c r="M6460">
        <v>484410659</v>
      </c>
    </row>
    <row r="6461" spans="1:13" x14ac:dyDescent="0.25">
      <c r="A6461" t="s">
        <v>14</v>
      </c>
      <c r="B6461" t="s">
        <v>62</v>
      </c>
      <c r="C6461" t="s">
        <v>202</v>
      </c>
      <c r="D6461" t="s">
        <v>104</v>
      </c>
      <c r="E6461" t="s">
        <v>105</v>
      </c>
      <c r="F6461" t="s">
        <v>106</v>
      </c>
      <c r="G6461" t="s">
        <v>107</v>
      </c>
      <c r="H6461">
        <v>33.748997000000003</v>
      </c>
      <c r="I6461">
        <v>-84.387985</v>
      </c>
      <c r="J6461" t="s">
        <v>245</v>
      </c>
      <c r="K6461">
        <v>126775396.3553286</v>
      </c>
      <c r="L6461">
        <v>126795685.89743359</v>
      </c>
      <c r="M6461">
        <v>233919611</v>
      </c>
    </row>
    <row r="6462" spans="1:13" x14ac:dyDescent="0.25">
      <c r="A6462" t="s">
        <v>14</v>
      </c>
      <c r="B6462" t="s">
        <v>62</v>
      </c>
      <c r="C6462" t="s">
        <v>202</v>
      </c>
      <c r="D6462" t="s">
        <v>108</v>
      </c>
      <c r="E6462" t="s">
        <v>109</v>
      </c>
      <c r="F6462" t="s">
        <v>110</v>
      </c>
      <c r="G6462" t="s">
        <v>111</v>
      </c>
      <c r="H6462">
        <v>4.6713839999999998</v>
      </c>
      <c r="I6462">
        <v>-74.156030000000001</v>
      </c>
      <c r="J6462" t="s">
        <v>223</v>
      </c>
      <c r="K6462">
        <v>296556359.41480029</v>
      </c>
      <c r="L6462">
        <v>296687501.22624737</v>
      </c>
      <c r="M6462">
        <v>623726784</v>
      </c>
    </row>
    <row r="6463" spans="1:13" x14ac:dyDescent="0.25">
      <c r="A6463" t="s">
        <v>14</v>
      </c>
      <c r="B6463" t="s">
        <v>62</v>
      </c>
      <c r="C6463" t="s">
        <v>202</v>
      </c>
      <c r="D6463" t="s">
        <v>108</v>
      </c>
      <c r="E6463" t="s">
        <v>109</v>
      </c>
      <c r="F6463" t="s">
        <v>110</v>
      </c>
      <c r="G6463" t="s">
        <v>111</v>
      </c>
      <c r="H6463">
        <v>4.6713839999999998</v>
      </c>
      <c r="I6463">
        <v>-74.156030000000001</v>
      </c>
      <c r="J6463" t="s">
        <v>224</v>
      </c>
      <c r="K6463">
        <v>340175834.29895788</v>
      </c>
      <c r="L6463">
        <v>340294755.87875801</v>
      </c>
      <c r="M6463">
        <v>713135377</v>
      </c>
    </row>
    <row r="6464" spans="1:13" x14ac:dyDescent="0.25">
      <c r="A6464" t="s">
        <v>14</v>
      </c>
      <c r="B6464" t="s">
        <v>62</v>
      </c>
      <c r="C6464" t="s">
        <v>202</v>
      </c>
      <c r="D6464" t="s">
        <v>108</v>
      </c>
      <c r="E6464" t="s">
        <v>109</v>
      </c>
      <c r="F6464" t="s">
        <v>110</v>
      </c>
      <c r="G6464" t="s">
        <v>111</v>
      </c>
      <c r="H6464">
        <v>4.6713839999999998</v>
      </c>
      <c r="I6464">
        <v>-74.156030000000001</v>
      </c>
      <c r="J6464" t="s">
        <v>225</v>
      </c>
      <c r="K6464">
        <v>278903073.8690685</v>
      </c>
      <c r="L6464">
        <v>278993569.65700722</v>
      </c>
      <c r="M6464">
        <v>599612708</v>
      </c>
    </row>
    <row r="6465" spans="1:13" x14ac:dyDescent="0.25">
      <c r="A6465" t="s">
        <v>14</v>
      </c>
      <c r="B6465" t="s">
        <v>62</v>
      </c>
      <c r="C6465" t="s">
        <v>202</v>
      </c>
      <c r="D6465" t="s">
        <v>108</v>
      </c>
      <c r="E6465" t="s">
        <v>109</v>
      </c>
      <c r="F6465" t="s">
        <v>110</v>
      </c>
      <c r="G6465" t="s">
        <v>111</v>
      </c>
      <c r="H6465">
        <v>4.6713839999999998</v>
      </c>
      <c r="I6465">
        <v>-74.156030000000001</v>
      </c>
      <c r="J6465" t="s">
        <v>245</v>
      </c>
      <c r="K6465">
        <v>288637250.0963943</v>
      </c>
      <c r="L6465">
        <v>288734615.68555492</v>
      </c>
      <c r="M6465">
        <v>601640675</v>
      </c>
    </row>
    <row r="6466" spans="1:13" x14ac:dyDescent="0.25">
      <c r="A6466" t="s">
        <v>14</v>
      </c>
      <c r="B6466" t="s">
        <v>62</v>
      </c>
      <c r="C6466" t="s">
        <v>202</v>
      </c>
      <c r="D6466" t="s">
        <v>104</v>
      </c>
      <c r="E6466" t="s">
        <v>112</v>
      </c>
      <c r="F6466" t="s">
        <v>113</v>
      </c>
      <c r="G6466" t="s">
        <v>107</v>
      </c>
      <c r="H6466">
        <v>42.360100000000003</v>
      </c>
      <c r="I6466">
        <v>-71.058899999999994</v>
      </c>
      <c r="J6466" t="s">
        <v>223</v>
      </c>
      <c r="K6466">
        <v>215457917.24881789</v>
      </c>
      <c r="L6466">
        <v>215538930.79594529</v>
      </c>
      <c r="M6466">
        <v>340904351</v>
      </c>
    </row>
    <row r="6467" spans="1:13" x14ac:dyDescent="0.25">
      <c r="A6467" t="s">
        <v>14</v>
      </c>
      <c r="B6467" t="s">
        <v>62</v>
      </c>
      <c r="C6467" t="s">
        <v>202</v>
      </c>
      <c r="D6467" t="s">
        <v>104</v>
      </c>
      <c r="E6467" t="s">
        <v>112</v>
      </c>
      <c r="F6467" t="s">
        <v>113</v>
      </c>
      <c r="G6467" t="s">
        <v>107</v>
      </c>
      <c r="H6467">
        <v>42.360100000000003</v>
      </c>
      <c r="I6467">
        <v>-71.058899999999994</v>
      </c>
      <c r="J6467" t="s">
        <v>224</v>
      </c>
      <c r="K6467">
        <v>141848513.61003181</v>
      </c>
      <c r="L6467">
        <v>141920326.4445529</v>
      </c>
      <c r="M6467">
        <v>256226162</v>
      </c>
    </row>
    <row r="6468" spans="1:13" x14ac:dyDescent="0.25">
      <c r="A6468" t="s">
        <v>14</v>
      </c>
      <c r="B6468" t="s">
        <v>62</v>
      </c>
      <c r="C6468" t="s">
        <v>202</v>
      </c>
      <c r="D6468" t="s">
        <v>104</v>
      </c>
      <c r="E6468" t="s">
        <v>112</v>
      </c>
      <c r="F6468" t="s">
        <v>113</v>
      </c>
      <c r="G6468" t="s">
        <v>107</v>
      </c>
      <c r="H6468">
        <v>42.360100000000003</v>
      </c>
      <c r="I6468">
        <v>-71.058899999999994</v>
      </c>
      <c r="J6468" t="s">
        <v>225</v>
      </c>
      <c r="K6468">
        <v>25526729.36719821</v>
      </c>
      <c r="L6468">
        <v>25541632.950946659</v>
      </c>
      <c r="M6468">
        <v>44777386</v>
      </c>
    </row>
    <row r="6469" spans="1:13" x14ac:dyDescent="0.25">
      <c r="A6469" t="s">
        <v>14</v>
      </c>
      <c r="B6469" t="s">
        <v>62</v>
      </c>
      <c r="C6469" t="s">
        <v>202</v>
      </c>
      <c r="D6469" t="s">
        <v>104</v>
      </c>
      <c r="E6469" t="s">
        <v>112</v>
      </c>
      <c r="F6469" t="s">
        <v>113</v>
      </c>
      <c r="G6469" t="s">
        <v>107</v>
      </c>
      <c r="H6469">
        <v>42.360100000000003</v>
      </c>
      <c r="I6469">
        <v>-71.058899999999994</v>
      </c>
      <c r="J6469" t="s">
        <v>245</v>
      </c>
      <c r="K6469">
        <v>9509973.131379785</v>
      </c>
      <c r="L6469">
        <v>9519661.4285587296</v>
      </c>
      <c r="M6469">
        <v>15714807</v>
      </c>
    </row>
    <row r="6470" spans="1:13" x14ac:dyDescent="0.25">
      <c r="A6470" t="s">
        <v>14</v>
      </c>
      <c r="B6470" t="s">
        <v>62</v>
      </c>
      <c r="C6470" t="s">
        <v>202</v>
      </c>
      <c r="D6470" t="s">
        <v>104</v>
      </c>
      <c r="E6470" t="s">
        <v>114</v>
      </c>
      <c r="F6470" t="s">
        <v>115</v>
      </c>
      <c r="G6470" t="s">
        <v>107</v>
      </c>
      <c r="H6470">
        <v>41.878112999999999</v>
      </c>
      <c r="I6470">
        <v>-87.629800000000003</v>
      </c>
      <c r="J6470" t="s">
        <v>223</v>
      </c>
      <c r="K6470">
        <v>3311119592.5822921</v>
      </c>
      <c r="L6470">
        <v>3311613734.7736101</v>
      </c>
      <c r="M6470">
        <v>5331235344</v>
      </c>
    </row>
    <row r="6471" spans="1:13" x14ac:dyDescent="0.25">
      <c r="A6471" t="s">
        <v>14</v>
      </c>
      <c r="B6471" t="s">
        <v>62</v>
      </c>
      <c r="C6471" t="s">
        <v>202</v>
      </c>
      <c r="D6471" t="s">
        <v>104</v>
      </c>
      <c r="E6471" t="s">
        <v>114</v>
      </c>
      <c r="F6471" t="s">
        <v>115</v>
      </c>
      <c r="G6471" t="s">
        <v>107</v>
      </c>
      <c r="H6471">
        <v>41.878112999999999</v>
      </c>
      <c r="I6471">
        <v>-87.629800000000003</v>
      </c>
      <c r="J6471" t="s">
        <v>224</v>
      </c>
      <c r="K6471">
        <v>1965690071.2382669</v>
      </c>
      <c r="L6471">
        <v>1966153920.1216681</v>
      </c>
      <c r="M6471">
        <v>3857499301</v>
      </c>
    </row>
    <row r="6472" spans="1:13" x14ac:dyDescent="0.25">
      <c r="A6472" t="s">
        <v>14</v>
      </c>
      <c r="B6472" t="s">
        <v>62</v>
      </c>
      <c r="C6472" t="s">
        <v>202</v>
      </c>
      <c r="D6472" t="s">
        <v>104</v>
      </c>
      <c r="E6472" t="s">
        <v>114</v>
      </c>
      <c r="F6472" t="s">
        <v>115</v>
      </c>
      <c r="G6472" t="s">
        <v>107</v>
      </c>
      <c r="H6472">
        <v>41.878112999999999</v>
      </c>
      <c r="I6472">
        <v>-87.629800000000003</v>
      </c>
      <c r="J6472" t="s">
        <v>225</v>
      </c>
      <c r="K6472">
        <v>344440328.43112928</v>
      </c>
      <c r="L6472">
        <v>344541795.43979061</v>
      </c>
      <c r="M6472">
        <v>684792117</v>
      </c>
    </row>
    <row r="6473" spans="1:13" x14ac:dyDescent="0.25">
      <c r="A6473" t="s">
        <v>14</v>
      </c>
      <c r="B6473" t="s">
        <v>62</v>
      </c>
      <c r="C6473" t="s">
        <v>202</v>
      </c>
      <c r="D6473" t="s">
        <v>104</v>
      </c>
      <c r="E6473" t="s">
        <v>114</v>
      </c>
      <c r="F6473" t="s">
        <v>115</v>
      </c>
      <c r="G6473" t="s">
        <v>107</v>
      </c>
      <c r="H6473">
        <v>41.878112999999999</v>
      </c>
      <c r="I6473">
        <v>-87.629800000000003</v>
      </c>
      <c r="J6473" t="s">
        <v>245</v>
      </c>
      <c r="K6473">
        <v>140909912.078495</v>
      </c>
      <c r="L6473">
        <v>140959265.00489849</v>
      </c>
      <c r="M6473">
        <v>259932895</v>
      </c>
    </row>
    <row r="6474" spans="1:13" x14ac:dyDescent="0.25">
      <c r="A6474" t="s">
        <v>14</v>
      </c>
      <c r="B6474" t="s">
        <v>62</v>
      </c>
      <c r="C6474" t="s">
        <v>202</v>
      </c>
      <c r="D6474" t="s">
        <v>104</v>
      </c>
      <c r="E6474" t="s">
        <v>116</v>
      </c>
      <c r="F6474" t="s">
        <v>117</v>
      </c>
      <c r="G6474" t="s">
        <v>107</v>
      </c>
      <c r="H6474">
        <v>32.780140000000003</v>
      </c>
      <c r="I6474">
        <v>-96.800449999999998</v>
      </c>
      <c r="J6474" t="s">
        <v>223</v>
      </c>
      <c r="K6474">
        <v>3227513548.8462338</v>
      </c>
      <c r="L6474">
        <v>3228853623.4389672</v>
      </c>
      <c r="M6474">
        <v>5607345659</v>
      </c>
    </row>
    <row r="6475" spans="1:13" x14ac:dyDescent="0.25">
      <c r="A6475" t="s">
        <v>14</v>
      </c>
      <c r="B6475" t="s">
        <v>62</v>
      </c>
      <c r="C6475" t="s">
        <v>202</v>
      </c>
      <c r="D6475" t="s">
        <v>104</v>
      </c>
      <c r="E6475" t="s">
        <v>116</v>
      </c>
      <c r="F6475" t="s">
        <v>117</v>
      </c>
      <c r="G6475" t="s">
        <v>107</v>
      </c>
      <c r="H6475">
        <v>32.780140000000003</v>
      </c>
      <c r="I6475">
        <v>-96.800449999999998</v>
      </c>
      <c r="J6475" t="s">
        <v>224</v>
      </c>
      <c r="K6475">
        <v>2194014646.3100648</v>
      </c>
      <c r="L6475">
        <v>2195146207.8806858</v>
      </c>
      <c r="M6475">
        <v>4468486171</v>
      </c>
    </row>
    <row r="6476" spans="1:13" x14ac:dyDescent="0.25">
      <c r="A6476" t="s">
        <v>14</v>
      </c>
      <c r="B6476" t="s">
        <v>62</v>
      </c>
      <c r="C6476" t="s">
        <v>202</v>
      </c>
      <c r="D6476" t="s">
        <v>104</v>
      </c>
      <c r="E6476" t="s">
        <v>116</v>
      </c>
      <c r="F6476" t="s">
        <v>117</v>
      </c>
      <c r="G6476" t="s">
        <v>107</v>
      </c>
      <c r="H6476">
        <v>32.780140000000003</v>
      </c>
      <c r="I6476">
        <v>-96.800449999999998</v>
      </c>
      <c r="J6476" t="s">
        <v>225</v>
      </c>
      <c r="K6476">
        <v>796513601.30706227</v>
      </c>
      <c r="L6476">
        <v>797329073.56939304</v>
      </c>
      <c r="M6476">
        <v>1534839656</v>
      </c>
    </row>
    <row r="6477" spans="1:13" x14ac:dyDescent="0.25">
      <c r="A6477" t="s">
        <v>14</v>
      </c>
      <c r="B6477" t="s">
        <v>62</v>
      </c>
      <c r="C6477" t="s">
        <v>202</v>
      </c>
      <c r="D6477" t="s">
        <v>104</v>
      </c>
      <c r="E6477" t="s">
        <v>116</v>
      </c>
      <c r="F6477" t="s">
        <v>117</v>
      </c>
      <c r="G6477" t="s">
        <v>107</v>
      </c>
      <c r="H6477">
        <v>32.780140000000003</v>
      </c>
      <c r="I6477">
        <v>-96.800449999999998</v>
      </c>
      <c r="J6477" t="s">
        <v>245</v>
      </c>
      <c r="K6477">
        <v>629976014.70745146</v>
      </c>
      <c r="L6477">
        <v>630618172.55854404</v>
      </c>
      <c r="M6477">
        <v>1185669135</v>
      </c>
    </row>
    <row r="6478" spans="1:13" x14ac:dyDescent="0.25">
      <c r="A6478" t="s">
        <v>14</v>
      </c>
      <c r="B6478" t="s">
        <v>62</v>
      </c>
      <c r="C6478" t="s">
        <v>202</v>
      </c>
      <c r="D6478" t="s">
        <v>104</v>
      </c>
      <c r="E6478" t="s">
        <v>120</v>
      </c>
      <c r="F6478" t="s">
        <v>121</v>
      </c>
      <c r="G6478" t="s">
        <v>107</v>
      </c>
      <c r="H6478">
        <v>37.431572000000003</v>
      </c>
      <c r="I6478">
        <v>-78.656890000000004</v>
      </c>
      <c r="J6478" t="s">
        <v>223</v>
      </c>
      <c r="K6478">
        <v>2247628747.7918649</v>
      </c>
      <c r="L6478">
        <v>2248052753.9406629</v>
      </c>
      <c r="M6478">
        <v>3623574644</v>
      </c>
    </row>
    <row r="6479" spans="1:13" x14ac:dyDescent="0.25">
      <c r="A6479" t="s">
        <v>14</v>
      </c>
      <c r="B6479" t="s">
        <v>62</v>
      </c>
      <c r="C6479" t="s">
        <v>202</v>
      </c>
      <c r="D6479" t="s">
        <v>104</v>
      </c>
      <c r="E6479" t="s">
        <v>120</v>
      </c>
      <c r="F6479" t="s">
        <v>121</v>
      </c>
      <c r="G6479" t="s">
        <v>107</v>
      </c>
      <c r="H6479">
        <v>37.431572000000003</v>
      </c>
      <c r="I6479">
        <v>-78.656890000000004</v>
      </c>
      <c r="J6479" t="s">
        <v>224</v>
      </c>
      <c r="K6479">
        <v>1454728841.556179</v>
      </c>
      <c r="L6479">
        <v>1455278184.911972</v>
      </c>
      <c r="M6479">
        <v>2798124852</v>
      </c>
    </row>
    <row r="6480" spans="1:13" x14ac:dyDescent="0.25">
      <c r="A6480" t="s">
        <v>14</v>
      </c>
      <c r="B6480" t="s">
        <v>62</v>
      </c>
      <c r="C6480" t="s">
        <v>202</v>
      </c>
      <c r="D6480" t="s">
        <v>104</v>
      </c>
      <c r="E6480" t="s">
        <v>120</v>
      </c>
      <c r="F6480" t="s">
        <v>121</v>
      </c>
      <c r="G6480" t="s">
        <v>107</v>
      </c>
      <c r="H6480">
        <v>37.431572000000003</v>
      </c>
      <c r="I6480">
        <v>-78.656890000000004</v>
      </c>
      <c r="J6480" t="s">
        <v>225</v>
      </c>
      <c r="K6480">
        <v>314129254.76018941</v>
      </c>
      <c r="L6480">
        <v>314196904.5327487</v>
      </c>
      <c r="M6480">
        <v>624928658</v>
      </c>
    </row>
    <row r="6481" spans="1:13" x14ac:dyDescent="0.25">
      <c r="A6481" t="s">
        <v>14</v>
      </c>
      <c r="B6481" t="s">
        <v>62</v>
      </c>
      <c r="C6481" t="s">
        <v>202</v>
      </c>
      <c r="D6481" t="s">
        <v>104</v>
      </c>
      <c r="E6481" t="s">
        <v>120</v>
      </c>
      <c r="F6481" t="s">
        <v>121</v>
      </c>
      <c r="G6481" t="s">
        <v>107</v>
      </c>
      <c r="H6481">
        <v>37.431572000000003</v>
      </c>
      <c r="I6481">
        <v>-78.656890000000004</v>
      </c>
      <c r="J6481" t="s">
        <v>245</v>
      </c>
      <c r="K6481">
        <v>124576691.1534798</v>
      </c>
      <c r="L6481">
        <v>124600063.83264001</v>
      </c>
      <c r="M6481">
        <v>225842429</v>
      </c>
    </row>
    <row r="6482" spans="1:13" x14ac:dyDescent="0.25">
      <c r="A6482" t="s">
        <v>14</v>
      </c>
      <c r="B6482" t="s">
        <v>62</v>
      </c>
      <c r="C6482" t="s">
        <v>202</v>
      </c>
      <c r="D6482" t="s">
        <v>104</v>
      </c>
      <c r="E6482" t="s">
        <v>122</v>
      </c>
      <c r="F6482" t="s">
        <v>123</v>
      </c>
      <c r="G6482" t="s">
        <v>107</v>
      </c>
      <c r="H6482">
        <v>39.856102</v>
      </c>
      <c r="I6482">
        <v>-104.675934</v>
      </c>
      <c r="J6482" t="s">
        <v>223</v>
      </c>
      <c r="K6482">
        <v>521325925.62513798</v>
      </c>
      <c r="L6482">
        <v>521445378.50903118</v>
      </c>
      <c r="M6482">
        <v>793460256</v>
      </c>
    </row>
    <row r="6483" spans="1:13" x14ac:dyDescent="0.25">
      <c r="A6483" t="s">
        <v>14</v>
      </c>
      <c r="B6483" t="s">
        <v>62</v>
      </c>
      <c r="C6483" t="s">
        <v>202</v>
      </c>
      <c r="D6483" t="s">
        <v>104</v>
      </c>
      <c r="E6483" t="s">
        <v>122</v>
      </c>
      <c r="F6483" t="s">
        <v>123</v>
      </c>
      <c r="G6483" t="s">
        <v>107</v>
      </c>
      <c r="H6483">
        <v>39.856102</v>
      </c>
      <c r="I6483">
        <v>-104.675934</v>
      </c>
      <c r="J6483" t="s">
        <v>224</v>
      </c>
      <c r="K6483">
        <v>245890774.5479095</v>
      </c>
      <c r="L6483">
        <v>245946545.74090859</v>
      </c>
      <c r="M6483">
        <v>469080894</v>
      </c>
    </row>
    <row r="6484" spans="1:13" x14ac:dyDescent="0.25">
      <c r="A6484" t="s">
        <v>14</v>
      </c>
      <c r="B6484" t="s">
        <v>62</v>
      </c>
      <c r="C6484" t="s">
        <v>202</v>
      </c>
      <c r="D6484" t="s">
        <v>104</v>
      </c>
      <c r="E6484" t="s">
        <v>122</v>
      </c>
      <c r="F6484" t="s">
        <v>123</v>
      </c>
      <c r="G6484" t="s">
        <v>107</v>
      </c>
      <c r="H6484">
        <v>39.856102</v>
      </c>
      <c r="I6484">
        <v>-104.675934</v>
      </c>
      <c r="J6484" t="s">
        <v>225</v>
      </c>
      <c r="K6484">
        <v>27505274.03866249</v>
      </c>
      <c r="L6484">
        <v>27529129.002561931</v>
      </c>
      <c r="M6484">
        <v>46440026</v>
      </c>
    </row>
    <row r="6485" spans="1:13" x14ac:dyDescent="0.25">
      <c r="A6485" t="s">
        <v>14</v>
      </c>
      <c r="B6485" t="s">
        <v>62</v>
      </c>
      <c r="C6485" t="s">
        <v>202</v>
      </c>
      <c r="D6485" t="s">
        <v>104</v>
      </c>
      <c r="E6485" t="s">
        <v>122</v>
      </c>
      <c r="F6485" t="s">
        <v>123</v>
      </c>
      <c r="G6485" t="s">
        <v>107</v>
      </c>
      <c r="H6485">
        <v>39.856102</v>
      </c>
      <c r="I6485">
        <v>-104.675934</v>
      </c>
      <c r="J6485" t="s">
        <v>245</v>
      </c>
      <c r="K6485">
        <v>11275793.13930192</v>
      </c>
      <c r="L6485">
        <v>11280982.111638229</v>
      </c>
      <c r="M6485">
        <v>18447872</v>
      </c>
    </row>
    <row r="6486" spans="1:13" x14ac:dyDescent="0.25">
      <c r="A6486" t="s">
        <v>14</v>
      </c>
      <c r="B6486" t="s">
        <v>62</v>
      </c>
      <c r="C6486" t="s">
        <v>202</v>
      </c>
      <c r="D6486" t="s">
        <v>104</v>
      </c>
      <c r="E6486" t="s">
        <v>118</v>
      </c>
      <c r="F6486" t="s">
        <v>119</v>
      </c>
      <c r="G6486" t="s">
        <v>107</v>
      </c>
      <c r="H6486">
        <v>42.331400000000002</v>
      </c>
      <c r="I6486">
        <v>-83.0458</v>
      </c>
      <c r="J6486" t="s">
        <v>223</v>
      </c>
      <c r="K6486">
        <v>49455640.363293767</v>
      </c>
      <c r="L6486">
        <v>49470734.33604686</v>
      </c>
      <c r="M6486">
        <v>77401959</v>
      </c>
    </row>
    <row r="6487" spans="1:13" x14ac:dyDescent="0.25">
      <c r="A6487" t="s">
        <v>14</v>
      </c>
      <c r="B6487" t="s">
        <v>62</v>
      </c>
      <c r="C6487" t="s">
        <v>202</v>
      </c>
      <c r="D6487" t="s">
        <v>104</v>
      </c>
      <c r="E6487" t="s">
        <v>118</v>
      </c>
      <c r="F6487" t="s">
        <v>119</v>
      </c>
      <c r="G6487" t="s">
        <v>107</v>
      </c>
      <c r="H6487">
        <v>42.331400000000002</v>
      </c>
      <c r="I6487">
        <v>-83.0458</v>
      </c>
      <c r="J6487" t="s">
        <v>224</v>
      </c>
      <c r="K6487">
        <v>31509055.82422483</v>
      </c>
      <c r="L6487">
        <v>31517707.679586031</v>
      </c>
      <c r="M6487">
        <v>57887940</v>
      </c>
    </row>
    <row r="6488" spans="1:13" x14ac:dyDescent="0.25">
      <c r="A6488" t="s">
        <v>14</v>
      </c>
      <c r="B6488" t="s">
        <v>62</v>
      </c>
      <c r="C6488" t="s">
        <v>202</v>
      </c>
      <c r="D6488" t="s">
        <v>104</v>
      </c>
      <c r="E6488" t="s">
        <v>118</v>
      </c>
      <c r="F6488" t="s">
        <v>119</v>
      </c>
      <c r="G6488" t="s">
        <v>107</v>
      </c>
      <c r="H6488">
        <v>42.331400000000002</v>
      </c>
      <c r="I6488">
        <v>-83.0458</v>
      </c>
      <c r="J6488" t="s">
        <v>225</v>
      </c>
      <c r="K6488">
        <v>4797885.9974447954</v>
      </c>
      <c r="L6488">
        <v>4799854.5279917577</v>
      </c>
      <c r="M6488">
        <v>7859254</v>
      </c>
    </row>
    <row r="6489" spans="1:13" x14ac:dyDescent="0.25">
      <c r="A6489" t="s">
        <v>14</v>
      </c>
      <c r="B6489" t="s">
        <v>62</v>
      </c>
      <c r="C6489" t="s">
        <v>202</v>
      </c>
      <c r="D6489" t="s">
        <v>104</v>
      </c>
      <c r="E6489" t="s">
        <v>118</v>
      </c>
      <c r="F6489" t="s">
        <v>119</v>
      </c>
      <c r="G6489" t="s">
        <v>107</v>
      </c>
      <c r="H6489">
        <v>42.331400000000002</v>
      </c>
      <c r="I6489">
        <v>-83.0458</v>
      </c>
      <c r="J6489" t="s">
        <v>245</v>
      </c>
      <c r="K6489">
        <v>1532338.701150069</v>
      </c>
      <c r="L6489">
        <v>1534153.2131128749</v>
      </c>
      <c r="M6489">
        <v>2272387</v>
      </c>
    </row>
    <row r="6490" spans="1:13" x14ac:dyDescent="0.25">
      <c r="A6490" t="s">
        <v>14</v>
      </c>
      <c r="B6490" t="s">
        <v>62</v>
      </c>
      <c r="C6490" t="s">
        <v>202</v>
      </c>
      <c r="D6490" t="s">
        <v>98</v>
      </c>
      <c r="E6490" t="s">
        <v>124</v>
      </c>
      <c r="F6490" t="s">
        <v>125</v>
      </c>
      <c r="G6490" t="s">
        <v>126</v>
      </c>
      <c r="H6490">
        <v>53.349800000000002</v>
      </c>
      <c r="I6490">
        <v>6.2603</v>
      </c>
      <c r="J6490" t="s">
        <v>223</v>
      </c>
      <c r="K6490">
        <v>100532929.9469966</v>
      </c>
      <c r="L6490">
        <v>100598351.57008781</v>
      </c>
      <c r="M6490">
        <v>168907735</v>
      </c>
    </row>
    <row r="6491" spans="1:13" x14ac:dyDescent="0.25">
      <c r="A6491" t="s">
        <v>14</v>
      </c>
      <c r="B6491" t="s">
        <v>62</v>
      </c>
      <c r="C6491" t="s">
        <v>202</v>
      </c>
      <c r="D6491" t="s">
        <v>98</v>
      </c>
      <c r="E6491" t="s">
        <v>124</v>
      </c>
      <c r="F6491" t="s">
        <v>125</v>
      </c>
      <c r="G6491" t="s">
        <v>126</v>
      </c>
      <c r="H6491">
        <v>53.349800000000002</v>
      </c>
      <c r="I6491">
        <v>6.2603</v>
      </c>
      <c r="J6491" t="s">
        <v>224</v>
      </c>
      <c r="K6491">
        <v>65356683.548679151</v>
      </c>
      <c r="L6491">
        <v>65534566.067060389</v>
      </c>
      <c r="M6491">
        <v>127412999</v>
      </c>
    </row>
    <row r="6492" spans="1:13" x14ac:dyDescent="0.25">
      <c r="A6492" t="s">
        <v>14</v>
      </c>
      <c r="B6492" t="s">
        <v>62</v>
      </c>
      <c r="C6492" t="s">
        <v>202</v>
      </c>
      <c r="D6492" t="s">
        <v>98</v>
      </c>
      <c r="E6492" t="s">
        <v>124</v>
      </c>
      <c r="F6492" t="s">
        <v>125</v>
      </c>
      <c r="G6492" t="s">
        <v>126</v>
      </c>
      <c r="H6492">
        <v>53.349800000000002</v>
      </c>
      <c r="I6492">
        <v>6.2603</v>
      </c>
      <c r="J6492" t="s">
        <v>225</v>
      </c>
      <c r="K6492">
        <v>27089339.683717988</v>
      </c>
      <c r="L6492">
        <v>27098526.356002741</v>
      </c>
      <c r="M6492">
        <v>47542814</v>
      </c>
    </row>
    <row r="6493" spans="1:13" x14ac:dyDescent="0.25">
      <c r="A6493" t="s">
        <v>14</v>
      </c>
      <c r="B6493" t="s">
        <v>62</v>
      </c>
      <c r="C6493" t="s">
        <v>202</v>
      </c>
      <c r="D6493" t="s">
        <v>98</v>
      </c>
      <c r="E6493" t="s">
        <v>124</v>
      </c>
      <c r="F6493" t="s">
        <v>125</v>
      </c>
      <c r="G6493" t="s">
        <v>126</v>
      </c>
      <c r="H6493">
        <v>53.349800000000002</v>
      </c>
      <c r="I6493">
        <v>6.2603</v>
      </c>
      <c r="J6493" t="s">
        <v>245</v>
      </c>
      <c r="K6493">
        <v>17437206.886523321</v>
      </c>
      <c r="L6493">
        <v>17442771.65920753</v>
      </c>
      <c r="M6493">
        <v>27876708</v>
      </c>
    </row>
    <row r="6494" spans="1:13" x14ac:dyDescent="0.25">
      <c r="A6494" t="s">
        <v>14</v>
      </c>
      <c r="B6494" t="s">
        <v>62</v>
      </c>
      <c r="C6494" t="s">
        <v>202</v>
      </c>
      <c r="D6494" t="s">
        <v>108</v>
      </c>
      <c r="E6494" t="s">
        <v>127</v>
      </c>
      <c r="F6494" t="s">
        <v>128</v>
      </c>
      <c r="G6494" t="s">
        <v>129</v>
      </c>
      <c r="H6494">
        <v>-34.590249999999997</v>
      </c>
      <c r="I6494">
        <v>-58.467162999999999</v>
      </c>
      <c r="J6494" t="s">
        <v>223</v>
      </c>
      <c r="K6494">
        <v>2764156059.5929089</v>
      </c>
      <c r="L6494">
        <v>2765164971.4099121</v>
      </c>
      <c r="M6494">
        <v>6138267058</v>
      </c>
    </row>
    <row r="6495" spans="1:13" x14ac:dyDescent="0.25">
      <c r="A6495" t="s">
        <v>14</v>
      </c>
      <c r="B6495" t="s">
        <v>62</v>
      </c>
      <c r="C6495" t="s">
        <v>202</v>
      </c>
      <c r="D6495" t="s">
        <v>108</v>
      </c>
      <c r="E6495" t="s">
        <v>127</v>
      </c>
      <c r="F6495" t="s">
        <v>128</v>
      </c>
      <c r="G6495" t="s">
        <v>129</v>
      </c>
      <c r="H6495">
        <v>-34.590249999999997</v>
      </c>
      <c r="I6495">
        <v>-58.467162999999999</v>
      </c>
      <c r="J6495" t="s">
        <v>224</v>
      </c>
      <c r="K6495">
        <v>2227002291.169311</v>
      </c>
      <c r="L6495">
        <v>2227669282.2745972</v>
      </c>
      <c r="M6495">
        <v>4508277899</v>
      </c>
    </row>
    <row r="6496" spans="1:13" x14ac:dyDescent="0.25">
      <c r="A6496" t="s">
        <v>14</v>
      </c>
      <c r="B6496" t="s">
        <v>62</v>
      </c>
      <c r="C6496" t="s">
        <v>202</v>
      </c>
      <c r="D6496" t="s">
        <v>108</v>
      </c>
      <c r="E6496" t="s">
        <v>127</v>
      </c>
      <c r="F6496" t="s">
        <v>128</v>
      </c>
      <c r="G6496" t="s">
        <v>129</v>
      </c>
      <c r="H6496">
        <v>-34.590249999999997</v>
      </c>
      <c r="I6496">
        <v>-58.467162999999999</v>
      </c>
      <c r="J6496" t="s">
        <v>225</v>
      </c>
      <c r="K6496">
        <v>1692561983.1332631</v>
      </c>
      <c r="L6496">
        <v>1693075083.1034291</v>
      </c>
      <c r="M6496">
        <v>3521119723</v>
      </c>
    </row>
    <row r="6497" spans="1:13" x14ac:dyDescent="0.25">
      <c r="A6497" t="s">
        <v>14</v>
      </c>
      <c r="B6497" t="s">
        <v>62</v>
      </c>
      <c r="C6497" t="s">
        <v>202</v>
      </c>
      <c r="D6497" t="s">
        <v>108</v>
      </c>
      <c r="E6497" t="s">
        <v>127</v>
      </c>
      <c r="F6497" t="s">
        <v>128</v>
      </c>
      <c r="G6497" t="s">
        <v>129</v>
      </c>
      <c r="H6497">
        <v>-34.590249999999997</v>
      </c>
      <c r="I6497">
        <v>-58.467162999999999</v>
      </c>
      <c r="J6497" t="s">
        <v>245</v>
      </c>
      <c r="K6497">
        <v>1986080159.238122</v>
      </c>
      <c r="L6497">
        <v>1986558378.978549</v>
      </c>
      <c r="M6497">
        <v>3801650420</v>
      </c>
    </row>
    <row r="6498" spans="1:13" x14ac:dyDescent="0.25">
      <c r="A6498" t="s">
        <v>14</v>
      </c>
      <c r="B6498" t="s">
        <v>62</v>
      </c>
      <c r="C6498" t="s">
        <v>202</v>
      </c>
      <c r="D6498" t="s">
        <v>98</v>
      </c>
      <c r="E6498" t="s">
        <v>130</v>
      </c>
      <c r="F6498" t="s">
        <v>131</v>
      </c>
      <c r="G6498" t="s">
        <v>132</v>
      </c>
      <c r="H6498">
        <v>50.110923999999997</v>
      </c>
      <c r="I6498">
        <v>8.6821269999999995</v>
      </c>
      <c r="J6498" t="s">
        <v>223</v>
      </c>
      <c r="K6498">
        <v>13963505052.232281</v>
      </c>
      <c r="L6498">
        <v>13966640830.22467</v>
      </c>
      <c r="M6498">
        <v>23103367523</v>
      </c>
    </row>
    <row r="6499" spans="1:13" x14ac:dyDescent="0.25">
      <c r="A6499" t="s">
        <v>14</v>
      </c>
      <c r="B6499" t="s">
        <v>62</v>
      </c>
      <c r="C6499" t="s">
        <v>202</v>
      </c>
      <c r="D6499" t="s">
        <v>98</v>
      </c>
      <c r="E6499" t="s">
        <v>130</v>
      </c>
      <c r="F6499" t="s">
        <v>131</v>
      </c>
      <c r="G6499" t="s">
        <v>132</v>
      </c>
      <c r="H6499">
        <v>50.110923999999997</v>
      </c>
      <c r="I6499">
        <v>8.6821269999999995</v>
      </c>
      <c r="J6499" t="s">
        <v>224</v>
      </c>
      <c r="K6499">
        <v>9358665174.1438522</v>
      </c>
      <c r="L6499">
        <v>9361049769.7834358</v>
      </c>
      <c r="M6499">
        <v>17427161399</v>
      </c>
    </row>
    <row r="6500" spans="1:13" x14ac:dyDescent="0.25">
      <c r="A6500" t="s">
        <v>14</v>
      </c>
      <c r="B6500" t="s">
        <v>62</v>
      </c>
      <c r="C6500" t="s">
        <v>202</v>
      </c>
      <c r="D6500" t="s">
        <v>98</v>
      </c>
      <c r="E6500" t="s">
        <v>130</v>
      </c>
      <c r="F6500" t="s">
        <v>131</v>
      </c>
      <c r="G6500" t="s">
        <v>132</v>
      </c>
      <c r="H6500">
        <v>50.110923999999997</v>
      </c>
      <c r="I6500">
        <v>8.6821269999999995</v>
      </c>
      <c r="J6500" t="s">
        <v>225</v>
      </c>
      <c r="K6500">
        <v>7195880362.6954346</v>
      </c>
      <c r="L6500">
        <v>7198078843.4106493</v>
      </c>
      <c r="M6500">
        <v>14003291649</v>
      </c>
    </row>
    <row r="6501" spans="1:13" x14ac:dyDescent="0.25">
      <c r="A6501" t="s">
        <v>14</v>
      </c>
      <c r="B6501" t="s">
        <v>62</v>
      </c>
      <c r="C6501" t="s">
        <v>202</v>
      </c>
      <c r="D6501" t="s">
        <v>98</v>
      </c>
      <c r="E6501" t="s">
        <v>130</v>
      </c>
      <c r="F6501" t="s">
        <v>131</v>
      </c>
      <c r="G6501" t="s">
        <v>132</v>
      </c>
      <c r="H6501">
        <v>50.110923999999997</v>
      </c>
      <c r="I6501">
        <v>8.6821269999999995</v>
      </c>
      <c r="J6501" t="s">
        <v>245</v>
      </c>
      <c r="K6501">
        <v>5973642998.6504555</v>
      </c>
      <c r="L6501">
        <v>5975634978.3650265</v>
      </c>
      <c r="M6501">
        <v>11541761137</v>
      </c>
    </row>
    <row r="6502" spans="1:13" x14ac:dyDescent="0.25">
      <c r="A6502" t="s">
        <v>14</v>
      </c>
      <c r="B6502" t="s">
        <v>62</v>
      </c>
      <c r="C6502" t="s">
        <v>202</v>
      </c>
      <c r="D6502" t="s">
        <v>108</v>
      </c>
      <c r="E6502" t="s">
        <v>133</v>
      </c>
      <c r="F6502" t="s">
        <v>134</v>
      </c>
      <c r="G6502" t="s">
        <v>135</v>
      </c>
      <c r="H6502">
        <v>-22.874300000000002</v>
      </c>
      <c r="I6502">
        <v>-43.266449999999999</v>
      </c>
      <c r="J6502" t="s">
        <v>223</v>
      </c>
      <c r="K6502">
        <v>1208598760.8760231</v>
      </c>
      <c r="L6502">
        <v>1208844050.3371429</v>
      </c>
      <c r="M6502">
        <v>2582706064</v>
      </c>
    </row>
    <row r="6503" spans="1:13" x14ac:dyDescent="0.25">
      <c r="A6503" t="s">
        <v>14</v>
      </c>
      <c r="B6503" t="s">
        <v>62</v>
      </c>
      <c r="C6503" t="s">
        <v>202</v>
      </c>
      <c r="D6503" t="s">
        <v>108</v>
      </c>
      <c r="E6503" t="s">
        <v>133</v>
      </c>
      <c r="F6503" t="s">
        <v>134</v>
      </c>
      <c r="G6503" t="s">
        <v>135</v>
      </c>
      <c r="H6503">
        <v>-22.874300000000002</v>
      </c>
      <c r="I6503">
        <v>-43.266449999999999</v>
      </c>
      <c r="J6503" t="s">
        <v>224</v>
      </c>
      <c r="K6503">
        <v>977032981.58031905</v>
      </c>
      <c r="L6503">
        <v>977408980.95043457</v>
      </c>
      <c r="M6503">
        <v>1936661409</v>
      </c>
    </row>
    <row r="6504" spans="1:13" x14ac:dyDescent="0.25">
      <c r="A6504" t="s">
        <v>14</v>
      </c>
      <c r="B6504" t="s">
        <v>62</v>
      </c>
      <c r="C6504" t="s">
        <v>202</v>
      </c>
      <c r="D6504" t="s">
        <v>108</v>
      </c>
      <c r="E6504" t="s">
        <v>133</v>
      </c>
      <c r="F6504" t="s">
        <v>134</v>
      </c>
      <c r="G6504" t="s">
        <v>135</v>
      </c>
      <c r="H6504">
        <v>-22.874300000000002</v>
      </c>
      <c r="I6504">
        <v>-43.266449999999999</v>
      </c>
      <c r="J6504" t="s">
        <v>225</v>
      </c>
      <c r="K6504">
        <v>807006207.96327817</v>
      </c>
      <c r="L6504">
        <v>807278653.93506861</v>
      </c>
      <c r="M6504">
        <v>1585608958</v>
      </c>
    </row>
    <row r="6505" spans="1:13" x14ac:dyDescent="0.25">
      <c r="A6505" t="s">
        <v>14</v>
      </c>
      <c r="B6505" t="s">
        <v>62</v>
      </c>
      <c r="C6505" t="s">
        <v>202</v>
      </c>
      <c r="D6505" t="s">
        <v>108</v>
      </c>
      <c r="E6505" t="s">
        <v>133</v>
      </c>
      <c r="F6505" t="s">
        <v>134</v>
      </c>
      <c r="G6505" t="s">
        <v>135</v>
      </c>
      <c r="H6505">
        <v>-22.874300000000002</v>
      </c>
      <c r="I6505">
        <v>-43.266449999999999</v>
      </c>
      <c r="J6505" t="s">
        <v>245</v>
      </c>
      <c r="K6505">
        <v>796790242.64946973</v>
      </c>
      <c r="L6505">
        <v>796861172.44290638</v>
      </c>
      <c r="M6505">
        <v>1491929326</v>
      </c>
    </row>
    <row r="6506" spans="1:13" x14ac:dyDescent="0.25">
      <c r="A6506" t="s">
        <v>14</v>
      </c>
      <c r="B6506" t="s">
        <v>62</v>
      </c>
      <c r="C6506" t="s">
        <v>202</v>
      </c>
      <c r="D6506" t="s">
        <v>136</v>
      </c>
      <c r="E6506" t="s">
        <v>137</v>
      </c>
      <c r="F6506" t="s">
        <v>138</v>
      </c>
      <c r="G6506" t="s">
        <v>139</v>
      </c>
      <c r="H6506">
        <v>22.266999999999999</v>
      </c>
      <c r="I6506">
        <v>114.188</v>
      </c>
      <c r="J6506" t="s">
        <v>223</v>
      </c>
      <c r="K6506">
        <v>210766740.96994239</v>
      </c>
      <c r="L6506">
        <v>210939300.14568919</v>
      </c>
      <c r="M6506">
        <v>686820781</v>
      </c>
    </row>
    <row r="6507" spans="1:13" x14ac:dyDescent="0.25">
      <c r="A6507" t="s">
        <v>14</v>
      </c>
      <c r="B6507" t="s">
        <v>62</v>
      </c>
      <c r="C6507" t="s">
        <v>202</v>
      </c>
      <c r="D6507" t="s">
        <v>136</v>
      </c>
      <c r="E6507" t="s">
        <v>137</v>
      </c>
      <c r="F6507" t="s">
        <v>138</v>
      </c>
      <c r="G6507" t="s">
        <v>139</v>
      </c>
      <c r="H6507">
        <v>22.266999999999999</v>
      </c>
      <c r="I6507">
        <v>114.188</v>
      </c>
      <c r="J6507" t="s">
        <v>224</v>
      </c>
      <c r="K6507">
        <v>168375202.61721539</v>
      </c>
      <c r="L6507">
        <v>168490886.50880599</v>
      </c>
      <c r="M6507">
        <v>536977476</v>
      </c>
    </row>
    <row r="6508" spans="1:13" x14ac:dyDescent="0.25">
      <c r="A6508" t="s">
        <v>14</v>
      </c>
      <c r="B6508" t="s">
        <v>62</v>
      </c>
      <c r="C6508" t="s">
        <v>202</v>
      </c>
      <c r="D6508" t="s">
        <v>136</v>
      </c>
      <c r="E6508" t="s">
        <v>137</v>
      </c>
      <c r="F6508" t="s">
        <v>138</v>
      </c>
      <c r="G6508" t="s">
        <v>139</v>
      </c>
      <c r="H6508">
        <v>22.266999999999999</v>
      </c>
      <c r="I6508">
        <v>114.188</v>
      </c>
      <c r="J6508" t="s">
        <v>225</v>
      </c>
      <c r="K6508">
        <v>76347850.809606671</v>
      </c>
      <c r="L6508">
        <v>76390832.848406732</v>
      </c>
      <c r="M6508">
        <v>226367565</v>
      </c>
    </row>
    <row r="6509" spans="1:13" x14ac:dyDescent="0.25">
      <c r="A6509" t="s">
        <v>14</v>
      </c>
      <c r="B6509" t="s">
        <v>62</v>
      </c>
      <c r="C6509" t="s">
        <v>202</v>
      </c>
      <c r="D6509" t="s">
        <v>136</v>
      </c>
      <c r="E6509" t="s">
        <v>137</v>
      </c>
      <c r="F6509" t="s">
        <v>138</v>
      </c>
      <c r="G6509" t="s">
        <v>139</v>
      </c>
      <c r="H6509">
        <v>22.266999999999999</v>
      </c>
      <c r="I6509">
        <v>114.188</v>
      </c>
      <c r="J6509" t="s">
        <v>245</v>
      </c>
      <c r="K6509">
        <v>75287333.532820418</v>
      </c>
      <c r="L6509">
        <v>75329427.040765435</v>
      </c>
      <c r="M6509">
        <v>230302413</v>
      </c>
    </row>
    <row r="6510" spans="1:13" x14ac:dyDescent="0.25">
      <c r="A6510" t="s">
        <v>14</v>
      </c>
      <c r="B6510" t="s">
        <v>62</v>
      </c>
      <c r="C6510" t="s">
        <v>202</v>
      </c>
      <c r="D6510" t="s">
        <v>98</v>
      </c>
      <c r="E6510" t="s">
        <v>226</v>
      </c>
      <c r="F6510" t="s">
        <v>227</v>
      </c>
      <c r="G6510" t="s">
        <v>228</v>
      </c>
      <c r="H6510">
        <v>26.137899999999998</v>
      </c>
      <c r="I6510">
        <v>28.197790000000001</v>
      </c>
      <c r="J6510" t="s">
        <v>223</v>
      </c>
      <c r="K6510">
        <v>31154950.985416129</v>
      </c>
      <c r="L6510">
        <v>31310676.671636451</v>
      </c>
      <c r="M6510">
        <v>62717904</v>
      </c>
    </row>
    <row r="6511" spans="1:13" x14ac:dyDescent="0.25">
      <c r="A6511" t="s">
        <v>14</v>
      </c>
      <c r="B6511" t="s">
        <v>62</v>
      </c>
      <c r="C6511" t="s">
        <v>202</v>
      </c>
      <c r="D6511" t="s">
        <v>98</v>
      </c>
      <c r="E6511" t="s">
        <v>226</v>
      </c>
      <c r="F6511" t="s">
        <v>227</v>
      </c>
      <c r="G6511" t="s">
        <v>228</v>
      </c>
      <c r="H6511">
        <v>26.137899999999998</v>
      </c>
      <c r="I6511">
        <v>28.197790000000001</v>
      </c>
      <c r="J6511" t="s">
        <v>224</v>
      </c>
      <c r="K6511">
        <v>32079300.91207077</v>
      </c>
      <c r="L6511">
        <v>32171271.848262589</v>
      </c>
      <c r="M6511">
        <v>66577749</v>
      </c>
    </row>
    <row r="6512" spans="1:13" x14ac:dyDescent="0.25">
      <c r="A6512" t="s">
        <v>14</v>
      </c>
      <c r="B6512" t="s">
        <v>62</v>
      </c>
      <c r="C6512" t="s">
        <v>202</v>
      </c>
      <c r="D6512" t="s">
        <v>98</v>
      </c>
      <c r="E6512" t="s">
        <v>226</v>
      </c>
      <c r="F6512" t="s">
        <v>227</v>
      </c>
      <c r="G6512" t="s">
        <v>228</v>
      </c>
      <c r="H6512">
        <v>26.137899999999998</v>
      </c>
      <c r="I6512">
        <v>28.197790000000001</v>
      </c>
      <c r="J6512" t="s">
        <v>225</v>
      </c>
      <c r="K6512">
        <v>26515084.290045951</v>
      </c>
      <c r="L6512">
        <v>26530487.891285632</v>
      </c>
      <c r="M6512">
        <v>51985786</v>
      </c>
    </row>
    <row r="6513" spans="1:13" x14ac:dyDescent="0.25">
      <c r="A6513" t="s">
        <v>14</v>
      </c>
      <c r="B6513" t="s">
        <v>62</v>
      </c>
      <c r="C6513" t="s">
        <v>202</v>
      </c>
      <c r="D6513" t="s">
        <v>98</v>
      </c>
      <c r="E6513" t="s">
        <v>226</v>
      </c>
      <c r="F6513" t="s">
        <v>227</v>
      </c>
      <c r="G6513" t="s">
        <v>228</v>
      </c>
      <c r="H6513">
        <v>26.137899999999998</v>
      </c>
      <c r="I6513">
        <v>28.197790000000001</v>
      </c>
      <c r="J6513" t="s">
        <v>245</v>
      </c>
      <c r="K6513">
        <v>34765262.959343098</v>
      </c>
      <c r="L6513">
        <v>34780094.29153686</v>
      </c>
      <c r="M6513">
        <v>64720963</v>
      </c>
    </row>
    <row r="6514" spans="1:13" x14ac:dyDescent="0.25">
      <c r="A6514" t="s">
        <v>14</v>
      </c>
      <c r="B6514" t="s">
        <v>62</v>
      </c>
      <c r="C6514" t="s">
        <v>202</v>
      </c>
      <c r="D6514" t="s">
        <v>104</v>
      </c>
      <c r="E6514" t="s">
        <v>140</v>
      </c>
      <c r="F6514" t="s">
        <v>141</v>
      </c>
      <c r="G6514" t="s">
        <v>107</v>
      </c>
      <c r="H6514">
        <v>34.052235000000003</v>
      </c>
      <c r="I6514">
        <v>-118.24368</v>
      </c>
      <c r="J6514" t="s">
        <v>223</v>
      </c>
      <c r="K6514">
        <v>3103439278.167098</v>
      </c>
      <c r="L6514">
        <v>3104214583.3191252</v>
      </c>
      <c r="M6514">
        <v>5887090945</v>
      </c>
    </row>
    <row r="6515" spans="1:13" x14ac:dyDescent="0.25">
      <c r="A6515" t="s">
        <v>14</v>
      </c>
      <c r="B6515" t="s">
        <v>62</v>
      </c>
      <c r="C6515" t="s">
        <v>202</v>
      </c>
      <c r="D6515" t="s">
        <v>104</v>
      </c>
      <c r="E6515" t="s">
        <v>140</v>
      </c>
      <c r="F6515" t="s">
        <v>141</v>
      </c>
      <c r="G6515" t="s">
        <v>107</v>
      </c>
      <c r="H6515">
        <v>34.052235000000003</v>
      </c>
      <c r="I6515">
        <v>-118.24368</v>
      </c>
      <c r="J6515" t="s">
        <v>224</v>
      </c>
      <c r="K6515">
        <v>2167422725.1961899</v>
      </c>
      <c r="L6515">
        <v>2168011833.408844</v>
      </c>
      <c r="M6515">
        <v>4304862034</v>
      </c>
    </row>
    <row r="6516" spans="1:13" x14ac:dyDescent="0.25">
      <c r="A6516" t="s">
        <v>14</v>
      </c>
      <c r="B6516" t="s">
        <v>62</v>
      </c>
      <c r="C6516" t="s">
        <v>202</v>
      </c>
      <c r="D6516" t="s">
        <v>104</v>
      </c>
      <c r="E6516" t="s">
        <v>140</v>
      </c>
      <c r="F6516" t="s">
        <v>141</v>
      </c>
      <c r="G6516" t="s">
        <v>107</v>
      </c>
      <c r="H6516">
        <v>34.052235000000003</v>
      </c>
      <c r="I6516">
        <v>-118.24368</v>
      </c>
      <c r="J6516" t="s">
        <v>225</v>
      </c>
      <c r="K6516">
        <v>559974388.18502784</v>
      </c>
      <c r="L6516">
        <v>560241036.13188148</v>
      </c>
      <c r="M6516">
        <v>1206489927</v>
      </c>
    </row>
    <row r="6517" spans="1:13" x14ac:dyDescent="0.25">
      <c r="A6517" t="s">
        <v>14</v>
      </c>
      <c r="B6517" t="s">
        <v>62</v>
      </c>
      <c r="C6517" t="s">
        <v>202</v>
      </c>
      <c r="D6517" t="s">
        <v>104</v>
      </c>
      <c r="E6517" t="s">
        <v>140</v>
      </c>
      <c r="F6517" t="s">
        <v>141</v>
      </c>
      <c r="G6517" t="s">
        <v>107</v>
      </c>
      <c r="H6517">
        <v>34.052235000000003</v>
      </c>
      <c r="I6517">
        <v>-118.24368</v>
      </c>
      <c r="J6517" t="s">
        <v>245</v>
      </c>
      <c r="K6517">
        <v>328072487.24490982</v>
      </c>
      <c r="L6517">
        <v>328257480.04884398</v>
      </c>
      <c r="M6517">
        <v>650946656</v>
      </c>
    </row>
    <row r="6518" spans="1:13" x14ac:dyDescent="0.25">
      <c r="A6518" t="s">
        <v>14</v>
      </c>
      <c r="B6518" t="s">
        <v>62</v>
      </c>
      <c r="C6518" t="s">
        <v>202</v>
      </c>
      <c r="D6518" t="s">
        <v>108</v>
      </c>
      <c r="E6518" t="s">
        <v>142</v>
      </c>
      <c r="F6518" t="s">
        <v>143</v>
      </c>
      <c r="G6518" t="s">
        <v>144</v>
      </c>
      <c r="H6518">
        <v>-12.094823</v>
      </c>
      <c r="I6518">
        <v>-76.973529999999997</v>
      </c>
      <c r="J6518" t="s">
        <v>223</v>
      </c>
      <c r="K6518">
        <v>691523058.87070811</v>
      </c>
      <c r="L6518">
        <v>691858605.63977969</v>
      </c>
      <c r="M6518">
        <v>2031649665</v>
      </c>
    </row>
    <row r="6519" spans="1:13" x14ac:dyDescent="0.25">
      <c r="A6519" t="s">
        <v>14</v>
      </c>
      <c r="B6519" t="s">
        <v>62</v>
      </c>
      <c r="C6519" t="s">
        <v>202</v>
      </c>
      <c r="D6519" t="s">
        <v>108</v>
      </c>
      <c r="E6519" t="s">
        <v>142</v>
      </c>
      <c r="F6519" t="s">
        <v>143</v>
      </c>
      <c r="G6519" t="s">
        <v>144</v>
      </c>
      <c r="H6519">
        <v>-12.094823</v>
      </c>
      <c r="I6519">
        <v>-76.973529999999997</v>
      </c>
      <c r="J6519" t="s">
        <v>224</v>
      </c>
      <c r="K6519">
        <v>987250365.84052801</v>
      </c>
      <c r="L6519">
        <v>987604875.42616367</v>
      </c>
      <c r="M6519">
        <v>2600819494</v>
      </c>
    </row>
    <row r="6520" spans="1:13" x14ac:dyDescent="0.25">
      <c r="A6520" t="s">
        <v>14</v>
      </c>
      <c r="B6520" t="s">
        <v>62</v>
      </c>
      <c r="C6520" t="s">
        <v>202</v>
      </c>
      <c r="D6520" t="s">
        <v>108</v>
      </c>
      <c r="E6520" t="s">
        <v>142</v>
      </c>
      <c r="F6520" t="s">
        <v>143</v>
      </c>
      <c r="G6520" t="s">
        <v>144</v>
      </c>
      <c r="H6520">
        <v>-12.094823</v>
      </c>
      <c r="I6520">
        <v>-76.973529999999997</v>
      </c>
      <c r="J6520" t="s">
        <v>225</v>
      </c>
      <c r="K6520">
        <v>750982092.21105015</v>
      </c>
      <c r="L6520">
        <v>751350010.7004118</v>
      </c>
      <c r="M6520">
        <v>2068036405</v>
      </c>
    </row>
    <row r="6521" spans="1:13" x14ac:dyDescent="0.25">
      <c r="A6521" t="s">
        <v>14</v>
      </c>
      <c r="B6521" t="s">
        <v>62</v>
      </c>
      <c r="C6521" t="s">
        <v>202</v>
      </c>
      <c r="D6521" t="s">
        <v>108</v>
      </c>
      <c r="E6521" t="s">
        <v>142</v>
      </c>
      <c r="F6521" t="s">
        <v>143</v>
      </c>
      <c r="G6521" t="s">
        <v>144</v>
      </c>
      <c r="H6521">
        <v>-12.094823</v>
      </c>
      <c r="I6521">
        <v>-76.973529999999997</v>
      </c>
      <c r="J6521" t="s">
        <v>245</v>
      </c>
      <c r="K6521">
        <v>754816068.25958848</v>
      </c>
      <c r="L6521">
        <v>755219192.1079886</v>
      </c>
      <c r="M6521">
        <v>1935108172</v>
      </c>
    </row>
    <row r="6522" spans="1:13" x14ac:dyDescent="0.25">
      <c r="A6522" t="s">
        <v>14</v>
      </c>
      <c r="B6522" t="s">
        <v>62</v>
      </c>
      <c r="C6522" t="s">
        <v>202</v>
      </c>
      <c r="D6522" t="s">
        <v>98</v>
      </c>
      <c r="E6522" t="s">
        <v>145</v>
      </c>
      <c r="F6522" t="s">
        <v>146</v>
      </c>
      <c r="G6522" t="s">
        <v>147</v>
      </c>
      <c r="H6522">
        <v>51.508513999999998</v>
      </c>
      <c r="I6522">
        <v>-1.0756999999999999E-2</v>
      </c>
      <c r="J6522" t="s">
        <v>223</v>
      </c>
      <c r="K6522">
        <v>1373765992.243048</v>
      </c>
      <c r="L6522">
        <v>1374243123.708205</v>
      </c>
      <c r="M6522">
        <v>2163889700</v>
      </c>
    </row>
    <row r="6523" spans="1:13" x14ac:dyDescent="0.25">
      <c r="A6523" t="s">
        <v>14</v>
      </c>
      <c r="B6523" t="s">
        <v>62</v>
      </c>
      <c r="C6523" t="s">
        <v>202</v>
      </c>
      <c r="D6523" t="s">
        <v>98</v>
      </c>
      <c r="E6523" t="s">
        <v>145</v>
      </c>
      <c r="F6523" t="s">
        <v>146</v>
      </c>
      <c r="G6523" t="s">
        <v>147</v>
      </c>
      <c r="H6523">
        <v>51.508513999999998</v>
      </c>
      <c r="I6523">
        <v>-1.0756999999999999E-2</v>
      </c>
      <c r="J6523" t="s">
        <v>224</v>
      </c>
      <c r="K6523">
        <v>781050621.73435092</v>
      </c>
      <c r="L6523">
        <v>781383450.22906399</v>
      </c>
      <c r="M6523">
        <v>1432835661</v>
      </c>
    </row>
    <row r="6524" spans="1:13" x14ac:dyDescent="0.25">
      <c r="A6524" t="s">
        <v>14</v>
      </c>
      <c r="B6524" t="s">
        <v>62</v>
      </c>
      <c r="C6524" t="s">
        <v>202</v>
      </c>
      <c r="D6524" t="s">
        <v>98</v>
      </c>
      <c r="E6524" t="s">
        <v>145</v>
      </c>
      <c r="F6524" t="s">
        <v>146</v>
      </c>
      <c r="G6524" t="s">
        <v>147</v>
      </c>
      <c r="H6524">
        <v>51.508513999999998</v>
      </c>
      <c r="I6524">
        <v>-1.0756999999999999E-2</v>
      </c>
      <c r="J6524" t="s">
        <v>225</v>
      </c>
      <c r="K6524">
        <v>362285309.28345227</v>
      </c>
      <c r="L6524">
        <v>362411926.86621469</v>
      </c>
      <c r="M6524">
        <v>598381713</v>
      </c>
    </row>
    <row r="6525" spans="1:13" x14ac:dyDescent="0.25">
      <c r="A6525" t="s">
        <v>14</v>
      </c>
      <c r="B6525" t="s">
        <v>62</v>
      </c>
      <c r="C6525" t="s">
        <v>202</v>
      </c>
      <c r="D6525" t="s">
        <v>98</v>
      </c>
      <c r="E6525" t="s">
        <v>145</v>
      </c>
      <c r="F6525" t="s">
        <v>146</v>
      </c>
      <c r="G6525" t="s">
        <v>147</v>
      </c>
      <c r="H6525">
        <v>51.508513999999998</v>
      </c>
      <c r="I6525">
        <v>-1.0756999999999999E-2</v>
      </c>
      <c r="J6525" t="s">
        <v>245</v>
      </c>
      <c r="K6525">
        <v>234738743.82470521</v>
      </c>
      <c r="L6525">
        <v>235529405.04123601</v>
      </c>
      <c r="M6525">
        <v>374945245</v>
      </c>
    </row>
    <row r="6526" spans="1:13" x14ac:dyDescent="0.25">
      <c r="A6526" t="s">
        <v>14</v>
      </c>
      <c r="B6526" t="s">
        <v>62</v>
      </c>
      <c r="C6526" t="s">
        <v>202</v>
      </c>
      <c r="D6526" t="s">
        <v>98</v>
      </c>
      <c r="E6526" t="s">
        <v>148</v>
      </c>
      <c r="F6526" t="s">
        <v>149</v>
      </c>
      <c r="G6526" t="s">
        <v>150</v>
      </c>
      <c r="H6526">
        <v>40.416800000000002</v>
      </c>
      <c r="I6526">
        <v>-3.7038000000000002</v>
      </c>
      <c r="J6526" t="s">
        <v>223</v>
      </c>
      <c r="K6526">
        <v>1482000612.6243861</v>
      </c>
      <c r="L6526">
        <v>1482187014.0046611</v>
      </c>
      <c r="M6526">
        <v>2158968723</v>
      </c>
    </row>
    <row r="6527" spans="1:13" x14ac:dyDescent="0.25">
      <c r="A6527" t="s">
        <v>14</v>
      </c>
      <c r="B6527" t="s">
        <v>62</v>
      </c>
      <c r="C6527" t="s">
        <v>202</v>
      </c>
      <c r="D6527" t="s">
        <v>98</v>
      </c>
      <c r="E6527" t="s">
        <v>148</v>
      </c>
      <c r="F6527" t="s">
        <v>149</v>
      </c>
      <c r="G6527" t="s">
        <v>150</v>
      </c>
      <c r="H6527">
        <v>40.416800000000002</v>
      </c>
      <c r="I6527">
        <v>-3.7038000000000002</v>
      </c>
      <c r="J6527" t="s">
        <v>224</v>
      </c>
      <c r="K6527">
        <v>266918846.59543651</v>
      </c>
      <c r="L6527">
        <v>266994506.82136631</v>
      </c>
      <c r="M6527">
        <v>499338933</v>
      </c>
    </row>
    <row r="6528" spans="1:13" x14ac:dyDescent="0.25">
      <c r="A6528" t="s">
        <v>14</v>
      </c>
      <c r="B6528" t="s">
        <v>62</v>
      </c>
      <c r="C6528" t="s">
        <v>202</v>
      </c>
      <c r="D6528" t="s">
        <v>98</v>
      </c>
      <c r="E6528" t="s">
        <v>148</v>
      </c>
      <c r="F6528" t="s">
        <v>149</v>
      </c>
      <c r="G6528" t="s">
        <v>150</v>
      </c>
      <c r="H6528">
        <v>40.416800000000002</v>
      </c>
      <c r="I6528">
        <v>-3.7038000000000002</v>
      </c>
      <c r="J6528" t="s">
        <v>225</v>
      </c>
      <c r="K6528">
        <v>96567159.036389783</v>
      </c>
      <c r="L6528">
        <v>96600459.525174826</v>
      </c>
      <c r="M6528">
        <v>194271647</v>
      </c>
    </row>
    <row r="6529" spans="1:13" x14ac:dyDescent="0.25">
      <c r="A6529" t="s">
        <v>14</v>
      </c>
      <c r="B6529" t="s">
        <v>62</v>
      </c>
      <c r="C6529" t="s">
        <v>202</v>
      </c>
      <c r="D6529" t="s">
        <v>98</v>
      </c>
      <c r="E6529" t="s">
        <v>148</v>
      </c>
      <c r="F6529" t="s">
        <v>149</v>
      </c>
      <c r="G6529" t="s">
        <v>150</v>
      </c>
      <c r="H6529">
        <v>40.416800000000002</v>
      </c>
      <c r="I6529">
        <v>-3.7038000000000002</v>
      </c>
      <c r="J6529" t="s">
        <v>245</v>
      </c>
      <c r="K6529">
        <v>71144242.79763782</v>
      </c>
      <c r="L6529">
        <v>71176225.295021921</v>
      </c>
      <c r="M6529">
        <v>128221473</v>
      </c>
    </row>
    <row r="6530" spans="1:13" x14ac:dyDescent="0.25">
      <c r="A6530" t="s">
        <v>14</v>
      </c>
      <c r="B6530" t="s">
        <v>62</v>
      </c>
      <c r="C6530" t="s">
        <v>202</v>
      </c>
      <c r="D6530" t="s">
        <v>98</v>
      </c>
      <c r="E6530" t="s">
        <v>214</v>
      </c>
      <c r="F6530" t="s">
        <v>215</v>
      </c>
      <c r="G6530" t="s">
        <v>147</v>
      </c>
      <c r="H6530">
        <v>53.480800000000002</v>
      </c>
      <c r="I6530">
        <v>2.2425999999999999</v>
      </c>
      <c r="J6530" t="s">
        <v>223</v>
      </c>
      <c r="K6530">
        <v>261020347.28981569</v>
      </c>
      <c r="L6530">
        <v>261067593.70275119</v>
      </c>
      <c r="M6530">
        <v>394891444</v>
      </c>
    </row>
    <row r="6531" spans="1:13" x14ac:dyDescent="0.25">
      <c r="A6531" t="s">
        <v>14</v>
      </c>
      <c r="B6531" t="s">
        <v>62</v>
      </c>
      <c r="C6531" t="s">
        <v>202</v>
      </c>
      <c r="D6531" t="s">
        <v>98</v>
      </c>
      <c r="E6531" t="s">
        <v>214</v>
      </c>
      <c r="F6531" t="s">
        <v>215</v>
      </c>
      <c r="G6531" t="s">
        <v>147</v>
      </c>
      <c r="H6531">
        <v>53.480800000000002</v>
      </c>
      <c r="I6531">
        <v>2.2425999999999999</v>
      </c>
      <c r="J6531" t="s">
        <v>224</v>
      </c>
      <c r="K6531">
        <v>133942456.0202826</v>
      </c>
      <c r="L6531">
        <v>133964484.07826731</v>
      </c>
      <c r="M6531">
        <v>244013196</v>
      </c>
    </row>
    <row r="6532" spans="1:13" x14ac:dyDescent="0.25">
      <c r="A6532" t="s">
        <v>14</v>
      </c>
      <c r="B6532" t="s">
        <v>62</v>
      </c>
      <c r="C6532" t="s">
        <v>202</v>
      </c>
      <c r="D6532" t="s">
        <v>98</v>
      </c>
      <c r="E6532" t="s">
        <v>214</v>
      </c>
      <c r="F6532" t="s">
        <v>215</v>
      </c>
      <c r="G6532" t="s">
        <v>147</v>
      </c>
      <c r="H6532">
        <v>53.480800000000002</v>
      </c>
      <c r="I6532">
        <v>2.2425999999999999</v>
      </c>
      <c r="J6532" t="s">
        <v>225</v>
      </c>
      <c r="K6532">
        <v>53856295.370308772</v>
      </c>
      <c r="L6532">
        <v>53932924.287032276</v>
      </c>
      <c r="M6532">
        <v>88886646</v>
      </c>
    </row>
    <row r="6533" spans="1:13" x14ac:dyDescent="0.25">
      <c r="A6533" t="s">
        <v>14</v>
      </c>
      <c r="B6533" t="s">
        <v>62</v>
      </c>
      <c r="C6533" t="s">
        <v>202</v>
      </c>
      <c r="D6533" t="s">
        <v>98</v>
      </c>
      <c r="E6533" t="s">
        <v>214</v>
      </c>
      <c r="F6533" t="s">
        <v>215</v>
      </c>
      <c r="G6533" t="s">
        <v>147</v>
      </c>
      <c r="H6533">
        <v>53.480800000000002</v>
      </c>
      <c r="I6533">
        <v>2.2425999999999999</v>
      </c>
      <c r="J6533" t="s">
        <v>245</v>
      </c>
      <c r="K6533">
        <v>31993904.69773116</v>
      </c>
      <c r="L6533">
        <v>32003945.02189561</v>
      </c>
      <c r="M6533">
        <v>50604394</v>
      </c>
    </row>
    <row r="6534" spans="1:13" x14ac:dyDescent="0.25">
      <c r="A6534" t="s">
        <v>14</v>
      </c>
      <c r="B6534" t="s">
        <v>62</v>
      </c>
      <c r="C6534" t="s">
        <v>202</v>
      </c>
      <c r="D6534" t="s">
        <v>136</v>
      </c>
      <c r="E6534" t="s">
        <v>151</v>
      </c>
      <c r="F6534" t="s">
        <v>152</v>
      </c>
      <c r="G6534" t="s">
        <v>153</v>
      </c>
      <c r="H6534">
        <v>-37.668999999999997</v>
      </c>
      <c r="I6534">
        <v>144.84100000000001</v>
      </c>
      <c r="J6534" t="s">
        <v>223</v>
      </c>
      <c r="K6534">
        <v>203528289.83209771</v>
      </c>
      <c r="L6534">
        <v>203610740.03005329</v>
      </c>
      <c r="M6534">
        <v>321606894</v>
      </c>
    </row>
    <row r="6535" spans="1:13" x14ac:dyDescent="0.25">
      <c r="A6535" t="s">
        <v>14</v>
      </c>
      <c r="B6535" t="s">
        <v>62</v>
      </c>
      <c r="C6535" t="s">
        <v>202</v>
      </c>
      <c r="D6535" t="s">
        <v>136</v>
      </c>
      <c r="E6535" t="s">
        <v>151</v>
      </c>
      <c r="F6535" t="s">
        <v>152</v>
      </c>
      <c r="G6535" t="s">
        <v>153</v>
      </c>
      <c r="H6535">
        <v>-37.668999999999997</v>
      </c>
      <c r="I6535">
        <v>144.84100000000001</v>
      </c>
      <c r="J6535" t="s">
        <v>224</v>
      </c>
      <c r="K6535">
        <v>108218598.1428699</v>
      </c>
      <c r="L6535">
        <v>108224913.53275061</v>
      </c>
      <c r="M6535">
        <v>183107650</v>
      </c>
    </row>
    <row r="6536" spans="1:13" x14ac:dyDescent="0.25">
      <c r="A6536" t="s">
        <v>14</v>
      </c>
      <c r="B6536" t="s">
        <v>62</v>
      </c>
      <c r="C6536" t="s">
        <v>202</v>
      </c>
      <c r="D6536" t="s">
        <v>136</v>
      </c>
      <c r="E6536" t="s">
        <v>151</v>
      </c>
      <c r="F6536" t="s">
        <v>152</v>
      </c>
      <c r="G6536" t="s">
        <v>153</v>
      </c>
      <c r="H6536">
        <v>-37.668999999999997</v>
      </c>
      <c r="I6536">
        <v>144.84100000000001</v>
      </c>
      <c r="J6536" t="s">
        <v>225</v>
      </c>
      <c r="K6536">
        <v>74788563.686918512</v>
      </c>
      <c r="L6536">
        <v>74788863.156661972</v>
      </c>
      <c r="M6536">
        <v>130301395</v>
      </c>
    </row>
    <row r="6537" spans="1:13" x14ac:dyDescent="0.25">
      <c r="A6537" t="s">
        <v>14</v>
      </c>
      <c r="B6537" t="s">
        <v>62</v>
      </c>
      <c r="C6537" t="s">
        <v>202</v>
      </c>
      <c r="D6537" t="s">
        <v>136</v>
      </c>
      <c r="E6537" t="s">
        <v>151</v>
      </c>
      <c r="F6537" t="s">
        <v>152</v>
      </c>
      <c r="G6537" t="s">
        <v>153</v>
      </c>
      <c r="H6537">
        <v>-37.668999999999997</v>
      </c>
      <c r="I6537">
        <v>144.84100000000001</v>
      </c>
      <c r="J6537" t="s">
        <v>245</v>
      </c>
      <c r="K6537">
        <v>73864112.261188954</v>
      </c>
      <c r="L6537">
        <v>73864400.783526182</v>
      </c>
      <c r="M6537">
        <v>127747467</v>
      </c>
    </row>
    <row r="6538" spans="1:13" x14ac:dyDescent="0.25">
      <c r="A6538" t="s">
        <v>14</v>
      </c>
      <c r="B6538" t="s">
        <v>62</v>
      </c>
      <c r="C6538" t="s">
        <v>202</v>
      </c>
      <c r="D6538" t="s">
        <v>104</v>
      </c>
      <c r="E6538" t="s">
        <v>229</v>
      </c>
      <c r="F6538" t="s">
        <v>230</v>
      </c>
      <c r="G6538" t="s">
        <v>107</v>
      </c>
      <c r="H6538">
        <v>26.103300000000001</v>
      </c>
      <c r="I6538">
        <v>98.141900000000007</v>
      </c>
      <c r="J6538" t="s">
        <v>223</v>
      </c>
      <c r="K6538">
        <v>257749439.55426261</v>
      </c>
      <c r="L6538">
        <v>257980097.36182871</v>
      </c>
      <c r="M6538">
        <v>611699342</v>
      </c>
    </row>
    <row r="6539" spans="1:13" x14ac:dyDescent="0.25">
      <c r="A6539" t="s">
        <v>14</v>
      </c>
      <c r="B6539" t="s">
        <v>62</v>
      </c>
      <c r="C6539" t="s">
        <v>202</v>
      </c>
      <c r="D6539" t="s">
        <v>104</v>
      </c>
      <c r="E6539" t="s">
        <v>229</v>
      </c>
      <c r="F6539" t="s">
        <v>230</v>
      </c>
      <c r="G6539" t="s">
        <v>107</v>
      </c>
      <c r="H6539">
        <v>26.103300000000001</v>
      </c>
      <c r="I6539">
        <v>98.141900000000007</v>
      </c>
      <c r="J6539" t="s">
        <v>224</v>
      </c>
      <c r="K6539">
        <v>378395932.42744368</v>
      </c>
      <c r="L6539">
        <v>378657781.25863749</v>
      </c>
      <c r="M6539">
        <v>915369328</v>
      </c>
    </row>
    <row r="6540" spans="1:13" x14ac:dyDescent="0.25">
      <c r="A6540" t="s">
        <v>14</v>
      </c>
      <c r="B6540" t="s">
        <v>62</v>
      </c>
      <c r="C6540" t="s">
        <v>202</v>
      </c>
      <c r="D6540" t="s">
        <v>104</v>
      </c>
      <c r="E6540" t="s">
        <v>229</v>
      </c>
      <c r="F6540" t="s">
        <v>230</v>
      </c>
      <c r="G6540" t="s">
        <v>107</v>
      </c>
      <c r="H6540">
        <v>26.103300000000001</v>
      </c>
      <c r="I6540">
        <v>98.141900000000007</v>
      </c>
      <c r="J6540" t="s">
        <v>225</v>
      </c>
      <c r="K6540">
        <v>174539543.24907401</v>
      </c>
      <c r="L6540">
        <v>174713419.26529381</v>
      </c>
      <c r="M6540">
        <v>364119041</v>
      </c>
    </row>
    <row r="6541" spans="1:13" x14ac:dyDescent="0.25">
      <c r="A6541" t="s">
        <v>14</v>
      </c>
      <c r="B6541" t="s">
        <v>62</v>
      </c>
      <c r="C6541" t="s">
        <v>202</v>
      </c>
      <c r="D6541" t="s">
        <v>104</v>
      </c>
      <c r="E6541" t="s">
        <v>229</v>
      </c>
      <c r="F6541" t="s">
        <v>230</v>
      </c>
      <c r="G6541" t="s">
        <v>107</v>
      </c>
      <c r="H6541">
        <v>26.103300000000001</v>
      </c>
      <c r="I6541">
        <v>98.141900000000007</v>
      </c>
      <c r="J6541" t="s">
        <v>245</v>
      </c>
      <c r="K6541">
        <v>126430901.4666907</v>
      </c>
      <c r="L6541">
        <v>126597734.9875714</v>
      </c>
      <c r="M6541">
        <v>254782046</v>
      </c>
    </row>
    <row r="6542" spans="1:13" x14ac:dyDescent="0.25">
      <c r="A6542" t="s">
        <v>14</v>
      </c>
      <c r="B6542" t="s">
        <v>62</v>
      </c>
      <c r="C6542" t="s">
        <v>202</v>
      </c>
      <c r="D6542" t="s">
        <v>104</v>
      </c>
      <c r="E6542" t="s">
        <v>154</v>
      </c>
      <c r="F6542" t="s">
        <v>155</v>
      </c>
      <c r="G6542" t="s">
        <v>107</v>
      </c>
      <c r="H6542">
        <v>25.789097000000002</v>
      </c>
      <c r="I6542">
        <v>-80.204040000000006</v>
      </c>
      <c r="J6542" t="s">
        <v>223</v>
      </c>
      <c r="K6542">
        <v>2088305420.7250609</v>
      </c>
      <c r="L6542">
        <v>2089141544.9754</v>
      </c>
      <c r="M6542">
        <v>4057093513</v>
      </c>
    </row>
    <row r="6543" spans="1:13" x14ac:dyDescent="0.25">
      <c r="A6543" t="s">
        <v>14</v>
      </c>
      <c r="B6543" t="s">
        <v>62</v>
      </c>
      <c r="C6543" t="s">
        <v>202</v>
      </c>
      <c r="D6543" t="s">
        <v>104</v>
      </c>
      <c r="E6543" t="s">
        <v>154</v>
      </c>
      <c r="F6543" t="s">
        <v>155</v>
      </c>
      <c r="G6543" t="s">
        <v>107</v>
      </c>
      <c r="H6543">
        <v>25.789097000000002</v>
      </c>
      <c r="I6543">
        <v>-80.204040000000006</v>
      </c>
      <c r="J6543" t="s">
        <v>224</v>
      </c>
      <c r="K6543">
        <v>1972847261.814116</v>
      </c>
      <c r="L6543">
        <v>1973636726.171891</v>
      </c>
      <c r="M6543">
        <v>4157981142</v>
      </c>
    </row>
    <row r="6544" spans="1:13" x14ac:dyDescent="0.25">
      <c r="A6544" t="s">
        <v>14</v>
      </c>
      <c r="B6544" t="s">
        <v>62</v>
      </c>
      <c r="C6544" t="s">
        <v>202</v>
      </c>
      <c r="D6544" t="s">
        <v>104</v>
      </c>
      <c r="E6544" t="s">
        <v>154</v>
      </c>
      <c r="F6544" t="s">
        <v>155</v>
      </c>
      <c r="G6544" t="s">
        <v>107</v>
      </c>
      <c r="H6544">
        <v>25.789097000000002</v>
      </c>
      <c r="I6544">
        <v>-80.204040000000006</v>
      </c>
      <c r="J6544" t="s">
        <v>225</v>
      </c>
      <c r="K6544">
        <v>1301204234.1291561</v>
      </c>
      <c r="L6544">
        <v>1301867189.2478039</v>
      </c>
      <c r="M6544">
        <v>2858771239</v>
      </c>
    </row>
    <row r="6545" spans="1:13" x14ac:dyDescent="0.25">
      <c r="A6545" t="s">
        <v>14</v>
      </c>
      <c r="B6545" t="s">
        <v>62</v>
      </c>
      <c r="C6545" t="s">
        <v>202</v>
      </c>
      <c r="D6545" t="s">
        <v>104</v>
      </c>
      <c r="E6545" t="s">
        <v>154</v>
      </c>
      <c r="F6545" t="s">
        <v>155</v>
      </c>
      <c r="G6545" t="s">
        <v>107</v>
      </c>
      <c r="H6545">
        <v>25.789097000000002</v>
      </c>
      <c r="I6545">
        <v>-80.204040000000006</v>
      </c>
      <c r="J6545" t="s">
        <v>245</v>
      </c>
      <c r="K6545">
        <v>1142387478.4937069</v>
      </c>
      <c r="L6545">
        <v>1142630872.9402809</v>
      </c>
      <c r="M6545">
        <v>2425683513</v>
      </c>
    </row>
    <row r="6546" spans="1:13" x14ac:dyDescent="0.25">
      <c r="A6546" t="s">
        <v>14</v>
      </c>
      <c r="B6546" t="s">
        <v>62</v>
      </c>
      <c r="C6546" t="s">
        <v>202</v>
      </c>
      <c r="D6546" t="s">
        <v>98</v>
      </c>
      <c r="E6546" t="s">
        <v>156</v>
      </c>
      <c r="F6546" t="s">
        <v>157</v>
      </c>
      <c r="G6546" t="s">
        <v>158</v>
      </c>
      <c r="H6546">
        <v>45.630099999999999</v>
      </c>
      <c r="I6546">
        <v>8.7255000000000003</v>
      </c>
      <c r="J6546" t="s">
        <v>223</v>
      </c>
      <c r="K6546">
        <v>665335335.47234321</v>
      </c>
      <c r="L6546">
        <v>665551719.65652072</v>
      </c>
      <c r="M6546">
        <v>1012475346</v>
      </c>
    </row>
    <row r="6547" spans="1:13" x14ac:dyDescent="0.25">
      <c r="A6547" t="s">
        <v>14</v>
      </c>
      <c r="B6547" t="s">
        <v>62</v>
      </c>
      <c r="C6547" t="s">
        <v>202</v>
      </c>
      <c r="D6547" t="s">
        <v>98</v>
      </c>
      <c r="E6547" t="s">
        <v>156</v>
      </c>
      <c r="F6547" t="s">
        <v>157</v>
      </c>
      <c r="G6547" t="s">
        <v>158</v>
      </c>
      <c r="H6547">
        <v>45.630099999999999</v>
      </c>
      <c r="I6547">
        <v>8.7255000000000003</v>
      </c>
      <c r="J6547" t="s">
        <v>224</v>
      </c>
      <c r="K6547">
        <v>327064940.69126332</v>
      </c>
      <c r="L6547">
        <v>327231290.44409281</v>
      </c>
      <c r="M6547">
        <v>601330285</v>
      </c>
    </row>
    <row r="6548" spans="1:13" x14ac:dyDescent="0.25">
      <c r="A6548" t="s">
        <v>14</v>
      </c>
      <c r="B6548" t="s">
        <v>62</v>
      </c>
      <c r="C6548" t="s">
        <v>202</v>
      </c>
      <c r="D6548" t="s">
        <v>98</v>
      </c>
      <c r="E6548" t="s">
        <v>156</v>
      </c>
      <c r="F6548" t="s">
        <v>157</v>
      </c>
      <c r="G6548" t="s">
        <v>158</v>
      </c>
      <c r="H6548">
        <v>45.630099999999999</v>
      </c>
      <c r="I6548">
        <v>8.7255000000000003</v>
      </c>
      <c r="J6548" t="s">
        <v>225</v>
      </c>
      <c r="K6548">
        <v>186267351.13729939</v>
      </c>
      <c r="L6548">
        <v>186353146.05025971</v>
      </c>
      <c r="M6548">
        <v>365351861</v>
      </c>
    </row>
    <row r="6549" spans="1:13" x14ac:dyDescent="0.25">
      <c r="A6549" t="s">
        <v>14</v>
      </c>
      <c r="B6549" t="s">
        <v>62</v>
      </c>
      <c r="C6549" t="s">
        <v>202</v>
      </c>
      <c r="D6549" t="s">
        <v>98</v>
      </c>
      <c r="E6549" t="s">
        <v>156</v>
      </c>
      <c r="F6549" t="s">
        <v>157</v>
      </c>
      <c r="G6549" t="s">
        <v>158</v>
      </c>
      <c r="H6549">
        <v>45.630099999999999</v>
      </c>
      <c r="I6549">
        <v>8.7255000000000003</v>
      </c>
      <c r="J6549" t="s">
        <v>245</v>
      </c>
      <c r="K6549">
        <v>136055282.98901671</v>
      </c>
      <c r="L6549">
        <v>136119411.2226035</v>
      </c>
      <c r="M6549">
        <v>250099717</v>
      </c>
    </row>
    <row r="6550" spans="1:13" x14ac:dyDescent="0.25">
      <c r="A6550" t="s">
        <v>14</v>
      </c>
      <c r="B6550" t="s">
        <v>62</v>
      </c>
      <c r="C6550" t="s">
        <v>202</v>
      </c>
      <c r="D6550" t="s">
        <v>104</v>
      </c>
      <c r="E6550" t="s">
        <v>159</v>
      </c>
      <c r="F6550" t="s">
        <v>160</v>
      </c>
      <c r="G6550" t="s">
        <v>107</v>
      </c>
      <c r="H6550">
        <v>44.986656000000004</v>
      </c>
      <c r="I6550">
        <v>-93.258133000000001</v>
      </c>
      <c r="J6550" t="s">
        <v>223</v>
      </c>
      <c r="K6550">
        <v>309357306.89018208</v>
      </c>
      <c r="L6550">
        <v>309405502.04621738</v>
      </c>
      <c r="M6550">
        <v>492333052</v>
      </c>
    </row>
    <row r="6551" spans="1:13" x14ac:dyDescent="0.25">
      <c r="A6551" t="s">
        <v>14</v>
      </c>
      <c r="B6551" t="s">
        <v>62</v>
      </c>
      <c r="C6551" t="s">
        <v>202</v>
      </c>
      <c r="D6551" t="s">
        <v>104</v>
      </c>
      <c r="E6551" t="s">
        <v>159</v>
      </c>
      <c r="F6551" t="s">
        <v>160</v>
      </c>
      <c r="G6551" t="s">
        <v>107</v>
      </c>
      <c r="H6551">
        <v>44.986656000000004</v>
      </c>
      <c r="I6551">
        <v>-93.258133000000001</v>
      </c>
      <c r="J6551" t="s">
        <v>224</v>
      </c>
      <c r="K6551">
        <v>171012547.7876423</v>
      </c>
      <c r="L6551">
        <v>171044698.1509679</v>
      </c>
      <c r="M6551">
        <v>342795633</v>
      </c>
    </row>
    <row r="6552" spans="1:13" x14ac:dyDescent="0.25">
      <c r="A6552" t="s">
        <v>14</v>
      </c>
      <c r="B6552" t="s">
        <v>62</v>
      </c>
      <c r="C6552" t="s">
        <v>202</v>
      </c>
      <c r="D6552" t="s">
        <v>104</v>
      </c>
      <c r="E6552" t="s">
        <v>159</v>
      </c>
      <c r="F6552" t="s">
        <v>160</v>
      </c>
      <c r="G6552" t="s">
        <v>107</v>
      </c>
      <c r="H6552">
        <v>44.986656000000004</v>
      </c>
      <c r="I6552">
        <v>-93.258133000000001</v>
      </c>
      <c r="J6552" t="s">
        <v>225</v>
      </c>
      <c r="K6552">
        <v>17750133.670854229</v>
      </c>
      <c r="L6552">
        <v>17753481.414211541</v>
      </c>
      <c r="M6552">
        <v>32447032</v>
      </c>
    </row>
    <row r="6553" spans="1:13" x14ac:dyDescent="0.25">
      <c r="A6553" t="s">
        <v>14</v>
      </c>
      <c r="B6553" t="s">
        <v>62</v>
      </c>
      <c r="C6553" t="s">
        <v>202</v>
      </c>
      <c r="D6553" t="s">
        <v>104</v>
      </c>
      <c r="E6553" t="s">
        <v>159</v>
      </c>
      <c r="F6553" t="s">
        <v>160</v>
      </c>
      <c r="G6553" t="s">
        <v>107</v>
      </c>
      <c r="H6553">
        <v>44.986656000000004</v>
      </c>
      <c r="I6553">
        <v>-93.258133000000001</v>
      </c>
      <c r="J6553" t="s">
        <v>245</v>
      </c>
      <c r="K6553">
        <v>6374811.4649786381</v>
      </c>
      <c r="L6553">
        <v>6376787.2217459502</v>
      </c>
      <c r="M6553">
        <v>10404338</v>
      </c>
    </row>
    <row r="6554" spans="1:13" x14ac:dyDescent="0.25">
      <c r="A6554" t="s">
        <v>14</v>
      </c>
      <c r="B6554" t="s">
        <v>62</v>
      </c>
      <c r="C6554" t="s">
        <v>202</v>
      </c>
      <c r="D6554" t="s">
        <v>98</v>
      </c>
      <c r="E6554" t="s">
        <v>231</v>
      </c>
      <c r="F6554" t="s">
        <v>232</v>
      </c>
      <c r="G6554" t="s">
        <v>168</v>
      </c>
      <c r="H6554">
        <v>43.296950000000002</v>
      </c>
      <c r="I6554">
        <v>5.3810700000000002</v>
      </c>
      <c r="J6554" t="s">
        <v>223</v>
      </c>
      <c r="K6554">
        <v>726200.77592677157</v>
      </c>
      <c r="L6554">
        <v>726630.72348690894</v>
      </c>
      <c r="M6554">
        <v>1337119</v>
      </c>
    </row>
    <row r="6555" spans="1:13" x14ac:dyDescent="0.25">
      <c r="A6555" t="s">
        <v>14</v>
      </c>
      <c r="B6555" t="s">
        <v>62</v>
      </c>
      <c r="C6555" t="s">
        <v>202</v>
      </c>
      <c r="D6555" t="s">
        <v>98</v>
      </c>
      <c r="E6555" t="s">
        <v>231</v>
      </c>
      <c r="F6555" t="s">
        <v>232</v>
      </c>
      <c r="G6555" t="s">
        <v>168</v>
      </c>
      <c r="H6555">
        <v>43.296950000000002</v>
      </c>
      <c r="I6555">
        <v>5.3810700000000002</v>
      </c>
      <c r="J6555" t="s">
        <v>224</v>
      </c>
      <c r="K6555">
        <v>5141351.9165434334</v>
      </c>
      <c r="L6555">
        <v>5149055.9667856656</v>
      </c>
      <c r="M6555">
        <v>11907376</v>
      </c>
    </row>
    <row r="6556" spans="1:13" x14ac:dyDescent="0.25">
      <c r="A6556" t="s">
        <v>14</v>
      </c>
      <c r="B6556" t="s">
        <v>62</v>
      </c>
      <c r="C6556" t="s">
        <v>202</v>
      </c>
      <c r="D6556" t="s">
        <v>98</v>
      </c>
      <c r="E6556" t="s">
        <v>231</v>
      </c>
      <c r="F6556" t="s">
        <v>232</v>
      </c>
      <c r="G6556" t="s">
        <v>168</v>
      </c>
      <c r="H6556">
        <v>43.296950000000002</v>
      </c>
      <c r="I6556">
        <v>5.3810700000000002</v>
      </c>
      <c r="J6556" t="s">
        <v>225</v>
      </c>
      <c r="K6556">
        <v>5104760.99170681</v>
      </c>
      <c r="L6556">
        <v>5111059.4416382834</v>
      </c>
      <c r="M6556">
        <v>13670358</v>
      </c>
    </row>
    <row r="6557" spans="1:13" x14ac:dyDescent="0.25">
      <c r="A6557" t="s">
        <v>14</v>
      </c>
      <c r="B6557" t="s">
        <v>62</v>
      </c>
      <c r="C6557" t="s">
        <v>202</v>
      </c>
      <c r="D6557" t="s">
        <v>98</v>
      </c>
      <c r="E6557" t="s">
        <v>231</v>
      </c>
      <c r="F6557" t="s">
        <v>232</v>
      </c>
      <c r="G6557" t="s">
        <v>168</v>
      </c>
      <c r="H6557">
        <v>43.296950000000002</v>
      </c>
      <c r="I6557">
        <v>5.3810700000000002</v>
      </c>
      <c r="J6557" t="s">
        <v>245</v>
      </c>
      <c r="K6557">
        <v>4821366.487660219</v>
      </c>
      <c r="L6557">
        <v>4824382.0599858994</v>
      </c>
      <c r="M6557">
        <v>10624461</v>
      </c>
    </row>
    <row r="6558" spans="1:13" x14ac:dyDescent="0.25">
      <c r="A6558" t="s">
        <v>14</v>
      </c>
      <c r="B6558" t="s">
        <v>62</v>
      </c>
      <c r="C6558" t="s">
        <v>202</v>
      </c>
      <c r="D6558" t="s">
        <v>104</v>
      </c>
      <c r="E6558" t="s">
        <v>161</v>
      </c>
      <c r="F6558" t="s">
        <v>162</v>
      </c>
      <c r="G6558" t="s">
        <v>107</v>
      </c>
      <c r="H6558">
        <v>40.705629999999999</v>
      </c>
      <c r="I6558">
        <v>-73.978003999999999</v>
      </c>
      <c r="J6558" t="s">
        <v>223</v>
      </c>
      <c r="K6558">
        <v>1724400743.656575</v>
      </c>
      <c r="L6558">
        <v>1725373933.704962</v>
      </c>
      <c r="M6558">
        <v>2890434973</v>
      </c>
    </row>
    <row r="6559" spans="1:13" x14ac:dyDescent="0.25">
      <c r="A6559" t="s">
        <v>14</v>
      </c>
      <c r="B6559" t="s">
        <v>62</v>
      </c>
      <c r="C6559" t="s">
        <v>202</v>
      </c>
      <c r="D6559" t="s">
        <v>104</v>
      </c>
      <c r="E6559" t="s">
        <v>161</v>
      </c>
      <c r="F6559" t="s">
        <v>162</v>
      </c>
      <c r="G6559" t="s">
        <v>107</v>
      </c>
      <c r="H6559">
        <v>40.705629999999999</v>
      </c>
      <c r="I6559">
        <v>-73.978003999999999</v>
      </c>
      <c r="J6559" t="s">
        <v>224</v>
      </c>
      <c r="K6559">
        <v>1131005489.8207619</v>
      </c>
      <c r="L6559">
        <v>1131213221.246866</v>
      </c>
      <c r="M6559">
        <v>2215036744</v>
      </c>
    </row>
    <row r="6560" spans="1:13" x14ac:dyDescent="0.25">
      <c r="A6560" t="s">
        <v>14</v>
      </c>
      <c r="B6560" t="s">
        <v>62</v>
      </c>
      <c r="C6560" t="s">
        <v>202</v>
      </c>
      <c r="D6560" t="s">
        <v>104</v>
      </c>
      <c r="E6560" t="s">
        <v>161</v>
      </c>
      <c r="F6560" t="s">
        <v>162</v>
      </c>
      <c r="G6560" t="s">
        <v>107</v>
      </c>
      <c r="H6560">
        <v>40.705629999999999</v>
      </c>
      <c r="I6560">
        <v>-73.978003999999999</v>
      </c>
      <c r="J6560" t="s">
        <v>225</v>
      </c>
      <c r="K6560">
        <v>266984460.10519731</v>
      </c>
      <c r="L6560">
        <v>267049228.95147201</v>
      </c>
      <c r="M6560">
        <v>563292178</v>
      </c>
    </row>
    <row r="6561" spans="1:13" x14ac:dyDescent="0.25">
      <c r="A6561" t="s">
        <v>14</v>
      </c>
      <c r="B6561" t="s">
        <v>62</v>
      </c>
      <c r="C6561" t="s">
        <v>202</v>
      </c>
      <c r="D6561" t="s">
        <v>104</v>
      </c>
      <c r="E6561" t="s">
        <v>161</v>
      </c>
      <c r="F6561" t="s">
        <v>162</v>
      </c>
      <c r="G6561" t="s">
        <v>107</v>
      </c>
      <c r="H6561">
        <v>40.705629999999999</v>
      </c>
      <c r="I6561">
        <v>-73.978003999999999</v>
      </c>
      <c r="J6561" t="s">
        <v>245</v>
      </c>
      <c r="K6561">
        <v>140074731.67234319</v>
      </c>
      <c r="L6561">
        <v>140106747.52459449</v>
      </c>
      <c r="M6561">
        <v>272568051</v>
      </c>
    </row>
    <row r="6562" spans="1:13" x14ac:dyDescent="0.25">
      <c r="A6562" t="s">
        <v>14</v>
      </c>
      <c r="B6562" t="s">
        <v>62</v>
      </c>
      <c r="C6562" t="s">
        <v>202</v>
      </c>
      <c r="D6562" t="s">
        <v>136</v>
      </c>
      <c r="E6562" t="s">
        <v>163</v>
      </c>
      <c r="F6562" t="s">
        <v>164</v>
      </c>
      <c r="G6562" t="s">
        <v>165</v>
      </c>
      <c r="H6562">
        <v>34.67606</v>
      </c>
      <c r="I6562">
        <v>135.49619999999999</v>
      </c>
      <c r="J6562" t="s">
        <v>223</v>
      </c>
      <c r="K6562">
        <v>7514317.6398787675</v>
      </c>
      <c r="L6562">
        <v>7516341.3317252425</v>
      </c>
      <c r="M6562">
        <v>11888676</v>
      </c>
    </row>
    <row r="6563" spans="1:13" x14ac:dyDescent="0.25">
      <c r="A6563" t="s">
        <v>14</v>
      </c>
      <c r="B6563" t="s">
        <v>62</v>
      </c>
      <c r="C6563" t="s">
        <v>202</v>
      </c>
      <c r="D6563" t="s">
        <v>136</v>
      </c>
      <c r="E6563" t="s">
        <v>163</v>
      </c>
      <c r="F6563" t="s">
        <v>164</v>
      </c>
      <c r="G6563" t="s">
        <v>165</v>
      </c>
      <c r="H6563">
        <v>34.67606</v>
      </c>
      <c r="I6563">
        <v>135.49619999999999</v>
      </c>
      <c r="J6563" t="s">
        <v>224</v>
      </c>
      <c r="K6563">
        <v>9958895.0276121795</v>
      </c>
      <c r="L6563">
        <v>9960492.3853135668</v>
      </c>
      <c r="M6563">
        <v>14659766</v>
      </c>
    </row>
    <row r="6564" spans="1:13" x14ac:dyDescent="0.25">
      <c r="A6564" t="s">
        <v>14</v>
      </c>
      <c r="B6564" t="s">
        <v>62</v>
      </c>
      <c r="C6564" t="s">
        <v>202</v>
      </c>
      <c r="D6564" t="s">
        <v>136</v>
      </c>
      <c r="E6564" t="s">
        <v>163</v>
      </c>
      <c r="F6564" t="s">
        <v>164</v>
      </c>
      <c r="G6564" t="s">
        <v>165</v>
      </c>
      <c r="H6564">
        <v>34.67606</v>
      </c>
      <c r="I6564">
        <v>135.49619999999999</v>
      </c>
      <c r="J6564" t="s">
        <v>225</v>
      </c>
      <c r="K6564">
        <v>14500404.40712342</v>
      </c>
      <c r="L6564">
        <v>14502132.608952651</v>
      </c>
      <c r="M6564">
        <v>17377926</v>
      </c>
    </row>
    <row r="6565" spans="1:13" x14ac:dyDescent="0.25">
      <c r="A6565" t="s">
        <v>14</v>
      </c>
      <c r="B6565" t="s">
        <v>62</v>
      </c>
      <c r="C6565" t="s">
        <v>202</v>
      </c>
      <c r="D6565" t="s">
        <v>136</v>
      </c>
      <c r="E6565" t="s">
        <v>163</v>
      </c>
      <c r="F6565" t="s">
        <v>164</v>
      </c>
      <c r="G6565" t="s">
        <v>165</v>
      </c>
      <c r="H6565">
        <v>34.67606</v>
      </c>
      <c r="I6565">
        <v>135.49619999999999</v>
      </c>
      <c r="J6565" t="s">
        <v>245</v>
      </c>
      <c r="K6565">
        <v>9042918.006094411</v>
      </c>
      <c r="L6565">
        <v>9044013.0275437292</v>
      </c>
      <c r="M6565">
        <v>10977453</v>
      </c>
    </row>
    <row r="6566" spans="1:13" x14ac:dyDescent="0.25">
      <c r="A6566" t="s">
        <v>14</v>
      </c>
      <c r="B6566" t="s">
        <v>62</v>
      </c>
      <c r="C6566" t="s">
        <v>202</v>
      </c>
      <c r="D6566" t="s">
        <v>98</v>
      </c>
      <c r="E6566" t="s">
        <v>166</v>
      </c>
      <c r="F6566" t="s">
        <v>167</v>
      </c>
      <c r="G6566" t="s">
        <v>168</v>
      </c>
      <c r="H6566">
        <v>48.928049999999999</v>
      </c>
      <c r="I6566">
        <v>2.35189</v>
      </c>
      <c r="J6566" t="s">
        <v>223</v>
      </c>
      <c r="K6566">
        <v>2435391046.186511</v>
      </c>
      <c r="L6566">
        <v>2435900080.756</v>
      </c>
      <c r="M6566">
        <v>3324557819</v>
      </c>
    </row>
    <row r="6567" spans="1:13" x14ac:dyDescent="0.25">
      <c r="A6567" t="s">
        <v>14</v>
      </c>
      <c r="B6567" t="s">
        <v>62</v>
      </c>
      <c r="C6567" t="s">
        <v>202</v>
      </c>
      <c r="D6567" t="s">
        <v>98</v>
      </c>
      <c r="E6567" t="s">
        <v>166</v>
      </c>
      <c r="F6567" t="s">
        <v>167</v>
      </c>
      <c r="G6567" t="s">
        <v>168</v>
      </c>
      <c r="H6567">
        <v>48.928049999999999</v>
      </c>
      <c r="I6567">
        <v>2.35189</v>
      </c>
      <c r="J6567" t="s">
        <v>224</v>
      </c>
      <c r="K6567">
        <v>577504341.27841783</v>
      </c>
      <c r="L6567">
        <v>577832113.64845395</v>
      </c>
      <c r="M6567">
        <v>1128295988</v>
      </c>
    </row>
    <row r="6568" spans="1:13" x14ac:dyDescent="0.25">
      <c r="A6568" t="s">
        <v>14</v>
      </c>
      <c r="B6568" t="s">
        <v>62</v>
      </c>
      <c r="C6568" t="s">
        <v>202</v>
      </c>
      <c r="D6568" t="s">
        <v>98</v>
      </c>
      <c r="E6568" t="s">
        <v>166</v>
      </c>
      <c r="F6568" t="s">
        <v>167</v>
      </c>
      <c r="G6568" t="s">
        <v>168</v>
      </c>
      <c r="H6568">
        <v>48.928049999999999</v>
      </c>
      <c r="I6568">
        <v>2.35189</v>
      </c>
      <c r="J6568" t="s">
        <v>225</v>
      </c>
      <c r="K6568">
        <v>155308917.27684391</v>
      </c>
      <c r="L6568">
        <v>155359948.4692024</v>
      </c>
      <c r="M6568">
        <v>309170124</v>
      </c>
    </row>
    <row r="6569" spans="1:13" x14ac:dyDescent="0.25">
      <c r="A6569" t="s">
        <v>14</v>
      </c>
      <c r="B6569" t="s">
        <v>62</v>
      </c>
      <c r="C6569" t="s">
        <v>202</v>
      </c>
      <c r="D6569" t="s">
        <v>98</v>
      </c>
      <c r="E6569" t="s">
        <v>166</v>
      </c>
      <c r="F6569" t="s">
        <v>167</v>
      </c>
      <c r="G6569" t="s">
        <v>168</v>
      </c>
      <c r="H6569">
        <v>48.928049999999999</v>
      </c>
      <c r="I6569">
        <v>2.35189</v>
      </c>
      <c r="J6569" t="s">
        <v>245</v>
      </c>
      <c r="K6569">
        <v>156731261.13438189</v>
      </c>
      <c r="L6569">
        <v>156986832.96948671</v>
      </c>
      <c r="M6569">
        <v>304471319</v>
      </c>
    </row>
    <row r="6570" spans="1:13" x14ac:dyDescent="0.25">
      <c r="A6570" t="s">
        <v>14</v>
      </c>
      <c r="B6570" t="s">
        <v>62</v>
      </c>
      <c r="C6570" t="s">
        <v>202</v>
      </c>
      <c r="D6570" t="s">
        <v>108</v>
      </c>
      <c r="E6570" t="s">
        <v>169</v>
      </c>
      <c r="F6570" t="s">
        <v>170</v>
      </c>
      <c r="G6570" t="s">
        <v>171</v>
      </c>
      <c r="H6570">
        <v>-33.357990000000001</v>
      </c>
      <c r="I6570">
        <v>-70.676259999999999</v>
      </c>
      <c r="J6570" t="s">
        <v>223</v>
      </c>
      <c r="K6570">
        <v>1951231970.0280361</v>
      </c>
      <c r="L6570">
        <v>1951636295.7478039</v>
      </c>
      <c r="M6570">
        <v>4168617814</v>
      </c>
    </row>
    <row r="6571" spans="1:13" x14ac:dyDescent="0.25">
      <c r="A6571" t="s">
        <v>14</v>
      </c>
      <c r="B6571" t="s">
        <v>62</v>
      </c>
      <c r="C6571" t="s">
        <v>202</v>
      </c>
      <c r="D6571" t="s">
        <v>108</v>
      </c>
      <c r="E6571" t="s">
        <v>169</v>
      </c>
      <c r="F6571" t="s">
        <v>170</v>
      </c>
      <c r="G6571" t="s">
        <v>171</v>
      </c>
      <c r="H6571">
        <v>-33.357990000000001</v>
      </c>
      <c r="I6571">
        <v>-70.676259999999999</v>
      </c>
      <c r="J6571" t="s">
        <v>224</v>
      </c>
      <c r="K6571">
        <v>1659489019.4075871</v>
      </c>
      <c r="L6571">
        <v>1659807371.6318941</v>
      </c>
      <c r="M6571">
        <v>3397073891</v>
      </c>
    </row>
    <row r="6572" spans="1:13" x14ac:dyDescent="0.25">
      <c r="A6572" t="s">
        <v>14</v>
      </c>
      <c r="B6572" t="s">
        <v>62</v>
      </c>
      <c r="C6572" t="s">
        <v>202</v>
      </c>
      <c r="D6572" t="s">
        <v>108</v>
      </c>
      <c r="E6572" t="s">
        <v>169</v>
      </c>
      <c r="F6572" t="s">
        <v>170</v>
      </c>
      <c r="G6572" t="s">
        <v>171</v>
      </c>
      <c r="H6572">
        <v>-33.357990000000001</v>
      </c>
      <c r="I6572">
        <v>-70.676259999999999</v>
      </c>
      <c r="J6572" t="s">
        <v>225</v>
      </c>
      <c r="K6572">
        <v>1179357701.4231861</v>
      </c>
      <c r="L6572">
        <v>1179566774.6066761</v>
      </c>
      <c r="M6572">
        <v>2470290320</v>
      </c>
    </row>
    <row r="6573" spans="1:13" x14ac:dyDescent="0.25">
      <c r="A6573" t="s">
        <v>14</v>
      </c>
      <c r="B6573" t="s">
        <v>62</v>
      </c>
      <c r="C6573" t="s">
        <v>202</v>
      </c>
      <c r="D6573" t="s">
        <v>108</v>
      </c>
      <c r="E6573" t="s">
        <v>169</v>
      </c>
      <c r="F6573" t="s">
        <v>170</v>
      </c>
      <c r="G6573" t="s">
        <v>171</v>
      </c>
      <c r="H6573">
        <v>-33.357990000000001</v>
      </c>
      <c r="I6573">
        <v>-70.676259999999999</v>
      </c>
      <c r="J6573" t="s">
        <v>245</v>
      </c>
      <c r="K6573">
        <v>1244148108.986881</v>
      </c>
      <c r="L6573">
        <v>1244361377.261358</v>
      </c>
      <c r="M6573">
        <v>2470323359</v>
      </c>
    </row>
    <row r="6574" spans="1:13" x14ac:dyDescent="0.25">
      <c r="A6574" t="s">
        <v>14</v>
      </c>
      <c r="B6574" t="s">
        <v>62</v>
      </c>
      <c r="C6574" t="s">
        <v>202</v>
      </c>
      <c r="D6574" t="s">
        <v>104</v>
      </c>
      <c r="E6574" t="s">
        <v>172</v>
      </c>
      <c r="F6574" t="s">
        <v>173</v>
      </c>
      <c r="G6574" t="s">
        <v>107</v>
      </c>
      <c r="H6574">
        <v>47.606209999999997</v>
      </c>
      <c r="I6574">
        <v>-122.33207</v>
      </c>
      <c r="J6574" t="s">
        <v>223</v>
      </c>
      <c r="K6574">
        <v>1592537867.8630381</v>
      </c>
      <c r="L6574">
        <v>1593004353.424037</v>
      </c>
      <c r="M6574">
        <v>2569823509</v>
      </c>
    </row>
    <row r="6575" spans="1:13" x14ac:dyDescent="0.25">
      <c r="A6575" t="s">
        <v>14</v>
      </c>
      <c r="B6575" t="s">
        <v>62</v>
      </c>
      <c r="C6575" t="s">
        <v>202</v>
      </c>
      <c r="D6575" t="s">
        <v>104</v>
      </c>
      <c r="E6575" t="s">
        <v>172</v>
      </c>
      <c r="F6575" t="s">
        <v>173</v>
      </c>
      <c r="G6575" t="s">
        <v>107</v>
      </c>
      <c r="H6575">
        <v>47.606209999999997</v>
      </c>
      <c r="I6575">
        <v>-122.33207</v>
      </c>
      <c r="J6575" t="s">
        <v>224</v>
      </c>
      <c r="K6575">
        <v>1120713030.6856971</v>
      </c>
      <c r="L6575">
        <v>1121031142.6598899</v>
      </c>
      <c r="M6575">
        <v>2089083008</v>
      </c>
    </row>
    <row r="6576" spans="1:13" x14ac:dyDescent="0.25">
      <c r="A6576" t="s">
        <v>14</v>
      </c>
      <c r="B6576" t="s">
        <v>62</v>
      </c>
      <c r="C6576" t="s">
        <v>202</v>
      </c>
      <c r="D6576" t="s">
        <v>104</v>
      </c>
      <c r="E6576" t="s">
        <v>172</v>
      </c>
      <c r="F6576" t="s">
        <v>173</v>
      </c>
      <c r="G6576" t="s">
        <v>107</v>
      </c>
      <c r="H6576">
        <v>47.606209999999997</v>
      </c>
      <c r="I6576">
        <v>-122.33207</v>
      </c>
      <c r="J6576" t="s">
        <v>225</v>
      </c>
      <c r="K6576">
        <v>294917523.31981748</v>
      </c>
      <c r="L6576">
        <v>294998753.60198301</v>
      </c>
      <c r="M6576">
        <v>487615871</v>
      </c>
    </row>
    <row r="6577" spans="1:13" x14ac:dyDescent="0.25">
      <c r="A6577" t="s">
        <v>14</v>
      </c>
      <c r="B6577" t="s">
        <v>62</v>
      </c>
      <c r="C6577" t="s">
        <v>202</v>
      </c>
      <c r="D6577" t="s">
        <v>104</v>
      </c>
      <c r="E6577" t="s">
        <v>172</v>
      </c>
      <c r="F6577" t="s">
        <v>173</v>
      </c>
      <c r="G6577" t="s">
        <v>107</v>
      </c>
      <c r="H6577">
        <v>47.606209999999997</v>
      </c>
      <c r="I6577">
        <v>-122.33207</v>
      </c>
      <c r="J6577" t="s">
        <v>245</v>
      </c>
      <c r="K6577">
        <v>167147171.04032591</v>
      </c>
      <c r="L6577">
        <v>167205810.66255441</v>
      </c>
      <c r="M6577">
        <v>266555412</v>
      </c>
    </row>
    <row r="6578" spans="1:13" x14ac:dyDescent="0.25">
      <c r="A6578" t="s">
        <v>14</v>
      </c>
      <c r="B6578" t="s">
        <v>62</v>
      </c>
      <c r="C6578" t="s">
        <v>202</v>
      </c>
      <c r="D6578" t="s">
        <v>136</v>
      </c>
      <c r="E6578" t="s">
        <v>174</v>
      </c>
      <c r="F6578" t="s">
        <v>175</v>
      </c>
      <c r="G6578" t="s">
        <v>176</v>
      </c>
      <c r="H6578">
        <v>1.3520829999999999</v>
      </c>
      <c r="I6578">
        <v>103.81984</v>
      </c>
      <c r="J6578" t="s">
        <v>223</v>
      </c>
      <c r="K6578">
        <v>2434842909.3151798</v>
      </c>
      <c r="L6578">
        <v>2438233130.647439</v>
      </c>
      <c r="M6578">
        <v>5985186774</v>
      </c>
    </row>
    <row r="6579" spans="1:13" x14ac:dyDescent="0.25">
      <c r="A6579" t="s">
        <v>14</v>
      </c>
      <c r="B6579" t="s">
        <v>62</v>
      </c>
      <c r="C6579" t="s">
        <v>202</v>
      </c>
      <c r="D6579" t="s">
        <v>136</v>
      </c>
      <c r="E6579" t="s">
        <v>174</v>
      </c>
      <c r="F6579" t="s">
        <v>175</v>
      </c>
      <c r="G6579" t="s">
        <v>176</v>
      </c>
      <c r="H6579">
        <v>1.3520829999999999</v>
      </c>
      <c r="I6579">
        <v>103.81984</v>
      </c>
      <c r="J6579" t="s">
        <v>224</v>
      </c>
      <c r="K6579">
        <v>2363755571.7260208</v>
      </c>
      <c r="L6579">
        <v>2364507976.6461768</v>
      </c>
      <c r="M6579">
        <v>5571601661</v>
      </c>
    </row>
    <row r="6580" spans="1:13" x14ac:dyDescent="0.25">
      <c r="A6580" t="s">
        <v>14</v>
      </c>
      <c r="B6580" t="s">
        <v>62</v>
      </c>
      <c r="C6580" t="s">
        <v>202</v>
      </c>
      <c r="D6580" t="s">
        <v>136</v>
      </c>
      <c r="E6580" t="s">
        <v>174</v>
      </c>
      <c r="F6580" t="s">
        <v>175</v>
      </c>
      <c r="G6580" t="s">
        <v>176</v>
      </c>
      <c r="H6580">
        <v>1.3520829999999999</v>
      </c>
      <c r="I6580">
        <v>103.81984</v>
      </c>
      <c r="J6580" t="s">
        <v>225</v>
      </c>
      <c r="K6580">
        <v>1106708356.2487659</v>
      </c>
      <c r="L6580">
        <v>1107005124.909373</v>
      </c>
      <c r="M6580">
        <v>2819461897</v>
      </c>
    </row>
    <row r="6581" spans="1:13" x14ac:dyDescent="0.25">
      <c r="A6581" t="s">
        <v>14</v>
      </c>
      <c r="B6581" t="s">
        <v>62</v>
      </c>
      <c r="C6581" t="s">
        <v>202</v>
      </c>
      <c r="D6581" t="s">
        <v>136</v>
      </c>
      <c r="E6581" t="s">
        <v>174</v>
      </c>
      <c r="F6581" t="s">
        <v>175</v>
      </c>
      <c r="G6581" t="s">
        <v>176</v>
      </c>
      <c r="H6581">
        <v>1.3520829999999999</v>
      </c>
      <c r="I6581">
        <v>103.81984</v>
      </c>
      <c r="J6581" t="s">
        <v>245</v>
      </c>
      <c r="K6581">
        <v>1013583023.5523061</v>
      </c>
      <c r="L6581">
        <v>1013808658.154582</v>
      </c>
      <c r="M6581">
        <v>2421029542</v>
      </c>
    </row>
    <row r="6582" spans="1:13" x14ac:dyDescent="0.25">
      <c r="A6582" t="s">
        <v>14</v>
      </c>
      <c r="B6582" t="s">
        <v>62</v>
      </c>
      <c r="C6582" t="s">
        <v>202</v>
      </c>
      <c r="D6582" t="s">
        <v>104</v>
      </c>
      <c r="E6582" t="s">
        <v>177</v>
      </c>
      <c r="F6582" t="s">
        <v>178</v>
      </c>
      <c r="G6582" t="s">
        <v>107</v>
      </c>
      <c r="H6582">
        <v>37.339385999999998</v>
      </c>
      <c r="I6582">
        <v>-121.89496</v>
      </c>
      <c r="J6582" t="s">
        <v>223</v>
      </c>
      <c r="K6582">
        <v>509764708.57705861</v>
      </c>
      <c r="L6582">
        <v>510104535.32013452</v>
      </c>
      <c r="M6582">
        <v>854109037</v>
      </c>
    </row>
    <row r="6583" spans="1:13" x14ac:dyDescent="0.25">
      <c r="A6583" t="s">
        <v>14</v>
      </c>
      <c r="B6583" t="s">
        <v>62</v>
      </c>
      <c r="C6583" t="s">
        <v>202</v>
      </c>
      <c r="D6583" t="s">
        <v>104</v>
      </c>
      <c r="E6583" t="s">
        <v>177</v>
      </c>
      <c r="F6583" t="s">
        <v>178</v>
      </c>
      <c r="G6583" t="s">
        <v>107</v>
      </c>
      <c r="H6583">
        <v>37.339385999999998</v>
      </c>
      <c r="I6583">
        <v>-121.89496</v>
      </c>
      <c r="J6583" t="s">
        <v>224</v>
      </c>
      <c r="K6583">
        <v>375219654.43543571</v>
      </c>
      <c r="L6583">
        <v>375374787.08409512</v>
      </c>
      <c r="M6583">
        <v>716753241</v>
      </c>
    </row>
    <row r="6584" spans="1:13" x14ac:dyDescent="0.25">
      <c r="A6584" t="s">
        <v>14</v>
      </c>
      <c r="B6584" t="s">
        <v>62</v>
      </c>
      <c r="C6584" t="s">
        <v>202</v>
      </c>
      <c r="D6584" t="s">
        <v>104</v>
      </c>
      <c r="E6584" t="s">
        <v>177</v>
      </c>
      <c r="F6584" t="s">
        <v>178</v>
      </c>
      <c r="G6584" t="s">
        <v>107</v>
      </c>
      <c r="H6584">
        <v>37.339385999999998</v>
      </c>
      <c r="I6584">
        <v>-121.89496</v>
      </c>
      <c r="J6584" t="s">
        <v>225</v>
      </c>
      <c r="K6584">
        <v>87699735.338078991</v>
      </c>
      <c r="L6584">
        <v>87747591.761334926</v>
      </c>
      <c r="M6584">
        <v>178512423</v>
      </c>
    </row>
    <row r="6585" spans="1:13" x14ac:dyDescent="0.25">
      <c r="A6585" t="s">
        <v>14</v>
      </c>
      <c r="B6585" t="s">
        <v>62</v>
      </c>
      <c r="C6585" t="s">
        <v>202</v>
      </c>
      <c r="D6585" t="s">
        <v>104</v>
      </c>
      <c r="E6585" t="s">
        <v>177</v>
      </c>
      <c r="F6585" t="s">
        <v>178</v>
      </c>
      <c r="G6585" t="s">
        <v>107</v>
      </c>
      <c r="H6585">
        <v>37.339385999999998</v>
      </c>
      <c r="I6585">
        <v>-121.89496</v>
      </c>
      <c r="J6585" t="s">
        <v>245</v>
      </c>
      <c r="K6585">
        <v>45993845.16900295</v>
      </c>
      <c r="L6585">
        <v>46028950.971751347</v>
      </c>
      <c r="M6585">
        <v>100814079</v>
      </c>
    </row>
    <row r="6586" spans="1:13" x14ac:dyDescent="0.25">
      <c r="A6586" t="s">
        <v>14</v>
      </c>
      <c r="B6586" t="s">
        <v>62</v>
      </c>
      <c r="C6586" t="s">
        <v>202</v>
      </c>
      <c r="D6586" t="s">
        <v>98</v>
      </c>
      <c r="E6586" t="s">
        <v>181</v>
      </c>
      <c r="F6586" t="s">
        <v>182</v>
      </c>
      <c r="G6586" t="s">
        <v>183</v>
      </c>
      <c r="H6586">
        <v>59.651943000000003</v>
      </c>
      <c r="I6586">
        <v>17.933056000000001</v>
      </c>
      <c r="J6586" t="s">
        <v>223</v>
      </c>
      <c r="K6586">
        <v>1468544663.353148</v>
      </c>
      <c r="L6586">
        <v>1468947601.3243761</v>
      </c>
      <c r="M6586">
        <v>2594837704</v>
      </c>
    </row>
    <row r="6587" spans="1:13" x14ac:dyDescent="0.25">
      <c r="A6587" t="s">
        <v>14</v>
      </c>
      <c r="B6587" t="s">
        <v>62</v>
      </c>
      <c r="C6587" t="s">
        <v>202</v>
      </c>
      <c r="D6587" t="s">
        <v>98</v>
      </c>
      <c r="E6587" t="s">
        <v>181</v>
      </c>
      <c r="F6587" t="s">
        <v>182</v>
      </c>
      <c r="G6587" t="s">
        <v>183</v>
      </c>
      <c r="H6587">
        <v>59.651943000000003</v>
      </c>
      <c r="I6587">
        <v>17.933056000000001</v>
      </c>
      <c r="J6587" t="s">
        <v>224</v>
      </c>
      <c r="K6587">
        <v>743923878.40433288</v>
      </c>
      <c r="L6587">
        <v>744160133.40645552</v>
      </c>
      <c r="M6587">
        <v>1708437042</v>
      </c>
    </row>
    <row r="6588" spans="1:13" x14ac:dyDescent="0.25">
      <c r="A6588" t="s">
        <v>14</v>
      </c>
      <c r="B6588" t="s">
        <v>62</v>
      </c>
      <c r="C6588" t="s">
        <v>202</v>
      </c>
      <c r="D6588" t="s">
        <v>98</v>
      </c>
      <c r="E6588" t="s">
        <v>181</v>
      </c>
      <c r="F6588" t="s">
        <v>182</v>
      </c>
      <c r="G6588" t="s">
        <v>183</v>
      </c>
      <c r="H6588">
        <v>59.651943000000003</v>
      </c>
      <c r="I6588">
        <v>17.933056000000001</v>
      </c>
      <c r="J6588" t="s">
        <v>225</v>
      </c>
      <c r="K6588">
        <v>189703136.35044199</v>
      </c>
      <c r="L6588">
        <v>189869441.8105765</v>
      </c>
      <c r="M6588">
        <v>500534994</v>
      </c>
    </row>
    <row r="6589" spans="1:13" x14ac:dyDescent="0.25">
      <c r="A6589" t="s">
        <v>14</v>
      </c>
      <c r="B6589" t="s">
        <v>62</v>
      </c>
      <c r="C6589" t="s">
        <v>202</v>
      </c>
      <c r="D6589" t="s">
        <v>98</v>
      </c>
      <c r="E6589" t="s">
        <v>181</v>
      </c>
      <c r="F6589" t="s">
        <v>182</v>
      </c>
      <c r="G6589" t="s">
        <v>183</v>
      </c>
      <c r="H6589">
        <v>59.651943000000003</v>
      </c>
      <c r="I6589">
        <v>17.933056000000001</v>
      </c>
      <c r="J6589" t="s">
        <v>245</v>
      </c>
      <c r="K6589">
        <v>105146064.52303921</v>
      </c>
      <c r="L6589">
        <v>105369637.72546621</v>
      </c>
      <c r="M6589">
        <v>216906914</v>
      </c>
    </row>
    <row r="6590" spans="1:13" x14ac:dyDescent="0.25">
      <c r="A6590" t="s">
        <v>14</v>
      </c>
      <c r="B6590" t="s">
        <v>62</v>
      </c>
      <c r="C6590" t="s">
        <v>202</v>
      </c>
      <c r="D6590" t="s">
        <v>136</v>
      </c>
      <c r="E6590" t="s">
        <v>184</v>
      </c>
      <c r="F6590" t="s">
        <v>185</v>
      </c>
      <c r="G6590" t="s">
        <v>186</v>
      </c>
      <c r="H6590">
        <v>37.566499999999998</v>
      </c>
      <c r="I6590">
        <v>126.97799999999999</v>
      </c>
      <c r="J6590" t="s">
        <v>223</v>
      </c>
      <c r="K6590">
        <v>13225628.03864711</v>
      </c>
      <c r="L6590">
        <v>13245799.118536821</v>
      </c>
      <c r="M6590">
        <v>39357016</v>
      </c>
    </row>
    <row r="6591" spans="1:13" x14ac:dyDescent="0.25">
      <c r="A6591" t="s">
        <v>14</v>
      </c>
      <c r="B6591" t="s">
        <v>62</v>
      </c>
      <c r="C6591" t="s">
        <v>202</v>
      </c>
      <c r="D6591" t="s">
        <v>136</v>
      </c>
      <c r="E6591" t="s">
        <v>184</v>
      </c>
      <c r="F6591" t="s">
        <v>185</v>
      </c>
      <c r="G6591" t="s">
        <v>186</v>
      </c>
      <c r="H6591">
        <v>37.566499999999998</v>
      </c>
      <c r="I6591">
        <v>126.97799999999999</v>
      </c>
      <c r="J6591" t="s">
        <v>224</v>
      </c>
      <c r="K6591">
        <v>3324022.492706066</v>
      </c>
      <c r="L6591">
        <v>3334355.4833760601</v>
      </c>
      <c r="M6591">
        <v>9174592</v>
      </c>
    </row>
    <row r="6592" spans="1:13" x14ac:dyDescent="0.25">
      <c r="A6592" t="s">
        <v>14</v>
      </c>
      <c r="B6592" t="s">
        <v>62</v>
      </c>
      <c r="C6592" t="s">
        <v>202</v>
      </c>
      <c r="D6592" t="s">
        <v>136</v>
      </c>
      <c r="E6592" t="s">
        <v>184</v>
      </c>
      <c r="F6592" t="s">
        <v>185</v>
      </c>
      <c r="G6592" t="s">
        <v>186</v>
      </c>
      <c r="H6592">
        <v>37.566499999999998</v>
      </c>
      <c r="I6592">
        <v>126.97799999999999</v>
      </c>
      <c r="J6592" t="s">
        <v>225</v>
      </c>
      <c r="K6592">
        <v>1460366.8591094171</v>
      </c>
      <c r="L6592">
        <v>1462432.7083275639</v>
      </c>
      <c r="M6592">
        <v>3896004</v>
      </c>
    </row>
    <row r="6593" spans="1:13" x14ac:dyDescent="0.25">
      <c r="A6593" t="s">
        <v>14</v>
      </c>
      <c r="B6593" t="s">
        <v>62</v>
      </c>
      <c r="C6593" t="s">
        <v>202</v>
      </c>
      <c r="D6593" t="s">
        <v>136</v>
      </c>
      <c r="E6593" t="s">
        <v>184</v>
      </c>
      <c r="F6593" t="s">
        <v>185</v>
      </c>
      <c r="G6593" t="s">
        <v>186</v>
      </c>
      <c r="H6593">
        <v>37.566499999999998</v>
      </c>
      <c r="I6593">
        <v>126.97799999999999</v>
      </c>
      <c r="J6593" t="s">
        <v>245</v>
      </c>
      <c r="K6593">
        <v>371828.3950401296</v>
      </c>
      <c r="L6593">
        <v>372957.4897826924</v>
      </c>
      <c r="M6593">
        <v>639672</v>
      </c>
    </row>
    <row r="6594" spans="1:13" x14ac:dyDescent="0.25">
      <c r="A6594" t="s">
        <v>14</v>
      </c>
      <c r="B6594" t="s">
        <v>62</v>
      </c>
      <c r="C6594" t="s">
        <v>202</v>
      </c>
      <c r="D6594" t="s">
        <v>108</v>
      </c>
      <c r="E6594" t="s">
        <v>187</v>
      </c>
      <c r="F6594" t="s">
        <v>188</v>
      </c>
      <c r="G6594" t="s">
        <v>135</v>
      </c>
      <c r="H6594">
        <v>-23.566147000000001</v>
      </c>
      <c r="I6594">
        <v>-46.64188</v>
      </c>
      <c r="J6594" t="s">
        <v>223</v>
      </c>
      <c r="K6594">
        <v>8466463387.2292805</v>
      </c>
      <c r="L6594">
        <v>8467359647.8135309</v>
      </c>
      <c r="M6594">
        <v>17735085440</v>
      </c>
    </row>
    <row r="6595" spans="1:13" x14ac:dyDescent="0.25">
      <c r="A6595" t="s">
        <v>14</v>
      </c>
      <c r="B6595" t="s">
        <v>62</v>
      </c>
      <c r="C6595" t="s">
        <v>202</v>
      </c>
      <c r="D6595" t="s">
        <v>108</v>
      </c>
      <c r="E6595" t="s">
        <v>187</v>
      </c>
      <c r="F6595" t="s">
        <v>188</v>
      </c>
      <c r="G6595" t="s">
        <v>135</v>
      </c>
      <c r="H6595">
        <v>-23.566147000000001</v>
      </c>
      <c r="I6595">
        <v>-46.64188</v>
      </c>
      <c r="J6595" t="s">
        <v>224</v>
      </c>
      <c r="K6595">
        <v>6404893113.7577467</v>
      </c>
      <c r="L6595">
        <v>6405441968.8257904</v>
      </c>
      <c r="M6595">
        <v>12530266619</v>
      </c>
    </row>
    <row r="6596" spans="1:13" x14ac:dyDescent="0.25">
      <c r="A6596" t="s">
        <v>14</v>
      </c>
      <c r="B6596" t="s">
        <v>62</v>
      </c>
      <c r="C6596" t="s">
        <v>202</v>
      </c>
      <c r="D6596" t="s">
        <v>108</v>
      </c>
      <c r="E6596" t="s">
        <v>187</v>
      </c>
      <c r="F6596" t="s">
        <v>188</v>
      </c>
      <c r="G6596" t="s">
        <v>135</v>
      </c>
      <c r="H6596">
        <v>-23.566147000000001</v>
      </c>
      <c r="I6596">
        <v>-46.64188</v>
      </c>
      <c r="J6596" t="s">
        <v>225</v>
      </c>
      <c r="K6596">
        <v>5362220136.3404894</v>
      </c>
      <c r="L6596">
        <v>5362670569.388833</v>
      </c>
      <c r="M6596">
        <v>10335900037</v>
      </c>
    </row>
    <row r="6597" spans="1:13" x14ac:dyDescent="0.25">
      <c r="A6597" t="s">
        <v>14</v>
      </c>
      <c r="B6597" t="s">
        <v>62</v>
      </c>
      <c r="C6597" t="s">
        <v>202</v>
      </c>
      <c r="D6597" t="s">
        <v>108</v>
      </c>
      <c r="E6597" t="s">
        <v>187</v>
      </c>
      <c r="F6597" t="s">
        <v>188</v>
      </c>
      <c r="G6597" t="s">
        <v>135</v>
      </c>
      <c r="H6597">
        <v>-23.566147000000001</v>
      </c>
      <c r="I6597">
        <v>-46.64188</v>
      </c>
      <c r="J6597" t="s">
        <v>245</v>
      </c>
      <c r="K6597">
        <v>5219581524.3028917</v>
      </c>
      <c r="L6597">
        <v>5219920792.1562071</v>
      </c>
      <c r="M6597">
        <v>9580553552</v>
      </c>
    </row>
    <row r="6598" spans="1:13" x14ac:dyDescent="0.25">
      <c r="A6598" t="s">
        <v>14</v>
      </c>
      <c r="B6598" t="s">
        <v>62</v>
      </c>
      <c r="C6598" t="s">
        <v>202</v>
      </c>
      <c r="D6598" t="s">
        <v>104</v>
      </c>
      <c r="E6598" t="s">
        <v>179</v>
      </c>
      <c r="F6598" t="s">
        <v>180</v>
      </c>
      <c r="G6598" t="s">
        <v>107</v>
      </c>
      <c r="H6598">
        <v>38.627003000000002</v>
      </c>
      <c r="I6598">
        <v>-90.199404000000001</v>
      </c>
      <c r="J6598" t="s">
        <v>223</v>
      </c>
      <c r="K6598">
        <v>146170141.9898493</v>
      </c>
      <c r="L6598">
        <v>146192328.27222699</v>
      </c>
      <c r="M6598">
        <v>227090098</v>
      </c>
    </row>
    <row r="6599" spans="1:13" x14ac:dyDescent="0.25">
      <c r="A6599" t="s">
        <v>14</v>
      </c>
      <c r="B6599" t="s">
        <v>62</v>
      </c>
      <c r="C6599" t="s">
        <v>202</v>
      </c>
      <c r="D6599" t="s">
        <v>104</v>
      </c>
      <c r="E6599" t="s">
        <v>179</v>
      </c>
      <c r="F6599" t="s">
        <v>180</v>
      </c>
      <c r="G6599" t="s">
        <v>107</v>
      </c>
      <c r="H6599">
        <v>38.627003000000002</v>
      </c>
      <c r="I6599">
        <v>-90.199404000000001</v>
      </c>
      <c r="J6599" t="s">
        <v>224</v>
      </c>
      <c r="K6599">
        <v>81965150.492264226</v>
      </c>
      <c r="L6599">
        <v>81975353.965347901</v>
      </c>
      <c r="M6599">
        <v>158123006</v>
      </c>
    </row>
    <row r="6600" spans="1:13" x14ac:dyDescent="0.25">
      <c r="A6600" t="s">
        <v>14</v>
      </c>
      <c r="B6600" t="s">
        <v>62</v>
      </c>
      <c r="C6600" t="s">
        <v>202</v>
      </c>
      <c r="D6600" t="s">
        <v>104</v>
      </c>
      <c r="E6600" t="s">
        <v>179</v>
      </c>
      <c r="F6600" t="s">
        <v>180</v>
      </c>
      <c r="G6600" t="s">
        <v>107</v>
      </c>
      <c r="H6600">
        <v>38.627003000000002</v>
      </c>
      <c r="I6600">
        <v>-90.199404000000001</v>
      </c>
      <c r="J6600" t="s">
        <v>225</v>
      </c>
      <c r="K6600">
        <v>7492626.0806581983</v>
      </c>
      <c r="L6600">
        <v>7493860.8907964639</v>
      </c>
      <c r="M6600">
        <v>13731141</v>
      </c>
    </row>
    <row r="6601" spans="1:13" x14ac:dyDescent="0.25">
      <c r="A6601" t="s">
        <v>14</v>
      </c>
      <c r="B6601" t="s">
        <v>62</v>
      </c>
      <c r="C6601" t="s">
        <v>202</v>
      </c>
      <c r="D6601" t="s">
        <v>104</v>
      </c>
      <c r="E6601" t="s">
        <v>179</v>
      </c>
      <c r="F6601" t="s">
        <v>180</v>
      </c>
      <c r="G6601" t="s">
        <v>107</v>
      </c>
      <c r="H6601">
        <v>38.627003000000002</v>
      </c>
      <c r="I6601">
        <v>-90.199404000000001</v>
      </c>
      <c r="J6601" t="s">
        <v>245</v>
      </c>
      <c r="K6601">
        <v>2360029.75196674</v>
      </c>
      <c r="L6601">
        <v>2361019.465815098</v>
      </c>
      <c r="M6601">
        <v>3525657</v>
      </c>
    </row>
    <row r="6602" spans="1:13" x14ac:dyDescent="0.25">
      <c r="A6602" t="s">
        <v>14</v>
      </c>
      <c r="B6602" t="s">
        <v>62</v>
      </c>
      <c r="C6602" t="s">
        <v>202</v>
      </c>
      <c r="D6602" t="s">
        <v>136</v>
      </c>
      <c r="E6602" t="s">
        <v>189</v>
      </c>
      <c r="F6602" t="s">
        <v>190</v>
      </c>
      <c r="G6602" t="s">
        <v>153</v>
      </c>
      <c r="H6602">
        <v>-33.918503000000001</v>
      </c>
      <c r="I6602">
        <v>151.18892</v>
      </c>
      <c r="J6602" t="s">
        <v>223</v>
      </c>
      <c r="K6602">
        <v>296764343.53882378</v>
      </c>
      <c r="L6602">
        <v>297191189.07631987</v>
      </c>
      <c r="M6602">
        <v>460921562</v>
      </c>
    </row>
    <row r="6603" spans="1:13" x14ac:dyDescent="0.25">
      <c r="A6603" t="s">
        <v>14</v>
      </c>
      <c r="B6603" t="s">
        <v>62</v>
      </c>
      <c r="C6603" t="s">
        <v>202</v>
      </c>
      <c r="D6603" t="s">
        <v>136</v>
      </c>
      <c r="E6603" t="s">
        <v>189</v>
      </c>
      <c r="F6603" t="s">
        <v>190</v>
      </c>
      <c r="G6603" t="s">
        <v>153</v>
      </c>
      <c r="H6603">
        <v>-33.918503000000001</v>
      </c>
      <c r="I6603">
        <v>151.18892</v>
      </c>
      <c r="J6603" t="s">
        <v>224</v>
      </c>
      <c r="K6603">
        <v>172825761.73246679</v>
      </c>
      <c r="L6603">
        <v>172933704.72052431</v>
      </c>
      <c r="M6603">
        <v>280368896</v>
      </c>
    </row>
    <row r="6604" spans="1:13" x14ac:dyDescent="0.25">
      <c r="A6604" t="s">
        <v>14</v>
      </c>
      <c r="B6604" t="s">
        <v>62</v>
      </c>
      <c r="C6604" t="s">
        <v>202</v>
      </c>
      <c r="D6604" t="s">
        <v>136</v>
      </c>
      <c r="E6604" t="s">
        <v>189</v>
      </c>
      <c r="F6604" t="s">
        <v>190</v>
      </c>
      <c r="G6604" t="s">
        <v>153</v>
      </c>
      <c r="H6604">
        <v>-33.918503000000001</v>
      </c>
      <c r="I6604">
        <v>151.18892</v>
      </c>
      <c r="J6604" t="s">
        <v>225</v>
      </c>
      <c r="K6604">
        <v>127039705.75354201</v>
      </c>
      <c r="L6604">
        <v>127113567.7812328</v>
      </c>
      <c r="M6604">
        <v>226045494</v>
      </c>
    </row>
    <row r="6605" spans="1:13" x14ac:dyDescent="0.25">
      <c r="A6605" t="s">
        <v>14</v>
      </c>
      <c r="B6605" t="s">
        <v>62</v>
      </c>
      <c r="C6605" t="s">
        <v>202</v>
      </c>
      <c r="D6605" t="s">
        <v>136</v>
      </c>
      <c r="E6605" t="s">
        <v>189</v>
      </c>
      <c r="F6605" t="s">
        <v>190</v>
      </c>
      <c r="G6605" t="s">
        <v>153</v>
      </c>
      <c r="H6605">
        <v>-33.918503000000001</v>
      </c>
      <c r="I6605">
        <v>151.18892</v>
      </c>
      <c r="J6605" t="s">
        <v>245</v>
      </c>
      <c r="K6605">
        <v>110973486.08618779</v>
      </c>
      <c r="L6605">
        <v>111073154.9130007</v>
      </c>
      <c r="M6605">
        <v>200681942</v>
      </c>
    </row>
    <row r="6606" spans="1:13" x14ac:dyDescent="0.25">
      <c r="A6606" t="s">
        <v>14</v>
      </c>
      <c r="B6606" t="s">
        <v>62</v>
      </c>
      <c r="C6606" t="s">
        <v>202</v>
      </c>
      <c r="D6606" t="s">
        <v>136</v>
      </c>
      <c r="E6606" t="s">
        <v>191</v>
      </c>
      <c r="F6606" t="s">
        <v>192</v>
      </c>
      <c r="G6606" t="s">
        <v>165</v>
      </c>
      <c r="H6606">
        <v>35.689487</v>
      </c>
      <c r="I6606">
        <v>139.69171</v>
      </c>
      <c r="J6606" t="s">
        <v>223</v>
      </c>
      <c r="K6606">
        <v>18782243.736450631</v>
      </c>
      <c r="L6606">
        <v>18796838.479677711</v>
      </c>
      <c r="M6606">
        <v>36213979</v>
      </c>
    </row>
    <row r="6607" spans="1:13" x14ac:dyDescent="0.25">
      <c r="A6607" t="s">
        <v>14</v>
      </c>
      <c r="B6607" t="s">
        <v>62</v>
      </c>
      <c r="C6607" t="s">
        <v>202</v>
      </c>
      <c r="D6607" t="s">
        <v>136</v>
      </c>
      <c r="E6607" t="s">
        <v>191</v>
      </c>
      <c r="F6607" t="s">
        <v>192</v>
      </c>
      <c r="G6607" t="s">
        <v>165</v>
      </c>
      <c r="H6607">
        <v>35.689487</v>
      </c>
      <c r="I6607">
        <v>139.69171</v>
      </c>
      <c r="J6607" t="s">
        <v>224</v>
      </c>
      <c r="K6607">
        <v>33781423.073027089</v>
      </c>
      <c r="L6607">
        <v>33798006.146688282</v>
      </c>
      <c r="M6607">
        <v>56433899</v>
      </c>
    </row>
    <row r="6608" spans="1:13" x14ac:dyDescent="0.25">
      <c r="A6608" t="s">
        <v>14</v>
      </c>
      <c r="B6608" t="s">
        <v>62</v>
      </c>
      <c r="C6608" t="s">
        <v>202</v>
      </c>
      <c r="D6608" t="s">
        <v>136</v>
      </c>
      <c r="E6608" t="s">
        <v>191</v>
      </c>
      <c r="F6608" t="s">
        <v>192</v>
      </c>
      <c r="G6608" t="s">
        <v>165</v>
      </c>
      <c r="H6608">
        <v>35.689487</v>
      </c>
      <c r="I6608">
        <v>139.69171</v>
      </c>
      <c r="J6608" t="s">
        <v>225</v>
      </c>
      <c r="K6608">
        <v>43127437.761886977</v>
      </c>
      <c r="L6608">
        <v>43134136.818913303</v>
      </c>
      <c r="M6608">
        <v>62885613</v>
      </c>
    </row>
    <row r="6609" spans="1:13" x14ac:dyDescent="0.25">
      <c r="A6609" t="s">
        <v>14</v>
      </c>
      <c r="B6609" t="s">
        <v>62</v>
      </c>
      <c r="C6609" t="s">
        <v>202</v>
      </c>
      <c r="D6609" t="s">
        <v>136</v>
      </c>
      <c r="E6609" t="s">
        <v>191</v>
      </c>
      <c r="F6609" t="s">
        <v>192</v>
      </c>
      <c r="G6609" t="s">
        <v>165</v>
      </c>
      <c r="H6609">
        <v>35.689487</v>
      </c>
      <c r="I6609">
        <v>139.69171</v>
      </c>
      <c r="J6609" t="s">
        <v>245</v>
      </c>
      <c r="K6609">
        <v>33497511.23255587</v>
      </c>
      <c r="L6609">
        <v>33504328.10568678</v>
      </c>
      <c r="M6609">
        <v>54735016</v>
      </c>
    </row>
    <row r="6610" spans="1:13" x14ac:dyDescent="0.25">
      <c r="A6610" t="s">
        <v>14</v>
      </c>
      <c r="B6610" t="s">
        <v>62</v>
      </c>
      <c r="C6610" t="s">
        <v>202</v>
      </c>
      <c r="D6610" t="s">
        <v>104</v>
      </c>
      <c r="E6610" t="s">
        <v>193</v>
      </c>
      <c r="F6610" t="s">
        <v>194</v>
      </c>
      <c r="G6610" t="s">
        <v>195</v>
      </c>
      <c r="H6610">
        <v>43.677753000000003</v>
      </c>
      <c r="I6610">
        <v>-79.630840000000006</v>
      </c>
      <c r="J6610" t="s">
        <v>223</v>
      </c>
      <c r="K6610">
        <v>1307807677.658675</v>
      </c>
      <c r="L6610">
        <v>1309100194.752974</v>
      </c>
      <c r="M6610">
        <v>2128869308</v>
      </c>
    </row>
    <row r="6611" spans="1:13" x14ac:dyDescent="0.25">
      <c r="A6611" t="s">
        <v>14</v>
      </c>
      <c r="B6611" t="s">
        <v>62</v>
      </c>
      <c r="C6611" t="s">
        <v>202</v>
      </c>
      <c r="D6611" t="s">
        <v>104</v>
      </c>
      <c r="E6611" t="s">
        <v>193</v>
      </c>
      <c r="F6611" t="s">
        <v>194</v>
      </c>
      <c r="G6611" t="s">
        <v>195</v>
      </c>
      <c r="H6611">
        <v>43.677753000000003</v>
      </c>
      <c r="I6611">
        <v>-79.630840000000006</v>
      </c>
      <c r="J6611" t="s">
        <v>224</v>
      </c>
      <c r="K6611">
        <v>1081448875.1934381</v>
      </c>
      <c r="L6611">
        <v>1081682270.0074289</v>
      </c>
      <c r="M6611">
        <v>2028512112</v>
      </c>
    </row>
    <row r="6612" spans="1:13" x14ac:dyDescent="0.25">
      <c r="A6612" t="s">
        <v>14</v>
      </c>
      <c r="B6612" t="s">
        <v>62</v>
      </c>
      <c r="C6612" t="s">
        <v>202</v>
      </c>
      <c r="D6612" t="s">
        <v>104</v>
      </c>
      <c r="E6612" t="s">
        <v>193</v>
      </c>
      <c r="F6612" t="s">
        <v>194</v>
      </c>
      <c r="G6612" t="s">
        <v>195</v>
      </c>
      <c r="H6612">
        <v>43.677753000000003</v>
      </c>
      <c r="I6612">
        <v>-79.630840000000006</v>
      </c>
      <c r="J6612" t="s">
        <v>225</v>
      </c>
      <c r="K6612">
        <v>388379382.50142229</v>
      </c>
      <c r="L6612">
        <v>388407499.61796778</v>
      </c>
      <c r="M6612">
        <v>817470417</v>
      </c>
    </row>
    <row r="6613" spans="1:13" x14ac:dyDescent="0.25">
      <c r="A6613" t="s">
        <v>14</v>
      </c>
      <c r="B6613" t="s">
        <v>62</v>
      </c>
      <c r="C6613" t="s">
        <v>202</v>
      </c>
      <c r="D6613" t="s">
        <v>104</v>
      </c>
      <c r="E6613" t="s">
        <v>193</v>
      </c>
      <c r="F6613" t="s">
        <v>194</v>
      </c>
      <c r="G6613" t="s">
        <v>195</v>
      </c>
      <c r="H6613">
        <v>43.677753000000003</v>
      </c>
      <c r="I6613">
        <v>-79.630840000000006</v>
      </c>
      <c r="J6613" t="s">
        <v>245</v>
      </c>
      <c r="K6613">
        <v>119288254.8666109</v>
      </c>
      <c r="L6613">
        <v>119288404.6725826</v>
      </c>
      <c r="M6613">
        <v>221581708</v>
      </c>
    </row>
    <row r="6614" spans="1:13" x14ac:dyDescent="0.25">
      <c r="A6614" t="s">
        <v>14</v>
      </c>
      <c r="B6614" t="s">
        <v>62</v>
      </c>
      <c r="C6614" t="s">
        <v>202</v>
      </c>
      <c r="D6614" t="s">
        <v>98</v>
      </c>
      <c r="E6614" t="s">
        <v>233</v>
      </c>
      <c r="F6614" t="s">
        <v>234</v>
      </c>
      <c r="G6614" t="s">
        <v>235</v>
      </c>
      <c r="H6614">
        <v>48.268999999999998</v>
      </c>
      <c r="I6614">
        <v>-16.41047</v>
      </c>
      <c r="J6614" t="s">
        <v>223</v>
      </c>
      <c r="K6614">
        <v>195190320.28945509</v>
      </c>
      <c r="L6614">
        <v>195246014.1142571</v>
      </c>
      <c r="M6614">
        <v>287384358</v>
      </c>
    </row>
    <row r="6615" spans="1:13" x14ac:dyDescent="0.25">
      <c r="A6615" t="s">
        <v>14</v>
      </c>
      <c r="B6615" t="s">
        <v>62</v>
      </c>
      <c r="C6615" t="s">
        <v>202</v>
      </c>
      <c r="D6615" t="s">
        <v>98</v>
      </c>
      <c r="E6615" t="s">
        <v>233</v>
      </c>
      <c r="F6615" t="s">
        <v>234</v>
      </c>
      <c r="G6615" t="s">
        <v>235</v>
      </c>
      <c r="H6615">
        <v>48.268999999999998</v>
      </c>
      <c r="I6615">
        <v>-16.41047</v>
      </c>
      <c r="J6615" t="s">
        <v>224</v>
      </c>
      <c r="K6615">
        <v>95792249.598872006</v>
      </c>
      <c r="L6615">
        <v>95852273.784803182</v>
      </c>
      <c r="M6615">
        <v>176177470</v>
      </c>
    </row>
    <row r="6616" spans="1:13" x14ac:dyDescent="0.25">
      <c r="A6616" t="s">
        <v>14</v>
      </c>
      <c r="B6616" t="s">
        <v>62</v>
      </c>
      <c r="C6616" t="s">
        <v>202</v>
      </c>
      <c r="D6616" t="s">
        <v>98</v>
      </c>
      <c r="E6616" t="s">
        <v>233</v>
      </c>
      <c r="F6616" t="s">
        <v>234</v>
      </c>
      <c r="G6616" t="s">
        <v>235</v>
      </c>
      <c r="H6616">
        <v>48.268999999999998</v>
      </c>
      <c r="I6616">
        <v>-16.41047</v>
      </c>
      <c r="J6616" t="s">
        <v>225</v>
      </c>
      <c r="K6616">
        <v>68336998.671131045</v>
      </c>
      <c r="L6616">
        <v>68363064.155975014</v>
      </c>
      <c r="M6616">
        <v>136553764</v>
      </c>
    </row>
    <row r="6617" spans="1:13" x14ac:dyDescent="0.25">
      <c r="A6617" t="s">
        <v>14</v>
      </c>
      <c r="B6617" t="s">
        <v>62</v>
      </c>
      <c r="C6617" t="s">
        <v>202</v>
      </c>
      <c r="D6617" t="s">
        <v>98</v>
      </c>
      <c r="E6617" t="s">
        <v>233</v>
      </c>
      <c r="F6617" t="s">
        <v>234</v>
      </c>
      <c r="G6617" t="s">
        <v>235</v>
      </c>
      <c r="H6617">
        <v>48.268999999999998</v>
      </c>
      <c r="I6617">
        <v>-16.41047</v>
      </c>
      <c r="J6617" t="s">
        <v>245</v>
      </c>
      <c r="K6617">
        <v>116998157.4327925</v>
      </c>
      <c r="L6617">
        <v>117051100.469243</v>
      </c>
      <c r="M6617">
        <v>220196602</v>
      </c>
    </row>
    <row r="6618" spans="1:13" x14ac:dyDescent="0.25">
      <c r="A6618" t="s">
        <v>14</v>
      </c>
      <c r="B6618" t="s">
        <v>62</v>
      </c>
      <c r="C6618" t="s">
        <v>202</v>
      </c>
      <c r="D6618" t="s">
        <v>98</v>
      </c>
      <c r="E6618" t="s">
        <v>196</v>
      </c>
      <c r="F6618" t="s">
        <v>197</v>
      </c>
      <c r="G6618" t="s">
        <v>198</v>
      </c>
      <c r="H6618">
        <v>52.167236000000003</v>
      </c>
      <c r="I6618">
        <v>20.967891999999999</v>
      </c>
      <c r="J6618" t="s">
        <v>223</v>
      </c>
      <c r="K6618">
        <v>28657797.458747339</v>
      </c>
      <c r="L6618">
        <v>28681324.92598819</v>
      </c>
      <c r="M6618">
        <v>49522459</v>
      </c>
    </row>
    <row r="6619" spans="1:13" x14ac:dyDescent="0.25">
      <c r="A6619" t="s">
        <v>14</v>
      </c>
      <c r="B6619" t="s">
        <v>62</v>
      </c>
      <c r="C6619" t="s">
        <v>202</v>
      </c>
      <c r="D6619" t="s">
        <v>98</v>
      </c>
      <c r="E6619" t="s">
        <v>196</v>
      </c>
      <c r="F6619" t="s">
        <v>197</v>
      </c>
      <c r="G6619" t="s">
        <v>198</v>
      </c>
      <c r="H6619">
        <v>52.167236000000003</v>
      </c>
      <c r="I6619">
        <v>20.967891999999999</v>
      </c>
      <c r="J6619" t="s">
        <v>224</v>
      </c>
      <c r="K6619">
        <v>40100232.972945213</v>
      </c>
      <c r="L6619">
        <v>40121618.332031637</v>
      </c>
      <c r="M6619">
        <v>75593985</v>
      </c>
    </row>
    <row r="6620" spans="1:13" x14ac:dyDescent="0.25">
      <c r="A6620" t="s">
        <v>14</v>
      </c>
      <c r="B6620" t="s">
        <v>62</v>
      </c>
      <c r="C6620" t="s">
        <v>202</v>
      </c>
      <c r="D6620" t="s">
        <v>98</v>
      </c>
      <c r="E6620" t="s">
        <v>196</v>
      </c>
      <c r="F6620" t="s">
        <v>197</v>
      </c>
      <c r="G6620" t="s">
        <v>198</v>
      </c>
      <c r="H6620">
        <v>52.167236000000003</v>
      </c>
      <c r="I6620">
        <v>20.967891999999999</v>
      </c>
      <c r="J6620" t="s">
        <v>225</v>
      </c>
      <c r="K6620">
        <v>27614506.029572401</v>
      </c>
      <c r="L6620">
        <v>27624028.96825967</v>
      </c>
      <c r="M6620">
        <v>47118301</v>
      </c>
    </row>
    <row r="6621" spans="1:13" x14ac:dyDescent="0.25">
      <c r="A6621" t="s">
        <v>14</v>
      </c>
      <c r="B6621" t="s">
        <v>62</v>
      </c>
      <c r="C6621" t="s">
        <v>202</v>
      </c>
      <c r="D6621" t="s">
        <v>98</v>
      </c>
      <c r="E6621" t="s">
        <v>196</v>
      </c>
      <c r="F6621" t="s">
        <v>197</v>
      </c>
      <c r="G6621" t="s">
        <v>198</v>
      </c>
      <c r="H6621">
        <v>52.167236000000003</v>
      </c>
      <c r="I6621">
        <v>20.967891999999999</v>
      </c>
      <c r="J6621" t="s">
        <v>245</v>
      </c>
      <c r="K6621">
        <v>14788093.765513791</v>
      </c>
      <c r="L6621">
        <v>14795049.975690991</v>
      </c>
      <c r="M6621">
        <v>26975797</v>
      </c>
    </row>
    <row r="6622" spans="1:13" x14ac:dyDescent="0.25">
      <c r="A6622" t="s">
        <v>14</v>
      </c>
      <c r="B6622" t="s">
        <v>62</v>
      </c>
      <c r="C6622" t="s">
        <v>203</v>
      </c>
      <c r="D6622" t="s">
        <v>98</v>
      </c>
      <c r="E6622" t="s">
        <v>99</v>
      </c>
      <c r="F6622" t="s">
        <v>100</v>
      </c>
      <c r="G6622" t="s">
        <v>101</v>
      </c>
      <c r="H6622">
        <v>52.370215999999999</v>
      </c>
      <c r="I6622">
        <v>4.895168</v>
      </c>
      <c r="J6622" t="s">
        <v>223</v>
      </c>
      <c r="K6622">
        <v>3210.8167165419782</v>
      </c>
      <c r="L6622">
        <v>4185.0848471608861</v>
      </c>
      <c r="M6622">
        <v>32752</v>
      </c>
    </row>
    <row r="6623" spans="1:13" x14ac:dyDescent="0.25">
      <c r="A6623" t="s">
        <v>14</v>
      </c>
      <c r="B6623" t="s">
        <v>62</v>
      </c>
      <c r="C6623" t="s">
        <v>203</v>
      </c>
      <c r="D6623" t="s">
        <v>98</v>
      </c>
      <c r="E6623" t="s">
        <v>99</v>
      </c>
      <c r="F6623" t="s">
        <v>100</v>
      </c>
      <c r="G6623" t="s">
        <v>101</v>
      </c>
      <c r="H6623">
        <v>52.370215999999999</v>
      </c>
      <c r="I6623">
        <v>4.895168</v>
      </c>
      <c r="J6623" t="s">
        <v>224</v>
      </c>
      <c r="K6623">
        <v>3779599.5160304219</v>
      </c>
      <c r="L6623">
        <v>3791917.6819241829</v>
      </c>
      <c r="M6623">
        <v>8235445</v>
      </c>
    </row>
    <row r="6624" spans="1:13" x14ac:dyDescent="0.25">
      <c r="A6624" t="s">
        <v>14</v>
      </c>
      <c r="B6624" t="s">
        <v>62</v>
      </c>
      <c r="C6624" t="s">
        <v>203</v>
      </c>
      <c r="D6624" t="s">
        <v>98</v>
      </c>
      <c r="E6624" t="s">
        <v>99</v>
      </c>
      <c r="F6624" t="s">
        <v>100</v>
      </c>
      <c r="G6624" t="s">
        <v>101</v>
      </c>
      <c r="H6624">
        <v>52.370215999999999</v>
      </c>
      <c r="I6624">
        <v>4.895168</v>
      </c>
      <c r="J6624" t="s">
        <v>225</v>
      </c>
      <c r="K6624">
        <v>4732150.7797781713</v>
      </c>
      <c r="L6624">
        <v>4743114.1270695692</v>
      </c>
      <c r="M6624">
        <v>9933388</v>
      </c>
    </row>
    <row r="6625" spans="1:13" x14ac:dyDescent="0.25">
      <c r="A6625" t="s">
        <v>14</v>
      </c>
      <c r="B6625" t="s">
        <v>62</v>
      </c>
      <c r="C6625" t="s">
        <v>203</v>
      </c>
      <c r="D6625" t="s">
        <v>98</v>
      </c>
      <c r="E6625" t="s">
        <v>99</v>
      </c>
      <c r="F6625" t="s">
        <v>100</v>
      </c>
      <c r="G6625" t="s">
        <v>101</v>
      </c>
      <c r="H6625">
        <v>52.370215999999999</v>
      </c>
      <c r="I6625">
        <v>4.895168</v>
      </c>
      <c r="J6625" t="s">
        <v>245</v>
      </c>
      <c r="K6625">
        <v>3270542.9457347882</v>
      </c>
      <c r="L6625">
        <v>3273516.4800241091</v>
      </c>
      <c r="M6625">
        <v>6798577</v>
      </c>
    </row>
    <row r="6626" spans="1:13" x14ac:dyDescent="0.25">
      <c r="A6626" t="s">
        <v>14</v>
      </c>
      <c r="B6626" t="s">
        <v>62</v>
      </c>
      <c r="C6626" t="s">
        <v>203</v>
      </c>
      <c r="D6626" t="s">
        <v>104</v>
      </c>
      <c r="E6626" t="s">
        <v>105</v>
      </c>
      <c r="F6626" t="s">
        <v>106</v>
      </c>
      <c r="G6626" t="s">
        <v>107</v>
      </c>
      <c r="H6626">
        <v>33.748997000000003</v>
      </c>
      <c r="I6626">
        <v>-84.387985</v>
      </c>
      <c r="J6626" t="s">
        <v>223</v>
      </c>
      <c r="K6626">
        <v>2202.4712494677542</v>
      </c>
      <c r="L6626">
        <v>2205.4019803379401</v>
      </c>
      <c r="M6626">
        <v>9733</v>
      </c>
    </row>
    <row r="6627" spans="1:13" x14ac:dyDescent="0.25">
      <c r="A6627" t="s">
        <v>14</v>
      </c>
      <c r="B6627" t="s">
        <v>62</v>
      </c>
      <c r="C6627" t="s">
        <v>203</v>
      </c>
      <c r="D6627" t="s">
        <v>104</v>
      </c>
      <c r="E6627" t="s">
        <v>105</v>
      </c>
      <c r="F6627" t="s">
        <v>106</v>
      </c>
      <c r="G6627" t="s">
        <v>107</v>
      </c>
      <c r="H6627">
        <v>33.748997000000003</v>
      </c>
      <c r="I6627">
        <v>-84.387985</v>
      </c>
      <c r="J6627" t="s">
        <v>224</v>
      </c>
      <c r="K6627">
        <v>2901000.7693275409</v>
      </c>
      <c r="L6627">
        <v>2905060.726806541</v>
      </c>
      <c r="M6627">
        <v>6742267</v>
      </c>
    </row>
    <row r="6628" spans="1:13" x14ac:dyDescent="0.25">
      <c r="A6628" t="s">
        <v>14</v>
      </c>
      <c r="B6628" t="s">
        <v>62</v>
      </c>
      <c r="C6628" t="s">
        <v>203</v>
      </c>
      <c r="D6628" t="s">
        <v>104</v>
      </c>
      <c r="E6628" t="s">
        <v>105</v>
      </c>
      <c r="F6628" t="s">
        <v>106</v>
      </c>
      <c r="G6628" t="s">
        <v>107</v>
      </c>
      <c r="H6628">
        <v>33.748997000000003</v>
      </c>
      <c r="I6628">
        <v>-84.387985</v>
      </c>
      <c r="J6628" t="s">
        <v>225</v>
      </c>
      <c r="K6628">
        <v>3976266.3988319761</v>
      </c>
      <c r="L6628">
        <v>3981437.466060922</v>
      </c>
      <c r="M6628">
        <v>8170793</v>
      </c>
    </row>
    <row r="6629" spans="1:13" x14ac:dyDescent="0.25">
      <c r="A6629" t="s">
        <v>14</v>
      </c>
      <c r="B6629" t="s">
        <v>62</v>
      </c>
      <c r="C6629" t="s">
        <v>203</v>
      </c>
      <c r="D6629" t="s">
        <v>104</v>
      </c>
      <c r="E6629" t="s">
        <v>105</v>
      </c>
      <c r="F6629" t="s">
        <v>106</v>
      </c>
      <c r="G6629" t="s">
        <v>107</v>
      </c>
      <c r="H6629">
        <v>33.748997000000003</v>
      </c>
      <c r="I6629">
        <v>-84.387985</v>
      </c>
      <c r="J6629" t="s">
        <v>245</v>
      </c>
      <c r="K6629">
        <v>2646927.409277882</v>
      </c>
      <c r="L6629">
        <v>2648533.0486460431</v>
      </c>
      <c r="M6629">
        <v>5489107</v>
      </c>
    </row>
    <row r="6630" spans="1:13" x14ac:dyDescent="0.25">
      <c r="A6630" t="s">
        <v>14</v>
      </c>
      <c r="B6630" t="s">
        <v>62</v>
      </c>
      <c r="C6630" t="s">
        <v>203</v>
      </c>
      <c r="D6630" t="s">
        <v>108</v>
      </c>
      <c r="E6630" t="s">
        <v>109</v>
      </c>
      <c r="F6630" t="s">
        <v>110</v>
      </c>
      <c r="G6630" t="s">
        <v>111</v>
      </c>
      <c r="H6630">
        <v>4.6713839999999998</v>
      </c>
      <c r="I6630">
        <v>-74.156030000000001</v>
      </c>
      <c r="J6630" t="s">
        <v>223</v>
      </c>
      <c r="K6630">
        <v>127.647440131746</v>
      </c>
      <c r="L6630">
        <v>149.10398396314801</v>
      </c>
      <c r="M6630">
        <v>299</v>
      </c>
    </row>
    <row r="6631" spans="1:13" x14ac:dyDescent="0.25">
      <c r="A6631" t="s">
        <v>14</v>
      </c>
      <c r="B6631" t="s">
        <v>62</v>
      </c>
      <c r="C6631" t="s">
        <v>203</v>
      </c>
      <c r="D6631" t="s">
        <v>108</v>
      </c>
      <c r="E6631" t="s">
        <v>109</v>
      </c>
      <c r="F6631" t="s">
        <v>110</v>
      </c>
      <c r="G6631" t="s">
        <v>111</v>
      </c>
      <c r="H6631">
        <v>4.6713839999999998</v>
      </c>
      <c r="I6631">
        <v>-74.156030000000001</v>
      </c>
      <c r="J6631" t="s">
        <v>224</v>
      </c>
      <c r="K6631">
        <v>19739.031370007389</v>
      </c>
      <c r="L6631">
        <v>20464.10794871781</v>
      </c>
      <c r="M6631">
        <v>47940</v>
      </c>
    </row>
    <row r="6632" spans="1:13" x14ac:dyDescent="0.25">
      <c r="A6632" t="s">
        <v>14</v>
      </c>
      <c r="B6632" t="s">
        <v>62</v>
      </c>
      <c r="C6632" t="s">
        <v>203</v>
      </c>
      <c r="D6632" t="s">
        <v>108</v>
      </c>
      <c r="E6632" t="s">
        <v>109</v>
      </c>
      <c r="F6632" t="s">
        <v>110</v>
      </c>
      <c r="G6632" t="s">
        <v>111</v>
      </c>
      <c r="H6632">
        <v>4.6713839999999998</v>
      </c>
      <c r="I6632">
        <v>-74.156030000000001</v>
      </c>
      <c r="J6632" t="s">
        <v>225</v>
      </c>
      <c r="K6632">
        <v>42993.210713781576</v>
      </c>
      <c r="L6632">
        <v>43406.745423631233</v>
      </c>
      <c r="M6632">
        <v>95354</v>
      </c>
    </row>
    <row r="6633" spans="1:13" x14ac:dyDescent="0.25">
      <c r="A6633" t="s">
        <v>14</v>
      </c>
      <c r="B6633" t="s">
        <v>62</v>
      </c>
      <c r="C6633" t="s">
        <v>203</v>
      </c>
      <c r="D6633" t="s">
        <v>108</v>
      </c>
      <c r="E6633" t="s">
        <v>109</v>
      </c>
      <c r="F6633" t="s">
        <v>110</v>
      </c>
      <c r="G6633" t="s">
        <v>111</v>
      </c>
      <c r="H6633">
        <v>4.6713839999999998</v>
      </c>
      <c r="I6633">
        <v>-74.156030000000001</v>
      </c>
      <c r="J6633" t="s">
        <v>245</v>
      </c>
      <c r="K6633">
        <v>26375.435593668972</v>
      </c>
      <c r="L6633">
        <v>26436.433546069089</v>
      </c>
      <c r="M6633">
        <v>67907</v>
      </c>
    </row>
    <row r="6634" spans="1:13" x14ac:dyDescent="0.25">
      <c r="A6634" t="s">
        <v>14</v>
      </c>
      <c r="B6634" t="s">
        <v>62</v>
      </c>
      <c r="C6634" t="s">
        <v>203</v>
      </c>
      <c r="D6634" t="s">
        <v>104</v>
      </c>
      <c r="E6634" t="s">
        <v>112</v>
      </c>
      <c r="F6634" t="s">
        <v>113</v>
      </c>
      <c r="G6634" t="s">
        <v>107</v>
      </c>
      <c r="H6634">
        <v>42.360100000000003</v>
      </c>
      <c r="I6634">
        <v>-71.058899999999994</v>
      </c>
      <c r="J6634" t="s">
        <v>223</v>
      </c>
      <c r="K6634">
        <v>617.28405753308402</v>
      </c>
      <c r="L6634">
        <v>617.28405753308402</v>
      </c>
      <c r="M6634">
        <v>1646</v>
      </c>
    </row>
    <row r="6635" spans="1:13" x14ac:dyDescent="0.25">
      <c r="A6635" t="s">
        <v>14</v>
      </c>
      <c r="B6635" t="s">
        <v>62</v>
      </c>
      <c r="C6635" t="s">
        <v>203</v>
      </c>
      <c r="D6635" t="s">
        <v>104</v>
      </c>
      <c r="E6635" t="s">
        <v>112</v>
      </c>
      <c r="F6635" t="s">
        <v>113</v>
      </c>
      <c r="G6635" t="s">
        <v>107</v>
      </c>
      <c r="H6635">
        <v>42.360100000000003</v>
      </c>
      <c r="I6635">
        <v>-71.058899999999994</v>
      </c>
      <c r="J6635" t="s">
        <v>224</v>
      </c>
      <c r="K6635">
        <v>393958.61664703308</v>
      </c>
      <c r="L6635">
        <v>394550.44865782472</v>
      </c>
      <c r="M6635">
        <v>1139199</v>
      </c>
    </row>
    <row r="6636" spans="1:13" x14ac:dyDescent="0.25">
      <c r="A6636" t="s">
        <v>14</v>
      </c>
      <c r="B6636" t="s">
        <v>62</v>
      </c>
      <c r="C6636" t="s">
        <v>203</v>
      </c>
      <c r="D6636" t="s">
        <v>104</v>
      </c>
      <c r="E6636" t="s">
        <v>112</v>
      </c>
      <c r="F6636" t="s">
        <v>113</v>
      </c>
      <c r="G6636" t="s">
        <v>107</v>
      </c>
      <c r="H6636">
        <v>42.360100000000003</v>
      </c>
      <c r="I6636">
        <v>-71.058899999999994</v>
      </c>
      <c r="J6636" t="s">
        <v>225</v>
      </c>
      <c r="K6636">
        <v>656831.35263578384</v>
      </c>
      <c r="L6636">
        <v>657459.65764675371</v>
      </c>
      <c r="M6636">
        <v>1551826</v>
      </c>
    </row>
    <row r="6637" spans="1:13" x14ac:dyDescent="0.25">
      <c r="A6637" t="s">
        <v>14</v>
      </c>
      <c r="B6637" t="s">
        <v>62</v>
      </c>
      <c r="C6637" t="s">
        <v>203</v>
      </c>
      <c r="D6637" t="s">
        <v>104</v>
      </c>
      <c r="E6637" t="s">
        <v>112</v>
      </c>
      <c r="F6637" t="s">
        <v>113</v>
      </c>
      <c r="G6637" t="s">
        <v>107</v>
      </c>
      <c r="H6637">
        <v>42.360100000000003</v>
      </c>
      <c r="I6637">
        <v>-71.058899999999994</v>
      </c>
      <c r="J6637" t="s">
        <v>245</v>
      </c>
      <c r="K6637">
        <v>556220.88589884597</v>
      </c>
      <c r="L6637">
        <v>556654.71182395471</v>
      </c>
      <c r="M6637">
        <v>1390879</v>
      </c>
    </row>
    <row r="6638" spans="1:13" x14ac:dyDescent="0.25">
      <c r="A6638" t="s">
        <v>14</v>
      </c>
      <c r="B6638" t="s">
        <v>62</v>
      </c>
      <c r="C6638" t="s">
        <v>203</v>
      </c>
      <c r="D6638" t="s">
        <v>104</v>
      </c>
      <c r="E6638" t="s">
        <v>114</v>
      </c>
      <c r="F6638" t="s">
        <v>115</v>
      </c>
      <c r="G6638" t="s">
        <v>107</v>
      </c>
      <c r="H6638">
        <v>41.878112999999999</v>
      </c>
      <c r="I6638">
        <v>-87.629800000000003</v>
      </c>
      <c r="J6638" t="s">
        <v>223</v>
      </c>
      <c r="K6638">
        <v>2613.01497748665</v>
      </c>
      <c r="L6638">
        <v>2617.7513239348259</v>
      </c>
      <c r="M6638">
        <v>29142</v>
      </c>
    </row>
    <row r="6639" spans="1:13" x14ac:dyDescent="0.25">
      <c r="A6639" t="s">
        <v>14</v>
      </c>
      <c r="B6639" t="s">
        <v>62</v>
      </c>
      <c r="C6639" t="s">
        <v>203</v>
      </c>
      <c r="D6639" t="s">
        <v>104</v>
      </c>
      <c r="E6639" t="s">
        <v>114</v>
      </c>
      <c r="F6639" t="s">
        <v>115</v>
      </c>
      <c r="G6639" t="s">
        <v>107</v>
      </c>
      <c r="H6639">
        <v>41.878112999999999</v>
      </c>
      <c r="I6639">
        <v>-87.629800000000003</v>
      </c>
      <c r="J6639" t="s">
        <v>224</v>
      </c>
      <c r="K6639">
        <v>5265693.4679362876</v>
      </c>
      <c r="L6639">
        <v>5274555.9800690617</v>
      </c>
      <c r="M6639">
        <v>11284645</v>
      </c>
    </row>
    <row r="6640" spans="1:13" x14ac:dyDescent="0.25">
      <c r="A6640" t="s">
        <v>14</v>
      </c>
      <c r="B6640" t="s">
        <v>62</v>
      </c>
      <c r="C6640" t="s">
        <v>203</v>
      </c>
      <c r="D6640" t="s">
        <v>104</v>
      </c>
      <c r="E6640" t="s">
        <v>114</v>
      </c>
      <c r="F6640" t="s">
        <v>115</v>
      </c>
      <c r="G6640" t="s">
        <v>107</v>
      </c>
      <c r="H6640">
        <v>41.878112999999999</v>
      </c>
      <c r="I6640">
        <v>-87.629800000000003</v>
      </c>
      <c r="J6640" t="s">
        <v>225</v>
      </c>
      <c r="K6640">
        <v>6260516.196051945</v>
      </c>
      <c r="L6640">
        <v>6271832.0700586205</v>
      </c>
      <c r="M6640">
        <v>14033447</v>
      </c>
    </row>
    <row r="6641" spans="1:13" x14ac:dyDescent="0.25">
      <c r="A6641" t="s">
        <v>14</v>
      </c>
      <c r="B6641" t="s">
        <v>62</v>
      </c>
      <c r="C6641" t="s">
        <v>203</v>
      </c>
      <c r="D6641" t="s">
        <v>104</v>
      </c>
      <c r="E6641" t="s">
        <v>114</v>
      </c>
      <c r="F6641" t="s">
        <v>115</v>
      </c>
      <c r="G6641" t="s">
        <v>107</v>
      </c>
      <c r="H6641">
        <v>41.878112999999999</v>
      </c>
      <c r="I6641">
        <v>-87.629800000000003</v>
      </c>
      <c r="J6641" t="s">
        <v>245</v>
      </c>
      <c r="K6641">
        <v>4268582.9300467987</v>
      </c>
      <c r="L6641">
        <v>4271402.372133215</v>
      </c>
      <c r="M6641">
        <v>9654148</v>
      </c>
    </row>
    <row r="6642" spans="1:13" x14ac:dyDescent="0.25">
      <c r="A6642" t="s">
        <v>14</v>
      </c>
      <c r="B6642" t="s">
        <v>62</v>
      </c>
      <c r="C6642" t="s">
        <v>203</v>
      </c>
      <c r="D6642" t="s">
        <v>104</v>
      </c>
      <c r="E6642" t="s">
        <v>116</v>
      </c>
      <c r="F6642" t="s">
        <v>117</v>
      </c>
      <c r="G6642" t="s">
        <v>107</v>
      </c>
      <c r="H6642">
        <v>32.780140000000003</v>
      </c>
      <c r="I6642">
        <v>-96.800449999999998</v>
      </c>
      <c r="J6642" t="s">
        <v>223</v>
      </c>
      <c r="K6642">
        <v>285739184.54662931</v>
      </c>
      <c r="L6642">
        <v>285767545.63014638</v>
      </c>
      <c r="M6642">
        <v>508085103</v>
      </c>
    </row>
    <row r="6643" spans="1:13" x14ac:dyDescent="0.25">
      <c r="A6643" t="s">
        <v>14</v>
      </c>
      <c r="B6643" t="s">
        <v>62</v>
      </c>
      <c r="C6643" t="s">
        <v>203</v>
      </c>
      <c r="D6643" t="s">
        <v>104</v>
      </c>
      <c r="E6643" t="s">
        <v>116</v>
      </c>
      <c r="F6643" t="s">
        <v>117</v>
      </c>
      <c r="G6643" t="s">
        <v>107</v>
      </c>
      <c r="H6643">
        <v>32.780140000000003</v>
      </c>
      <c r="I6643">
        <v>-96.800449999999998</v>
      </c>
      <c r="J6643" t="s">
        <v>224</v>
      </c>
      <c r="K6643">
        <v>229192325.82554129</v>
      </c>
      <c r="L6643">
        <v>229834008.16632289</v>
      </c>
      <c r="M6643">
        <v>405301226</v>
      </c>
    </row>
    <row r="6644" spans="1:13" x14ac:dyDescent="0.25">
      <c r="A6644" t="s">
        <v>14</v>
      </c>
      <c r="B6644" t="s">
        <v>62</v>
      </c>
      <c r="C6644" t="s">
        <v>203</v>
      </c>
      <c r="D6644" t="s">
        <v>104</v>
      </c>
      <c r="E6644" t="s">
        <v>116</v>
      </c>
      <c r="F6644" t="s">
        <v>117</v>
      </c>
      <c r="G6644" t="s">
        <v>107</v>
      </c>
      <c r="H6644">
        <v>32.780140000000003</v>
      </c>
      <c r="I6644">
        <v>-96.800449999999998</v>
      </c>
      <c r="J6644" t="s">
        <v>225</v>
      </c>
      <c r="K6644">
        <v>213629047.23707721</v>
      </c>
      <c r="L6644">
        <v>214685723.22938341</v>
      </c>
      <c r="M6644">
        <v>367523998</v>
      </c>
    </row>
    <row r="6645" spans="1:13" x14ac:dyDescent="0.25">
      <c r="A6645" t="s">
        <v>14</v>
      </c>
      <c r="B6645" t="s">
        <v>62</v>
      </c>
      <c r="C6645" t="s">
        <v>203</v>
      </c>
      <c r="D6645" t="s">
        <v>104</v>
      </c>
      <c r="E6645" t="s">
        <v>116</v>
      </c>
      <c r="F6645" t="s">
        <v>117</v>
      </c>
      <c r="G6645" t="s">
        <v>107</v>
      </c>
      <c r="H6645">
        <v>32.780140000000003</v>
      </c>
      <c r="I6645">
        <v>-96.800449999999998</v>
      </c>
      <c r="J6645" t="s">
        <v>245</v>
      </c>
      <c r="K6645">
        <v>177697489.1579822</v>
      </c>
      <c r="L6645">
        <v>177767641.2135345</v>
      </c>
      <c r="M6645">
        <v>301421241</v>
      </c>
    </row>
    <row r="6646" spans="1:13" x14ac:dyDescent="0.25">
      <c r="A6646" t="s">
        <v>14</v>
      </c>
      <c r="B6646" t="s">
        <v>62</v>
      </c>
      <c r="C6646" t="s">
        <v>203</v>
      </c>
      <c r="D6646" t="s">
        <v>104</v>
      </c>
      <c r="E6646" t="s">
        <v>120</v>
      </c>
      <c r="F6646" t="s">
        <v>121</v>
      </c>
      <c r="G6646" t="s">
        <v>107</v>
      </c>
      <c r="H6646">
        <v>37.431572000000003</v>
      </c>
      <c r="I6646">
        <v>-78.656890000000004</v>
      </c>
      <c r="J6646" t="s">
        <v>223</v>
      </c>
      <c r="K6646">
        <v>3804.4912616871661</v>
      </c>
      <c r="L6646">
        <v>3867.909474081162</v>
      </c>
      <c r="M6646">
        <v>10501</v>
      </c>
    </row>
    <row r="6647" spans="1:13" x14ac:dyDescent="0.25">
      <c r="A6647" t="s">
        <v>14</v>
      </c>
      <c r="B6647" t="s">
        <v>62</v>
      </c>
      <c r="C6647" t="s">
        <v>203</v>
      </c>
      <c r="D6647" t="s">
        <v>104</v>
      </c>
      <c r="E6647" t="s">
        <v>120</v>
      </c>
      <c r="F6647" t="s">
        <v>121</v>
      </c>
      <c r="G6647" t="s">
        <v>107</v>
      </c>
      <c r="H6647">
        <v>37.431572000000003</v>
      </c>
      <c r="I6647">
        <v>-78.656890000000004</v>
      </c>
      <c r="J6647" t="s">
        <v>224</v>
      </c>
      <c r="K6647">
        <v>6192211.3409013813</v>
      </c>
      <c r="L6647">
        <v>6202166.2357968939</v>
      </c>
      <c r="M6647">
        <v>13286989</v>
      </c>
    </row>
    <row r="6648" spans="1:13" x14ac:dyDescent="0.25">
      <c r="A6648" t="s">
        <v>14</v>
      </c>
      <c r="B6648" t="s">
        <v>62</v>
      </c>
      <c r="C6648" t="s">
        <v>203</v>
      </c>
      <c r="D6648" t="s">
        <v>104</v>
      </c>
      <c r="E6648" t="s">
        <v>120</v>
      </c>
      <c r="F6648" t="s">
        <v>121</v>
      </c>
      <c r="G6648" t="s">
        <v>107</v>
      </c>
      <c r="H6648">
        <v>37.431572000000003</v>
      </c>
      <c r="I6648">
        <v>-78.656890000000004</v>
      </c>
      <c r="J6648" t="s">
        <v>225</v>
      </c>
      <c r="K6648">
        <v>7758401.6964157252</v>
      </c>
      <c r="L6648">
        <v>7773789.8431481738</v>
      </c>
      <c r="M6648">
        <v>16371492</v>
      </c>
    </row>
    <row r="6649" spans="1:13" x14ac:dyDescent="0.25">
      <c r="A6649" t="s">
        <v>14</v>
      </c>
      <c r="B6649" t="s">
        <v>62</v>
      </c>
      <c r="C6649" t="s">
        <v>203</v>
      </c>
      <c r="D6649" t="s">
        <v>104</v>
      </c>
      <c r="E6649" t="s">
        <v>120</v>
      </c>
      <c r="F6649" t="s">
        <v>121</v>
      </c>
      <c r="G6649" t="s">
        <v>107</v>
      </c>
      <c r="H6649">
        <v>37.431572000000003</v>
      </c>
      <c r="I6649">
        <v>-78.656890000000004</v>
      </c>
      <c r="J6649" t="s">
        <v>245</v>
      </c>
      <c r="K6649">
        <v>5447799.9431199841</v>
      </c>
      <c r="L6649">
        <v>5451550.6223958973</v>
      </c>
      <c r="M6649">
        <v>11310360</v>
      </c>
    </row>
    <row r="6650" spans="1:13" x14ac:dyDescent="0.25">
      <c r="A6650" t="s">
        <v>14</v>
      </c>
      <c r="B6650" t="s">
        <v>62</v>
      </c>
      <c r="C6650" t="s">
        <v>203</v>
      </c>
      <c r="D6650" t="s">
        <v>104</v>
      </c>
      <c r="E6650" t="s">
        <v>122</v>
      </c>
      <c r="F6650" t="s">
        <v>123</v>
      </c>
      <c r="G6650" t="s">
        <v>107</v>
      </c>
      <c r="H6650">
        <v>39.856102</v>
      </c>
      <c r="I6650">
        <v>-104.675934</v>
      </c>
      <c r="J6650" t="s">
        <v>223</v>
      </c>
      <c r="K6650">
        <v>815.93461868051997</v>
      </c>
      <c r="L6650">
        <v>815.79388412552998</v>
      </c>
      <c r="M6650">
        <v>2386</v>
      </c>
    </row>
    <row r="6651" spans="1:13" x14ac:dyDescent="0.25">
      <c r="A6651" t="s">
        <v>14</v>
      </c>
      <c r="B6651" t="s">
        <v>62</v>
      </c>
      <c r="C6651" t="s">
        <v>203</v>
      </c>
      <c r="D6651" t="s">
        <v>104</v>
      </c>
      <c r="E6651" t="s">
        <v>122</v>
      </c>
      <c r="F6651" t="s">
        <v>123</v>
      </c>
      <c r="G6651" t="s">
        <v>107</v>
      </c>
      <c r="H6651">
        <v>39.856102</v>
      </c>
      <c r="I6651">
        <v>-104.675934</v>
      </c>
      <c r="J6651" t="s">
        <v>224</v>
      </c>
      <c r="K6651">
        <v>1902701.383781665</v>
      </c>
      <c r="L6651">
        <v>1905153.5607725489</v>
      </c>
      <c r="M6651">
        <v>3651909</v>
      </c>
    </row>
    <row r="6652" spans="1:13" x14ac:dyDescent="0.25">
      <c r="A6652" t="s">
        <v>14</v>
      </c>
      <c r="B6652" t="s">
        <v>62</v>
      </c>
      <c r="C6652" t="s">
        <v>203</v>
      </c>
      <c r="D6652" t="s">
        <v>104</v>
      </c>
      <c r="E6652" t="s">
        <v>122</v>
      </c>
      <c r="F6652" t="s">
        <v>123</v>
      </c>
      <c r="G6652" t="s">
        <v>107</v>
      </c>
      <c r="H6652">
        <v>39.856102</v>
      </c>
      <c r="I6652">
        <v>-104.675934</v>
      </c>
      <c r="J6652" t="s">
        <v>225</v>
      </c>
      <c r="K6652">
        <v>2343709.556687247</v>
      </c>
      <c r="L6652">
        <v>2344466.5226594289</v>
      </c>
      <c r="M6652">
        <v>4557262</v>
      </c>
    </row>
    <row r="6653" spans="1:13" x14ac:dyDescent="0.25">
      <c r="A6653" t="s">
        <v>14</v>
      </c>
      <c r="B6653" t="s">
        <v>62</v>
      </c>
      <c r="C6653" t="s">
        <v>203</v>
      </c>
      <c r="D6653" t="s">
        <v>104</v>
      </c>
      <c r="E6653" t="s">
        <v>122</v>
      </c>
      <c r="F6653" t="s">
        <v>123</v>
      </c>
      <c r="G6653" t="s">
        <v>107</v>
      </c>
      <c r="H6653">
        <v>39.856102</v>
      </c>
      <c r="I6653">
        <v>-104.675934</v>
      </c>
      <c r="J6653" t="s">
        <v>245</v>
      </c>
      <c r="K6653">
        <v>1099571.358953634</v>
      </c>
      <c r="L6653">
        <v>1099807.4693284661</v>
      </c>
      <c r="M6653">
        <v>2344264</v>
      </c>
    </row>
    <row r="6654" spans="1:13" x14ac:dyDescent="0.25">
      <c r="A6654" t="s">
        <v>14</v>
      </c>
      <c r="B6654" t="s">
        <v>62</v>
      </c>
      <c r="C6654" t="s">
        <v>203</v>
      </c>
      <c r="D6654" t="s">
        <v>104</v>
      </c>
      <c r="E6654" t="s">
        <v>118</v>
      </c>
      <c r="F6654" t="s">
        <v>119</v>
      </c>
      <c r="G6654" t="s">
        <v>107</v>
      </c>
      <c r="H6654">
        <v>42.331400000000002</v>
      </c>
      <c r="I6654">
        <v>-83.0458</v>
      </c>
      <c r="J6654" t="s">
        <v>223</v>
      </c>
      <c r="K6654">
        <v>357.76449734257801</v>
      </c>
      <c r="L6654">
        <v>357.66454952093989</v>
      </c>
      <c r="M6654">
        <v>1442</v>
      </c>
    </row>
    <row r="6655" spans="1:13" x14ac:dyDescent="0.25">
      <c r="A6655" t="s">
        <v>14</v>
      </c>
      <c r="B6655" t="s">
        <v>62</v>
      </c>
      <c r="C6655" t="s">
        <v>203</v>
      </c>
      <c r="D6655" t="s">
        <v>104</v>
      </c>
      <c r="E6655" t="s">
        <v>118</v>
      </c>
      <c r="F6655" t="s">
        <v>119</v>
      </c>
      <c r="G6655" t="s">
        <v>107</v>
      </c>
      <c r="H6655">
        <v>42.331400000000002</v>
      </c>
      <c r="I6655">
        <v>-83.0458</v>
      </c>
      <c r="J6655" t="s">
        <v>224</v>
      </c>
      <c r="K6655">
        <v>328245.72880022333</v>
      </c>
      <c r="L6655">
        <v>328498.76243711112</v>
      </c>
      <c r="M6655">
        <v>580483</v>
      </c>
    </row>
    <row r="6656" spans="1:13" x14ac:dyDescent="0.25">
      <c r="A6656" t="s">
        <v>14</v>
      </c>
      <c r="B6656" t="s">
        <v>62</v>
      </c>
      <c r="C6656" t="s">
        <v>203</v>
      </c>
      <c r="D6656" t="s">
        <v>104</v>
      </c>
      <c r="E6656" t="s">
        <v>118</v>
      </c>
      <c r="F6656" t="s">
        <v>119</v>
      </c>
      <c r="G6656" t="s">
        <v>107</v>
      </c>
      <c r="H6656">
        <v>42.331400000000002</v>
      </c>
      <c r="I6656">
        <v>-83.0458</v>
      </c>
      <c r="J6656" t="s">
        <v>225</v>
      </c>
      <c r="K6656">
        <v>314710.61931627139</v>
      </c>
      <c r="L6656">
        <v>314945.64283540979</v>
      </c>
      <c r="M6656">
        <v>582375</v>
      </c>
    </row>
    <row r="6657" spans="1:13" x14ac:dyDescent="0.25">
      <c r="A6657" t="s">
        <v>14</v>
      </c>
      <c r="B6657" t="s">
        <v>62</v>
      </c>
      <c r="C6657" t="s">
        <v>203</v>
      </c>
      <c r="D6657" t="s">
        <v>104</v>
      </c>
      <c r="E6657" t="s">
        <v>118</v>
      </c>
      <c r="F6657" t="s">
        <v>119</v>
      </c>
      <c r="G6657" t="s">
        <v>107</v>
      </c>
      <c r="H6657">
        <v>42.331400000000002</v>
      </c>
      <c r="I6657">
        <v>-83.0458</v>
      </c>
      <c r="J6657" t="s">
        <v>245</v>
      </c>
      <c r="K6657">
        <v>131500.2272877275</v>
      </c>
      <c r="L6657">
        <v>131568.3199167288</v>
      </c>
      <c r="M6657">
        <v>270761</v>
      </c>
    </row>
    <row r="6658" spans="1:13" x14ac:dyDescent="0.25">
      <c r="A6658" t="s">
        <v>14</v>
      </c>
      <c r="B6658" t="s">
        <v>62</v>
      </c>
      <c r="C6658" t="s">
        <v>203</v>
      </c>
      <c r="D6658" t="s">
        <v>98</v>
      </c>
      <c r="E6658" t="s">
        <v>124</v>
      </c>
      <c r="F6658" t="s">
        <v>125</v>
      </c>
      <c r="G6658" t="s">
        <v>126</v>
      </c>
      <c r="H6658">
        <v>53.349800000000002</v>
      </c>
      <c r="I6658">
        <v>6.2603</v>
      </c>
      <c r="J6658" t="s">
        <v>223</v>
      </c>
      <c r="K6658">
        <v>238.641834982668</v>
      </c>
      <c r="L6658">
        <v>239.57628380698799</v>
      </c>
      <c r="M6658">
        <v>2385</v>
      </c>
    </row>
    <row r="6659" spans="1:13" x14ac:dyDescent="0.25">
      <c r="A6659" t="s">
        <v>14</v>
      </c>
      <c r="B6659" t="s">
        <v>62</v>
      </c>
      <c r="C6659" t="s">
        <v>203</v>
      </c>
      <c r="D6659" t="s">
        <v>98</v>
      </c>
      <c r="E6659" t="s">
        <v>124</v>
      </c>
      <c r="F6659" t="s">
        <v>125</v>
      </c>
      <c r="G6659" t="s">
        <v>126</v>
      </c>
      <c r="H6659">
        <v>53.349800000000002</v>
      </c>
      <c r="I6659">
        <v>6.2603</v>
      </c>
      <c r="J6659" t="s">
        <v>224</v>
      </c>
      <c r="K6659">
        <v>1.1336476130040001</v>
      </c>
      <c r="L6659">
        <v>2.2297480369199998</v>
      </c>
      <c r="M6659">
        <v>293</v>
      </c>
    </row>
    <row r="6660" spans="1:13" x14ac:dyDescent="0.25">
      <c r="A6660" t="s">
        <v>14</v>
      </c>
      <c r="B6660" t="s">
        <v>62</v>
      </c>
      <c r="C6660" t="s">
        <v>203</v>
      </c>
      <c r="D6660" t="s">
        <v>98</v>
      </c>
      <c r="E6660" t="s">
        <v>124</v>
      </c>
      <c r="F6660" t="s">
        <v>125</v>
      </c>
      <c r="G6660" t="s">
        <v>126</v>
      </c>
      <c r="H6660">
        <v>53.349800000000002</v>
      </c>
      <c r="I6660">
        <v>6.2603</v>
      </c>
      <c r="J6660" t="s">
        <v>225</v>
      </c>
      <c r="K6660">
        <v>2.0387404006500001</v>
      </c>
      <c r="L6660">
        <v>2.0374866845759998</v>
      </c>
      <c r="M6660">
        <v>232</v>
      </c>
    </row>
    <row r="6661" spans="1:13" x14ac:dyDescent="0.25">
      <c r="A6661" t="s">
        <v>14</v>
      </c>
      <c r="B6661" t="s">
        <v>62</v>
      </c>
      <c r="C6661" t="s">
        <v>203</v>
      </c>
      <c r="D6661" t="s">
        <v>98</v>
      </c>
      <c r="E6661" t="s">
        <v>124</v>
      </c>
      <c r="F6661" t="s">
        <v>125</v>
      </c>
      <c r="G6661" t="s">
        <v>126</v>
      </c>
      <c r="H6661">
        <v>53.349800000000002</v>
      </c>
      <c r="I6661">
        <v>6.2603</v>
      </c>
      <c r="J6661" t="s">
        <v>245</v>
      </c>
      <c r="K6661">
        <v>0.88402019513999996</v>
      </c>
      <c r="L6661">
        <v>0.88360332676799991</v>
      </c>
      <c r="M6661">
        <v>1561</v>
      </c>
    </row>
    <row r="6662" spans="1:13" x14ac:dyDescent="0.25">
      <c r="A6662" t="s">
        <v>14</v>
      </c>
      <c r="B6662" t="s">
        <v>62</v>
      </c>
      <c r="C6662" t="s">
        <v>203</v>
      </c>
      <c r="D6662" t="s">
        <v>108</v>
      </c>
      <c r="E6662" t="s">
        <v>127</v>
      </c>
      <c r="F6662" t="s">
        <v>128</v>
      </c>
      <c r="G6662" t="s">
        <v>129</v>
      </c>
      <c r="H6662">
        <v>-34.590249999999997</v>
      </c>
      <c r="I6662">
        <v>-58.467162999999999</v>
      </c>
      <c r="J6662" t="s">
        <v>223</v>
      </c>
      <c r="K6662">
        <v>829.45749164774998</v>
      </c>
      <c r="L6662">
        <v>829.45749164774998</v>
      </c>
      <c r="M6662">
        <v>680</v>
      </c>
    </row>
    <row r="6663" spans="1:13" x14ac:dyDescent="0.25">
      <c r="A6663" t="s">
        <v>14</v>
      </c>
      <c r="B6663" t="s">
        <v>62</v>
      </c>
      <c r="C6663" t="s">
        <v>203</v>
      </c>
      <c r="D6663" t="s">
        <v>108</v>
      </c>
      <c r="E6663" t="s">
        <v>127</v>
      </c>
      <c r="F6663" t="s">
        <v>128</v>
      </c>
      <c r="G6663" t="s">
        <v>129</v>
      </c>
      <c r="H6663">
        <v>-34.590249999999997</v>
      </c>
      <c r="I6663">
        <v>-58.467162999999999</v>
      </c>
      <c r="J6663" t="s">
        <v>224</v>
      </c>
      <c r="K6663">
        <v>117134.8877119305</v>
      </c>
      <c r="L6663">
        <v>117545.5288046389</v>
      </c>
      <c r="M6663">
        <v>458938</v>
      </c>
    </row>
    <row r="6664" spans="1:13" x14ac:dyDescent="0.25">
      <c r="A6664" t="s">
        <v>14</v>
      </c>
      <c r="B6664" t="s">
        <v>62</v>
      </c>
      <c r="C6664" t="s">
        <v>203</v>
      </c>
      <c r="D6664" t="s">
        <v>108</v>
      </c>
      <c r="E6664" t="s">
        <v>127</v>
      </c>
      <c r="F6664" t="s">
        <v>128</v>
      </c>
      <c r="G6664" t="s">
        <v>129</v>
      </c>
      <c r="H6664">
        <v>-34.590249999999997</v>
      </c>
      <c r="I6664">
        <v>-58.467162999999999</v>
      </c>
      <c r="J6664" t="s">
        <v>225</v>
      </c>
      <c r="K6664">
        <v>159053.4442245058</v>
      </c>
      <c r="L6664">
        <v>159239.5095180957</v>
      </c>
      <c r="M6664">
        <v>548714</v>
      </c>
    </row>
    <row r="6665" spans="1:13" x14ac:dyDescent="0.25">
      <c r="A6665" t="s">
        <v>14</v>
      </c>
      <c r="B6665" t="s">
        <v>62</v>
      </c>
      <c r="C6665" t="s">
        <v>203</v>
      </c>
      <c r="D6665" t="s">
        <v>108</v>
      </c>
      <c r="E6665" t="s">
        <v>127</v>
      </c>
      <c r="F6665" t="s">
        <v>128</v>
      </c>
      <c r="G6665" t="s">
        <v>129</v>
      </c>
      <c r="H6665">
        <v>-34.590249999999997</v>
      </c>
      <c r="I6665">
        <v>-58.467162999999999</v>
      </c>
      <c r="J6665" t="s">
        <v>245</v>
      </c>
      <c r="K6665">
        <v>97293.585884227214</v>
      </c>
      <c r="L6665">
        <v>97401.396171048706</v>
      </c>
      <c r="M6665">
        <v>457211</v>
      </c>
    </row>
    <row r="6666" spans="1:13" x14ac:dyDescent="0.25">
      <c r="A6666" t="s">
        <v>14</v>
      </c>
      <c r="B6666" t="s">
        <v>62</v>
      </c>
      <c r="C6666" t="s">
        <v>203</v>
      </c>
      <c r="D6666" t="s">
        <v>98</v>
      </c>
      <c r="E6666" t="s">
        <v>130</v>
      </c>
      <c r="F6666" t="s">
        <v>131</v>
      </c>
      <c r="G6666" t="s">
        <v>132</v>
      </c>
      <c r="H6666">
        <v>50.110923999999997</v>
      </c>
      <c r="I6666">
        <v>8.6821269999999995</v>
      </c>
      <c r="J6666" t="s">
        <v>223</v>
      </c>
      <c r="K6666">
        <v>46205.172642404432</v>
      </c>
      <c r="L6666">
        <v>46214.931995562671</v>
      </c>
      <c r="M6666">
        <v>432838</v>
      </c>
    </row>
    <row r="6667" spans="1:13" x14ac:dyDescent="0.25">
      <c r="A6667" t="s">
        <v>14</v>
      </c>
      <c r="B6667" t="s">
        <v>62</v>
      </c>
      <c r="C6667" t="s">
        <v>203</v>
      </c>
      <c r="D6667" t="s">
        <v>98</v>
      </c>
      <c r="E6667" t="s">
        <v>130</v>
      </c>
      <c r="F6667" t="s">
        <v>131</v>
      </c>
      <c r="G6667" t="s">
        <v>132</v>
      </c>
      <c r="H6667">
        <v>50.110923999999997</v>
      </c>
      <c r="I6667">
        <v>8.6821269999999995</v>
      </c>
      <c r="J6667" t="s">
        <v>224</v>
      </c>
      <c r="K6667">
        <v>11754388.940897791</v>
      </c>
      <c r="L6667">
        <v>11774745.22503324</v>
      </c>
      <c r="M6667">
        <v>29955885</v>
      </c>
    </row>
    <row r="6668" spans="1:13" x14ac:dyDescent="0.25">
      <c r="A6668" t="s">
        <v>14</v>
      </c>
      <c r="B6668" t="s">
        <v>62</v>
      </c>
      <c r="C6668" t="s">
        <v>203</v>
      </c>
      <c r="D6668" t="s">
        <v>98</v>
      </c>
      <c r="E6668" t="s">
        <v>130</v>
      </c>
      <c r="F6668" t="s">
        <v>131</v>
      </c>
      <c r="G6668" t="s">
        <v>132</v>
      </c>
      <c r="H6668">
        <v>50.110923999999997</v>
      </c>
      <c r="I6668">
        <v>8.6821269999999995</v>
      </c>
      <c r="J6668" t="s">
        <v>225</v>
      </c>
      <c r="K6668">
        <v>14165074.801972721</v>
      </c>
      <c r="L6668">
        <v>14192330.47264752</v>
      </c>
      <c r="M6668">
        <v>34057741</v>
      </c>
    </row>
    <row r="6669" spans="1:13" x14ac:dyDescent="0.25">
      <c r="A6669" t="s">
        <v>14</v>
      </c>
      <c r="B6669" t="s">
        <v>62</v>
      </c>
      <c r="C6669" t="s">
        <v>203</v>
      </c>
      <c r="D6669" t="s">
        <v>98</v>
      </c>
      <c r="E6669" t="s">
        <v>130</v>
      </c>
      <c r="F6669" t="s">
        <v>131</v>
      </c>
      <c r="G6669" t="s">
        <v>132</v>
      </c>
      <c r="H6669">
        <v>50.110923999999997</v>
      </c>
      <c r="I6669">
        <v>8.6821269999999995</v>
      </c>
      <c r="J6669" t="s">
        <v>245</v>
      </c>
      <c r="K6669">
        <v>8380681.1483193524</v>
      </c>
      <c r="L6669">
        <v>8388114.8176660268</v>
      </c>
      <c r="M6669">
        <v>19571806</v>
      </c>
    </row>
    <row r="6670" spans="1:13" x14ac:dyDescent="0.25">
      <c r="A6670" t="s">
        <v>14</v>
      </c>
      <c r="B6670" t="s">
        <v>62</v>
      </c>
      <c r="C6670" t="s">
        <v>203</v>
      </c>
      <c r="D6670" t="s">
        <v>108</v>
      </c>
      <c r="E6670" t="s">
        <v>133</v>
      </c>
      <c r="F6670" t="s">
        <v>134</v>
      </c>
      <c r="G6670" t="s">
        <v>135</v>
      </c>
      <c r="H6670">
        <v>-22.874300000000002</v>
      </c>
      <c r="I6670">
        <v>-43.266449999999999</v>
      </c>
      <c r="J6670" t="s">
        <v>223</v>
      </c>
      <c r="K6670">
        <v>771.77799607226393</v>
      </c>
      <c r="L6670">
        <v>771.189325044714</v>
      </c>
      <c r="M6670">
        <v>4583</v>
      </c>
    </row>
    <row r="6671" spans="1:13" x14ac:dyDescent="0.25">
      <c r="A6671" t="s">
        <v>14</v>
      </c>
      <c r="B6671" t="s">
        <v>62</v>
      </c>
      <c r="C6671" t="s">
        <v>203</v>
      </c>
      <c r="D6671" t="s">
        <v>108</v>
      </c>
      <c r="E6671" t="s">
        <v>133</v>
      </c>
      <c r="F6671" t="s">
        <v>134</v>
      </c>
      <c r="G6671" t="s">
        <v>135</v>
      </c>
      <c r="H6671">
        <v>-22.874300000000002</v>
      </c>
      <c r="I6671">
        <v>-43.266449999999999</v>
      </c>
      <c r="J6671" t="s">
        <v>224</v>
      </c>
      <c r="K6671">
        <v>44385.26514396385</v>
      </c>
      <c r="L6671">
        <v>44495.705732293522</v>
      </c>
      <c r="M6671">
        <v>168189</v>
      </c>
    </row>
    <row r="6672" spans="1:13" x14ac:dyDescent="0.25">
      <c r="A6672" t="s">
        <v>14</v>
      </c>
      <c r="B6672" t="s">
        <v>62</v>
      </c>
      <c r="C6672" t="s">
        <v>203</v>
      </c>
      <c r="D6672" t="s">
        <v>108</v>
      </c>
      <c r="E6672" t="s">
        <v>133</v>
      </c>
      <c r="F6672" t="s">
        <v>134</v>
      </c>
      <c r="G6672" t="s">
        <v>135</v>
      </c>
      <c r="H6672">
        <v>-22.874300000000002</v>
      </c>
      <c r="I6672">
        <v>-43.266449999999999</v>
      </c>
      <c r="J6672" t="s">
        <v>225</v>
      </c>
      <c r="K6672">
        <v>97241.16947836052</v>
      </c>
      <c r="L6672">
        <v>97304.508008750287</v>
      </c>
      <c r="M6672">
        <v>250364</v>
      </c>
    </row>
    <row r="6673" spans="1:13" x14ac:dyDescent="0.25">
      <c r="A6673" t="s">
        <v>14</v>
      </c>
      <c r="B6673" t="s">
        <v>62</v>
      </c>
      <c r="C6673" t="s">
        <v>203</v>
      </c>
      <c r="D6673" t="s">
        <v>108</v>
      </c>
      <c r="E6673" t="s">
        <v>133</v>
      </c>
      <c r="F6673" t="s">
        <v>134</v>
      </c>
      <c r="G6673" t="s">
        <v>135</v>
      </c>
      <c r="H6673">
        <v>-22.874300000000002</v>
      </c>
      <c r="I6673">
        <v>-43.266449999999999</v>
      </c>
      <c r="J6673" t="s">
        <v>245</v>
      </c>
      <c r="K6673">
        <v>75539.098435444001</v>
      </c>
      <c r="L6673">
        <v>75574.957481839068</v>
      </c>
      <c r="M6673">
        <v>183114</v>
      </c>
    </row>
    <row r="6674" spans="1:13" x14ac:dyDescent="0.25">
      <c r="A6674" t="s">
        <v>14</v>
      </c>
      <c r="B6674" t="s">
        <v>62</v>
      </c>
      <c r="C6674" t="s">
        <v>203</v>
      </c>
      <c r="D6674" t="s">
        <v>136</v>
      </c>
      <c r="E6674" t="s">
        <v>137</v>
      </c>
      <c r="F6674" t="s">
        <v>138</v>
      </c>
      <c r="G6674" t="s">
        <v>139</v>
      </c>
      <c r="H6674">
        <v>22.266999999999999</v>
      </c>
      <c r="I6674">
        <v>114.188</v>
      </c>
      <c r="J6674" t="s">
        <v>223</v>
      </c>
      <c r="K6674">
        <v>26777.800155795041</v>
      </c>
      <c r="L6674">
        <v>26780.554508827448</v>
      </c>
      <c r="M6674">
        <v>56261</v>
      </c>
    </row>
    <row r="6675" spans="1:13" x14ac:dyDescent="0.25">
      <c r="A6675" t="s">
        <v>14</v>
      </c>
      <c r="B6675" t="s">
        <v>62</v>
      </c>
      <c r="C6675" t="s">
        <v>203</v>
      </c>
      <c r="D6675" t="s">
        <v>136</v>
      </c>
      <c r="E6675" t="s">
        <v>137</v>
      </c>
      <c r="F6675" t="s">
        <v>138</v>
      </c>
      <c r="G6675" t="s">
        <v>139</v>
      </c>
      <c r="H6675">
        <v>22.266999999999999</v>
      </c>
      <c r="I6675">
        <v>114.188</v>
      </c>
      <c r="J6675" t="s">
        <v>224</v>
      </c>
      <c r="K6675">
        <v>1343516.0532559131</v>
      </c>
      <c r="L6675">
        <v>1345691.566672008</v>
      </c>
      <c r="M6675">
        <v>3084713</v>
      </c>
    </row>
    <row r="6676" spans="1:13" x14ac:dyDescent="0.25">
      <c r="A6676" t="s">
        <v>14</v>
      </c>
      <c r="B6676" t="s">
        <v>62</v>
      </c>
      <c r="C6676" t="s">
        <v>203</v>
      </c>
      <c r="D6676" t="s">
        <v>136</v>
      </c>
      <c r="E6676" t="s">
        <v>137</v>
      </c>
      <c r="F6676" t="s">
        <v>138</v>
      </c>
      <c r="G6676" t="s">
        <v>139</v>
      </c>
      <c r="H6676">
        <v>22.266999999999999</v>
      </c>
      <c r="I6676">
        <v>114.188</v>
      </c>
      <c r="J6676" t="s">
        <v>225</v>
      </c>
      <c r="K6676">
        <v>1745525.3007495471</v>
      </c>
      <c r="L6676">
        <v>1747265.8541252399</v>
      </c>
      <c r="M6676">
        <v>4055572</v>
      </c>
    </row>
    <row r="6677" spans="1:13" x14ac:dyDescent="0.25">
      <c r="A6677" t="s">
        <v>14</v>
      </c>
      <c r="B6677" t="s">
        <v>62</v>
      </c>
      <c r="C6677" t="s">
        <v>203</v>
      </c>
      <c r="D6677" t="s">
        <v>136</v>
      </c>
      <c r="E6677" t="s">
        <v>137</v>
      </c>
      <c r="F6677" t="s">
        <v>138</v>
      </c>
      <c r="G6677" t="s">
        <v>139</v>
      </c>
      <c r="H6677">
        <v>22.266999999999999</v>
      </c>
      <c r="I6677">
        <v>114.188</v>
      </c>
      <c r="J6677" t="s">
        <v>245</v>
      </c>
      <c r="K6677">
        <v>1208740.1465561199</v>
      </c>
      <c r="L6677">
        <v>1209559.7503288831</v>
      </c>
      <c r="M6677">
        <v>2568012</v>
      </c>
    </row>
    <row r="6678" spans="1:13" x14ac:dyDescent="0.25">
      <c r="A6678" t="s">
        <v>14</v>
      </c>
      <c r="B6678" t="s">
        <v>62</v>
      </c>
      <c r="C6678" t="s">
        <v>203</v>
      </c>
      <c r="D6678" t="s">
        <v>98</v>
      </c>
      <c r="E6678" t="s">
        <v>226</v>
      </c>
      <c r="F6678" t="s">
        <v>227</v>
      </c>
      <c r="G6678" t="s">
        <v>228</v>
      </c>
      <c r="H6678">
        <v>26.137899999999998</v>
      </c>
      <c r="I6678">
        <v>28.197790000000001</v>
      </c>
      <c r="J6678" t="s">
        <v>223</v>
      </c>
      <c r="K6678">
        <v>19.568678671836</v>
      </c>
      <c r="L6678">
        <v>19.568103144605999</v>
      </c>
      <c r="M6678">
        <v>25</v>
      </c>
    </row>
    <row r="6679" spans="1:13" x14ac:dyDescent="0.25">
      <c r="A6679" t="s">
        <v>14</v>
      </c>
      <c r="B6679" t="s">
        <v>62</v>
      </c>
      <c r="C6679" t="s">
        <v>203</v>
      </c>
      <c r="D6679" t="s">
        <v>98</v>
      </c>
      <c r="E6679" t="s">
        <v>226</v>
      </c>
      <c r="F6679" t="s">
        <v>227</v>
      </c>
      <c r="G6679" t="s">
        <v>228</v>
      </c>
      <c r="H6679">
        <v>26.137899999999998</v>
      </c>
      <c r="I6679">
        <v>28.197790000000001</v>
      </c>
      <c r="J6679" t="s">
        <v>224</v>
      </c>
      <c r="K6679">
        <v>155999.67245695059</v>
      </c>
      <c r="L6679">
        <v>156391.365969604</v>
      </c>
      <c r="M6679">
        <v>402968</v>
      </c>
    </row>
    <row r="6680" spans="1:13" x14ac:dyDescent="0.25">
      <c r="A6680" t="s">
        <v>14</v>
      </c>
      <c r="B6680" t="s">
        <v>62</v>
      </c>
      <c r="C6680" t="s">
        <v>203</v>
      </c>
      <c r="D6680" t="s">
        <v>98</v>
      </c>
      <c r="E6680" t="s">
        <v>226</v>
      </c>
      <c r="F6680" t="s">
        <v>227</v>
      </c>
      <c r="G6680" t="s">
        <v>228</v>
      </c>
      <c r="H6680">
        <v>26.137899999999998</v>
      </c>
      <c r="I6680">
        <v>28.197790000000001</v>
      </c>
      <c r="J6680" t="s">
        <v>225</v>
      </c>
      <c r="K6680">
        <v>91731.236540898113</v>
      </c>
      <c r="L6680">
        <v>92027.493257895607</v>
      </c>
      <c r="M6680">
        <v>286432</v>
      </c>
    </row>
    <row r="6681" spans="1:13" x14ac:dyDescent="0.25">
      <c r="A6681" t="s">
        <v>14</v>
      </c>
      <c r="B6681" t="s">
        <v>62</v>
      </c>
      <c r="C6681" t="s">
        <v>203</v>
      </c>
      <c r="D6681" t="s">
        <v>98</v>
      </c>
      <c r="E6681" t="s">
        <v>226</v>
      </c>
      <c r="F6681" t="s">
        <v>227</v>
      </c>
      <c r="G6681" t="s">
        <v>228</v>
      </c>
      <c r="H6681">
        <v>26.137899999999998</v>
      </c>
      <c r="I6681">
        <v>28.197790000000001</v>
      </c>
      <c r="J6681" t="s">
        <v>245</v>
      </c>
      <c r="K6681">
        <v>54909.551654562347</v>
      </c>
      <c r="L6681">
        <v>54979.893544566097</v>
      </c>
      <c r="M6681">
        <v>148123</v>
      </c>
    </row>
    <row r="6682" spans="1:13" x14ac:dyDescent="0.25">
      <c r="A6682" t="s">
        <v>14</v>
      </c>
      <c r="B6682" t="s">
        <v>62</v>
      </c>
      <c r="C6682" t="s">
        <v>203</v>
      </c>
      <c r="D6682" t="s">
        <v>104</v>
      </c>
      <c r="E6682" t="s">
        <v>140</v>
      </c>
      <c r="F6682" t="s">
        <v>141</v>
      </c>
      <c r="G6682" t="s">
        <v>107</v>
      </c>
      <c r="H6682">
        <v>34.052235000000003</v>
      </c>
      <c r="I6682">
        <v>-118.24368</v>
      </c>
      <c r="J6682" t="s">
        <v>223</v>
      </c>
      <c r="K6682">
        <v>6892.7364912386574</v>
      </c>
      <c r="L6682">
        <v>6897.8355992403121</v>
      </c>
      <c r="M6682">
        <v>112183</v>
      </c>
    </row>
    <row r="6683" spans="1:13" x14ac:dyDescent="0.25">
      <c r="A6683" t="s">
        <v>14</v>
      </c>
      <c r="B6683" t="s">
        <v>62</v>
      </c>
      <c r="C6683" t="s">
        <v>203</v>
      </c>
      <c r="D6683" t="s">
        <v>104</v>
      </c>
      <c r="E6683" t="s">
        <v>140</v>
      </c>
      <c r="F6683" t="s">
        <v>141</v>
      </c>
      <c r="G6683" t="s">
        <v>107</v>
      </c>
      <c r="H6683">
        <v>34.052235000000003</v>
      </c>
      <c r="I6683">
        <v>-118.24368</v>
      </c>
      <c r="J6683" t="s">
        <v>224</v>
      </c>
      <c r="K6683">
        <v>11090460.907171059</v>
      </c>
      <c r="L6683">
        <v>11099721.21824163</v>
      </c>
      <c r="M6683">
        <v>24310492</v>
      </c>
    </row>
    <row r="6684" spans="1:13" x14ac:dyDescent="0.25">
      <c r="A6684" t="s">
        <v>14</v>
      </c>
      <c r="B6684" t="s">
        <v>62</v>
      </c>
      <c r="C6684" t="s">
        <v>203</v>
      </c>
      <c r="D6684" t="s">
        <v>104</v>
      </c>
      <c r="E6684" t="s">
        <v>140</v>
      </c>
      <c r="F6684" t="s">
        <v>141</v>
      </c>
      <c r="G6684" t="s">
        <v>107</v>
      </c>
      <c r="H6684">
        <v>34.052235000000003</v>
      </c>
      <c r="I6684">
        <v>-118.24368</v>
      </c>
      <c r="J6684" t="s">
        <v>225</v>
      </c>
      <c r="K6684">
        <v>14043339.957199231</v>
      </c>
      <c r="L6684">
        <v>14056315.07852662</v>
      </c>
      <c r="M6684">
        <v>30079149</v>
      </c>
    </row>
    <row r="6685" spans="1:13" x14ac:dyDescent="0.25">
      <c r="A6685" t="s">
        <v>14</v>
      </c>
      <c r="B6685" t="s">
        <v>62</v>
      </c>
      <c r="C6685" t="s">
        <v>203</v>
      </c>
      <c r="D6685" t="s">
        <v>104</v>
      </c>
      <c r="E6685" t="s">
        <v>140</v>
      </c>
      <c r="F6685" t="s">
        <v>141</v>
      </c>
      <c r="G6685" t="s">
        <v>107</v>
      </c>
      <c r="H6685">
        <v>34.052235000000003</v>
      </c>
      <c r="I6685">
        <v>-118.24368</v>
      </c>
      <c r="J6685" t="s">
        <v>245</v>
      </c>
      <c r="K6685">
        <v>9642022.7508129813</v>
      </c>
      <c r="L6685">
        <v>9645874.9908240382</v>
      </c>
      <c r="M6685">
        <v>19650730</v>
      </c>
    </row>
    <row r="6686" spans="1:13" x14ac:dyDescent="0.25">
      <c r="A6686" t="s">
        <v>14</v>
      </c>
      <c r="B6686" t="s">
        <v>62</v>
      </c>
      <c r="C6686" t="s">
        <v>203</v>
      </c>
      <c r="D6686" t="s">
        <v>108</v>
      </c>
      <c r="E6686" t="s">
        <v>142</v>
      </c>
      <c r="F6686" t="s">
        <v>143</v>
      </c>
      <c r="G6686" t="s">
        <v>144</v>
      </c>
      <c r="H6686">
        <v>-12.094823</v>
      </c>
      <c r="I6686">
        <v>-76.973529999999997</v>
      </c>
      <c r="J6686" t="s">
        <v>223</v>
      </c>
      <c r="K6686">
        <v>268.44521393625001</v>
      </c>
      <c r="L6686">
        <v>268.44500550206402</v>
      </c>
      <c r="M6686">
        <v>142</v>
      </c>
    </row>
    <row r="6687" spans="1:13" x14ac:dyDescent="0.25">
      <c r="A6687" t="s">
        <v>14</v>
      </c>
      <c r="B6687" t="s">
        <v>62</v>
      </c>
      <c r="C6687" t="s">
        <v>203</v>
      </c>
      <c r="D6687" t="s">
        <v>108</v>
      </c>
      <c r="E6687" t="s">
        <v>142</v>
      </c>
      <c r="F6687" t="s">
        <v>143</v>
      </c>
      <c r="G6687" t="s">
        <v>144</v>
      </c>
      <c r="H6687">
        <v>-12.094823</v>
      </c>
      <c r="I6687">
        <v>-76.973529999999997</v>
      </c>
      <c r="J6687" t="s">
        <v>224</v>
      </c>
      <c r="K6687">
        <v>51705.576592111502</v>
      </c>
      <c r="L6687">
        <v>51781.169805143887</v>
      </c>
      <c r="M6687">
        <v>209900</v>
      </c>
    </row>
    <row r="6688" spans="1:13" x14ac:dyDescent="0.25">
      <c r="A6688" t="s">
        <v>14</v>
      </c>
      <c r="B6688" t="s">
        <v>62</v>
      </c>
      <c r="C6688" t="s">
        <v>203</v>
      </c>
      <c r="D6688" t="s">
        <v>108</v>
      </c>
      <c r="E6688" t="s">
        <v>142</v>
      </c>
      <c r="F6688" t="s">
        <v>143</v>
      </c>
      <c r="G6688" t="s">
        <v>144</v>
      </c>
      <c r="H6688">
        <v>-12.094823</v>
      </c>
      <c r="I6688">
        <v>-76.973529999999997</v>
      </c>
      <c r="J6688" t="s">
        <v>225</v>
      </c>
      <c r="K6688">
        <v>48013.552245395258</v>
      </c>
      <c r="L6688">
        <v>48067.095810453553</v>
      </c>
      <c r="M6688">
        <v>211776</v>
      </c>
    </row>
    <row r="6689" spans="1:13" x14ac:dyDescent="0.25">
      <c r="A6689" t="s">
        <v>14</v>
      </c>
      <c r="B6689" t="s">
        <v>62</v>
      </c>
      <c r="C6689" t="s">
        <v>203</v>
      </c>
      <c r="D6689" t="s">
        <v>108</v>
      </c>
      <c r="E6689" t="s">
        <v>142</v>
      </c>
      <c r="F6689" t="s">
        <v>143</v>
      </c>
      <c r="G6689" t="s">
        <v>144</v>
      </c>
      <c r="H6689">
        <v>-12.094823</v>
      </c>
      <c r="I6689">
        <v>-76.973529999999997</v>
      </c>
      <c r="J6689" t="s">
        <v>245</v>
      </c>
      <c r="K6689">
        <v>27038.89123093705</v>
      </c>
      <c r="L6689">
        <v>27064.637271505391</v>
      </c>
      <c r="M6689">
        <v>108435</v>
      </c>
    </row>
    <row r="6690" spans="1:13" x14ac:dyDescent="0.25">
      <c r="A6690" t="s">
        <v>14</v>
      </c>
      <c r="B6690" t="s">
        <v>62</v>
      </c>
      <c r="C6690" t="s">
        <v>203</v>
      </c>
      <c r="D6690" t="s">
        <v>98</v>
      </c>
      <c r="E6690" t="s">
        <v>145</v>
      </c>
      <c r="F6690" t="s">
        <v>146</v>
      </c>
      <c r="G6690" t="s">
        <v>147</v>
      </c>
      <c r="H6690">
        <v>51.508513999999998</v>
      </c>
      <c r="I6690">
        <v>-1.0756999999999999E-2</v>
      </c>
      <c r="J6690" t="s">
        <v>223</v>
      </c>
      <c r="K6690">
        <v>2909.57729944326</v>
      </c>
      <c r="L6690">
        <v>3028.1796654845161</v>
      </c>
      <c r="M6690">
        <v>26440</v>
      </c>
    </row>
    <row r="6691" spans="1:13" x14ac:dyDescent="0.25">
      <c r="A6691" t="s">
        <v>14</v>
      </c>
      <c r="B6691" t="s">
        <v>62</v>
      </c>
      <c r="C6691" t="s">
        <v>203</v>
      </c>
      <c r="D6691" t="s">
        <v>98</v>
      </c>
      <c r="E6691" t="s">
        <v>145</v>
      </c>
      <c r="F6691" t="s">
        <v>146</v>
      </c>
      <c r="G6691" t="s">
        <v>147</v>
      </c>
      <c r="H6691">
        <v>51.508513999999998</v>
      </c>
      <c r="I6691">
        <v>-1.0756999999999999E-2</v>
      </c>
      <c r="J6691" t="s">
        <v>224</v>
      </c>
      <c r="K6691">
        <v>13386377.973322609</v>
      </c>
      <c r="L6691">
        <v>13407885.388279639</v>
      </c>
      <c r="M6691">
        <v>31460003</v>
      </c>
    </row>
    <row r="6692" spans="1:13" x14ac:dyDescent="0.25">
      <c r="A6692" t="s">
        <v>14</v>
      </c>
      <c r="B6692" t="s">
        <v>62</v>
      </c>
      <c r="C6692" t="s">
        <v>203</v>
      </c>
      <c r="D6692" t="s">
        <v>98</v>
      </c>
      <c r="E6692" t="s">
        <v>145</v>
      </c>
      <c r="F6692" t="s">
        <v>146</v>
      </c>
      <c r="G6692" t="s">
        <v>147</v>
      </c>
      <c r="H6692">
        <v>51.508513999999998</v>
      </c>
      <c r="I6692">
        <v>-1.0756999999999999E-2</v>
      </c>
      <c r="J6692" t="s">
        <v>225</v>
      </c>
      <c r="K6692">
        <v>17218052.370770361</v>
      </c>
      <c r="L6692">
        <v>17241588.16456807</v>
      </c>
      <c r="M6692">
        <v>39158226</v>
      </c>
    </row>
    <row r="6693" spans="1:13" x14ac:dyDescent="0.25">
      <c r="A6693" t="s">
        <v>14</v>
      </c>
      <c r="B6693" t="s">
        <v>62</v>
      </c>
      <c r="C6693" t="s">
        <v>203</v>
      </c>
      <c r="D6693" t="s">
        <v>98</v>
      </c>
      <c r="E6693" t="s">
        <v>145</v>
      </c>
      <c r="F6693" t="s">
        <v>146</v>
      </c>
      <c r="G6693" t="s">
        <v>147</v>
      </c>
      <c r="H6693">
        <v>51.508513999999998</v>
      </c>
      <c r="I6693">
        <v>-1.0756999999999999E-2</v>
      </c>
      <c r="J6693" t="s">
        <v>245</v>
      </c>
      <c r="K6693">
        <v>13256368.61234113</v>
      </c>
      <c r="L6693">
        <v>13263881.869214321</v>
      </c>
      <c r="M6693">
        <v>29006330</v>
      </c>
    </row>
    <row r="6694" spans="1:13" x14ac:dyDescent="0.25">
      <c r="A6694" t="s">
        <v>14</v>
      </c>
      <c r="B6694" t="s">
        <v>62</v>
      </c>
      <c r="C6694" t="s">
        <v>203</v>
      </c>
      <c r="D6694" t="s">
        <v>98</v>
      </c>
      <c r="E6694" t="s">
        <v>148</v>
      </c>
      <c r="F6694" t="s">
        <v>149</v>
      </c>
      <c r="G6694" t="s">
        <v>150</v>
      </c>
      <c r="H6694">
        <v>40.416800000000002</v>
      </c>
      <c r="I6694">
        <v>-3.7038000000000002</v>
      </c>
      <c r="J6694" t="s">
        <v>223</v>
      </c>
      <c r="K6694">
        <v>2681.44257266865</v>
      </c>
      <c r="L6694">
        <v>2682.1756408857418</v>
      </c>
      <c r="M6694">
        <v>9988</v>
      </c>
    </row>
    <row r="6695" spans="1:13" x14ac:dyDescent="0.25">
      <c r="A6695" t="s">
        <v>14</v>
      </c>
      <c r="B6695" t="s">
        <v>62</v>
      </c>
      <c r="C6695" t="s">
        <v>203</v>
      </c>
      <c r="D6695" t="s">
        <v>98</v>
      </c>
      <c r="E6695" t="s">
        <v>148</v>
      </c>
      <c r="F6695" t="s">
        <v>149</v>
      </c>
      <c r="G6695" t="s">
        <v>150</v>
      </c>
      <c r="H6695">
        <v>40.416800000000002</v>
      </c>
      <c r="I6695">
        <v>-3.7038000000000002</v>
      </c>
      <c r="J6695" t="s">
        <v>224</v>
      </c>
      <c r="K6695">
        <v>1839224.4937401819</v>
      </c>
      <c r="L6695">
        <v>1841678.318853358</v>
      </c>
      <c r="M6695">
        <v>4434870</v>
      </c>
    </row>
    <row r="6696" spans="1:13" x14ac:dyDescent="0.25">
      <c r="A6696" t="s">
        <v>14</v>
      </c>
      <c r="B6696" t="s">
        <v>62</v>
      </c>
      <c r="C6696" t="s">
        <v>203</v>
      </c>
      <c r="D6696" t="s">
        <v>98</v>
      </c>
      <c r="E6696" t="s">
        <v>148</v>
      </c>
      <c r="F6696" t="s">
        <v>149</v>
      </c>
      <c r="G6696" t="s">
        <v>150</v>
      </c>
      <c r="H6696">
        <v>40.416800000000002</v>
      </c>
      <c r="I6696">
        <v>-3.7038000000000002</v>
      </c>
      <c r="J6696" t="s">
        <v>225</v>
      </c>
      <c r="K6696">
        <v>1911508.737834767</v>
      </c>
      <c r="L6696">
        <v>1915195.84476691</v>
      </c>
      <c r="M6696">
        <v>4952948</v>
      </c>
    </row>
    <row r="6697" spans="1:13" x14ac:dyDescent="0.25">
      <c r="A6697" t="s">
        <v>14</v>
      </c>
      <c r="B6697" t="s">
        <v>62</v>
      </c>
      <c r="C6697" t="s">
        <v>203</v>
      </c>
      <c r="D6697" t="s">
        <v>98</v>
      </c>
      <c r="E6697" t="s">
        <v>148</v>
      </c>
      <c r="F6697" t="s">
        <v>149</v>
      </c>
      <c r="G6697" t="s">
        <v>150</v>
      </c>
      <c r="H6697">
        <v>40.416800000000002</v>
      </c>
      <c r="I6697">
        <v>-3.7038000000000002</v>
      </c>
      <c r="J6697" t="s">
        <v>245</v>
      </c>
      <c r="K6697">
        <v>1453783.254626978</v>
      </c>
      <c r="L6697">
        <v>1454837.235474251</v>
      </c>
      <c r="M6697">
        <v>3580584</v>
      </c>
    </row>
    <row r="6698" spans="1:13" x14ac:dyDescent="0.25">
      <c r="A6698" t="s">
        <v>14</v>
      </c>
      <c r="B6698" t="s">
        <v>62</v>
      </c>
      <c r="C6698" t="s">
        <v>203</v>
      </c>
      <c r="D6698" t="s">
        <v>98</v>
      </c>
      <c r="E6698" t="s">
        <v>214</v>
      </c>
      <c r="F6698" t="s">
        <v>215</v>
      </c>
      <c r="G6698" t="s">
        <v>147</v>
      </c>
      <c r="H6698">
        <v>53.480800000000002</v>
      </c>
      <c r="I6698">
        <v>2.2425999999999999</v>
      </c>
      <c r="J6698" t="s">
        <v>223</v>
      </c>
      <c r="K6698">
        <v>2.04336017328</v>
      </c>
      <c r="L6698">
        <v>2.04336017328</v>
      </c>
      <c r="M6698">
        <v>44</v>
      </c>
    </row>
    <row r="6699" spans="1:13" x14ac:dyDescent="0.25">
      <c r="A6699" t="s">
        <v>14</v>
      </c>
      <c r="B6699" t="s">
        <v>62</v>
      </c>
      <c r="C6699" t="s">
        <v>203</v>
      </c>
      <c r="D6699" t="s">
        <v>98</v>
      </c>
      <c r="E6699" t="s">
        <v>214</v>
      </c>
      <c r="F6699" t="s">
        <v>215</v>
      </c>
      <c r="G6699" t="s">
        <v>147</v>
      </c>
      <c r="H6699">
        <v>53.480800000000002</v>
      </c>
      <c r="I6699">
        <v>2.2425999999999999</v>
      </c>
      <c r="J6699" t="s">
        <v>224</v>
      </c>
      <c r="K6699">
        <v>1391.8053824395861</v>
      </c>
      <c r="L6699">
        <v>1443.7866264642539</v>
      </c>
      <c r="M6699">
        <v>4449</v>
      </c>
    </row>
    <row r="6700" spans="1:13" x14ac:dyDescent="0.25">
      <c r="A6700" t="s">
        <v>14</v>
      </c>
      <c r="B6700" t="s">
        <v>62</v>
      </c>
      <c r="C6700" t="s">
        <v>203</v>
      </c>
      <c r="D6700" t="s">
        <v>98</v>
      </c>
      <c r="E6700" t="s">
        <v>214</v>
      </c>
      <c r="F6700" t="s">
        <v>215</v>
      </c>
      <c r="G6700" t="s">
        <v>147</v>
      </c>
      <c r="H6700">
        <v>53.480800000000002</v>
      </c>
      <c r="I6700">
        <v>2.2425999999999999</v>
      </c>
      <c r="J6700" t="s">
        <v>225</v>
      </c>
      <c r="K6700">
        <v>1200.9971088020579</v>
      </c>
      <c r="L6700">
        <v>1256.421479219232</v>
      </c>
      <c r="M6700">
        <v>4217</v>
      </c>
    </row>
    <row r="6701" spans="1:13" x14ac:dyDescent="0.25">
      <c r="A6701" t="s">
        <v>14</v>
      </c>
      <c r="B6701" t="s">
        <v>62</v>
      </c>
      <c r="C6701" t="s">
        <v>203</v>
      </c>
      <c r="D6701" t="s">
        <v>98</v>
      </c>
      <c r="E6701" t="s">
        <v>214</v>
      </c>
      <c r="F6701" t="s">
        <v>215</v>
      </c>
      <c r="G6701" t="s">
        <v>147</v>
      </c>
      <c r="H6701">
        <v>53.480800000000002</v>
      </c>
      <c r="I6701">
        <v>2.2425999999999999</v>
      </c>
      <c r="J6701" t="s">
        <v>245</v>
      </c>
      <c r="K6701">
        <v>454.92505408650601</v>
      </c>
      <c r="L6701">
        <v>461.62588858978802</v>
      </c>
      <c r="M6701">
        <v>1430</v>
      </c>
    </row>
    <row r="6702" spans="1:13" x14ac:dyDescent="0.25">
      <c r="A6702" t="s">
        <v>14</v>
      </c>
      <c r="B6702" t="s">
        <v>62</v>
      </c>
      <c r="C6702" t="s">
        <v>203</v>
      </c>
      <c r="D6702" t="s">
        <v>136</v>
      </c>
      <c r="E6702" t="s">
        <v>151</v>
      </c>
      <c r="F6702" t="s">
        <v>152</v>
      </c>
      <c r="G6702" t="s">
        <v>153</v>
      </c>
      <c r="H6702">
        <v>-37.668999999999997</v>
      </c>
      <c r="I6702">
        <v>144.84100000000001</v>
      </c>
      <c r="J6702" t="s">
        <v>223</v>
      </c>
      <c r="K6702">
        <v>615.05758844589604</v>
      </c>
      <c r="L6702">
        <v>618.32330312557804</v>
      </c>
      <c r="M6702">
        <v>955</v>
      </c>
    </row>
    <row r="6703" spans="1:13" x14ac:dyDescent="0.25">
      <c r="A6703" t="s">
        <v>14</v>
      </c>
      <c r="B6703" t="s">
        <v>62</v>
      </c>
      <c r="C6703" t="s">
        <v>203</v>
      </c>
      <c r="D6703" t="s">
        <v>136</v>
      </c>
      <c r="E6703" t="s">
        <v>151</v>
      </c>
      <c r="F6703" t="s">
        <v>152</v>
      </c>
      <c r="G6703" t="s">
        <v>153</v>
      </c>
      <c r="H6703">
        <v>-37.668999999999997</v>
      </c>
      <c r="I6703">
        <v>144.84100000000001</v>
      </c>
      <c r="J6703" t="s">
        <v>224</v>
      </c>
      <c r="K6703">
        <v>1019840.523767747</v>
      </c>
      <c r="L6703">
        <v>1020161.9973223211</v>
      </c>
      <c r="M6703">
        <v>2657431</v>
      </c>
    </row>
    <row r="6704" spans="1:13" x14ac:dyDescent="0.25">
      <c r="A6704" t="s">
        <v>14</v>
      </c>
      <c r="B6704" t="s">
        <v>62</v>
      </c>
      <c r="C6704" t="s">
        <v>203</v>
      </c>
      <c r="D6704" t="s">
        <v>136</v>
      </c>
      <c r="E6704" t="s">
        <v>151</v>
      </c>
      <c r="F6704" t="s">
        <v>152</v>
      </c>
      <c r="G6704" t="s">
        <v>153</v>
      </c>
      <c r="H6704">
        <v>-37.668999999999997</v>
      </c>
      <c r="I6704">
        <v>144.84100000000001</v>
      </c>
      <c r="J6704" t="s">
        <v>225</v>
      </c>
      <c r="K6704">
        <v>1240825.9048045811</v>
      </c>
      <c r="L6704">
        <v>1241403.947989716</v>
      </c>
      <c r="M6704">
        <v>3369859</v>
      </c>
    </row>
    <row r="6705" spans="1:13" x14ac:dyDescent="0.25">
      <c r="A6705" t="s">
        <v>14</v>
      </c>
      <c r="B6705" t="s">
        <v>62</v>
      </c>
      <c r="C6705" t="s">
        <v>203</v>
      </c>
      <c r="D6705" t="s">
        <v>136</v>
      </c>
      <c r="E6705" t="s">
        <v>151</v>
      </c>
      <c r="F6705" t="s">
        <v>152</v>
      </c>
      <c r="G6705" t="s">
        <v>153</v>
      </c>
      <c r="H6705">
        <v>-37.668999999999997</v>
      </c>
      <c r="I6705">
        <v>144.84100000000001</v>
      </c>
      <c r="J6705" t="s">
        <v>245</v>
      </c>
      <c r="K6705">
        <v>898873.306711043</v>
      </c>
      <c r="L6705">
        <v>899381.79751754017</v>
      </c>
      <c r="M6705">
        <v>2053644</v>
      </c>
    </row>
    <row r="6706" spans="1:13" x14ac:dyDescent="0.25">
      <c r="A6706" t="s">
        <v>14</v>
      </c>
      <c r="B6706" t="s">
        <v>62</v>
      </c>
      <c r="C6706" t="s">
        <v>203</v>
      </c>
      <c r="D6706" t="s">
        <v>104</v>
      </c>
      <c r="E6706" t="s">
        <v>229</v>
      </c>
      <c r="F6706" t="s">
        <v>230</v>
      </c>
      <c r="G6706" t="s">
        <v>107</v>
      </c>
      <c r="H6706">
        <v>26.103300000000001</v>
      </c>
      <c r="I6706">
        <v>98.141900000000007</v>
      </c>
      <c r="J6706" t="s">
        <v>223</v>
      </c>
      <c r="K6706">
        <v>3.2645636252219998</v>
      </c>
      <c r="L6706">
        <v>3.2645636252219998</v>
      </c>
      <c r="M6706">
        <v>29</v>
      </c>
    </row>
    <row r="6707" spans="1:13" x14ac:dyDescent="0.25">
      <c r="A6707" t="s">
        <v>14</v>
      </c>
      <c r="B6707" t="s">
        <v>62</v>
      </c>
      <c r="C6707" t="s">
        <v>203</v>
      </c>
      <c r="D6707" t="s">
        <v>104</v>
      </c>
      <c r="E6707" t="s">
        <v>229</v>
      </c>
      <c r="F6707" t="s">
        <v>230</v>
      </c>
      <c r="G6707" t="s">
        <v>107</v>
      </c>
      <c r="H6707">
        <v>26.103300000000001</v>
      </c>
      <c r="I6707">
        <v>98.141900000000007</v>
      </c>
      <c r="J6707" t="s">
        <v>224</v>
      </c>
      <c r="K6707">
        <v>454135.57188355422</v>
      </c>
      <c r="L6707">
        <v>454677.82989302988</v>
      </c>
      <c r="M6707">
        <v>985593</v>
      </c>
    </row>
    <row r="6708" spans="1:13" x14ac:dyDescent="0.25">
      <c r="A6708" t="s">
        <v>14</v>
      </c>
      <c r="B6708" t="s">
        <v>62</v>
      </c>
      <c r="C6708" t="s">
        <v>203</v>
      </c>
      <c r="D6708" t="s">
        <v>104</v>
      </c>
      <c r="E6708" t="s">
        <v>229</v>
      </c>
      <c r="F6708" t="s">
        <v>230</v>
      </c>
      <c r="G6708" t="s">
        <v>107</v>
      </c>
      <c r="H6708">
        <v>26.103300000000001</v>
      </c>
      <c r="I6708">
        <v>98.141900000000007</v>
      </c>
      <c r="J6708" t="s">
        <v>225</v>
      </c>
      <c r="K6708">
        <v>727987.59563886933</v>
      </c>
      <c r="L6708">
        <v>729385.5279120598</v>
      </c>
      <c r="M6708">
        <v>1381645</v>
      </c>
    </row>
    <row r="6709" spans="1:13" x14ac:dyDescent="0.25">
      <c r="A6709" t="s">
        <v>14</v>
      </c>
      <c r="B6709" t="s">
        <v>62</v>
      </c>
      <c r="C6709" t="s">
        <v>203</v>
      </c>
      <c r="D6709" t="s">
        <v>104</v>
      </c>
      <c r="E6709" t="s">
        <v>229</v>
      </c>
      <c r="F6709" t="s">
        <v>230</v>
      </c>
      <c r="G6709" t="s">
        <v>107</v>
      </c>
      <c r="H6709">
        <v>26.103300000000001</v>
      </c>
      <c r="I6709">
        <v>98.141900000000007</v>
      </c>
      <c r="J6709" t="s">
        <v>245</v>
      </c>
      <c r="K6709">
        <v>303958.10491296521</v>
      </c>
      <c r="L6709">
        <v>304113.80352539942</v>
      </c>
      <c r="M6709">
        <v>642911</v>
      </c>
    </row>
    <row r="6710" spans="1:13" x14ac:dyDescent="0.25">
      <c r="A6710" t="s">
        <v>14</v>
      </c>
      <c r="B6710" t="s">
        <v>62</v>
      </c>
      <c r="C6710" t="s">
        <v>203</v>
      </c>
      <c r="D6710" t="s">
        <v>104</v>
      </c>
      <c r="E6710" t="s">
        <v>154</v>
      </c>
      <c r="F6710" t="s">
        <v>155</v>
      </c>
      <c r="G6710" t="s">
        <v>107</v>
      </c>
      <c r="H6710">
        <v>25.789097000000002</v>
      </c>
      <c r="I6710">
        <v>-80.204040000000006</v>
      </c>
      <c r="J6710" t="s">
        <v>223</v>
      </c>
      <c r="K6710">
        <v>2414.4813914709721</v>
      </c>
      <c r="L6710">
        <v>2523.740148633156</v>
      </c>
      <c r="M6710">
        <v>3377</v>
      </c>
    </row>
    <row r="6711" spans="1:13" x14ac:dyDescent="0.25">
      <c r="A6711" t="s">
        <v>14</v>
      </c>
      <c r="B6711" t="s">
        <v>62</v>
      </c>
      <c r="C6711" t="s">
        <v>203</v>
      </c>
      <c r="D6711" t="s">
        <v>104</v>
      </c>
      <c r="E6711" t="s">
        <v>154</v>
      </c>
      <c r="F6711" t="s">
        <v>155</v>
      </c>
      <c r="G6711" t="s">
        <v>107</v>
      </c>
      <c r="H6711">
        <v>25.789097000000002</v>
      </c>
      <c r="I6711">
        <v>-80.204040000000006</v>
      </c>
      <c r="J6711" t="s">
        <v>224</v>
      </c>
      <c r="K6711">
        <v>2395353.4901484889</v>
      </c>
      <c r="L6711">
        <v>2398615.444363323</v>
      </c>
      <c r="M6711">
        <v>4685357</v>
      </c>
    </row>
    <row r="6712" spans="1:13" x14ac:dyDescent="0.25">
      <c r="A6712" t="s">
        <v>14</v>
      </c>
      <c r="B6712" t="s">
        <v>62</v>
      </c>
      <c r="C6712" t="s">
        <v>203</v>
      </c>
      <c r="D6712" t="s">
        <v>104</v>
      </c>
      <c r="E6712" t="s">
        <v>154</v>
      </c>
      <c r="F6712" t="s">
        <v>155</v>
      </c>
      <c r="G6712" t="s">
        <v>107</v>
      </c>
      <c r="H6712">
        <v>25.789097000000002</v>
      </c>
      <c r="I6712">
        <v>-80.204040000000006</v>
      </c>
      <c r="J6712" t="s">
        <v>225</v>
      </c>
      <c r="K6712">
        <v>2976698.627212774</v>
      </c>
      <c r="L6712">
        <v>2980685.6392213181</v>
      </c>
      <c r="M6712">
        <v>6038414</v>
      </c>
    </row>
    <row r="6713" spans="1:13" x14ac:dyDescent="0.25">
      <c r="A6713" t="s">
        <v>14</v>
      </c>
      <c r="B6713" t="s">
        <v>62</v>
      </c>
      <c r="C6713" t="s">
        <v>203</v>
      </c>
      <c r="D6713" t="s">
        <v>104</v>
      </c>
      <c r="E6713" t="s">
        <v>154</v>
      </c>
      <c r="F6713" t="s">
        <v>155</v>
      </c>
      <c r="G6713" t="s">
        <v>107</v>
      </c>
      <c r="H6713">
        <v>25.789097000000002</v>
      </c>
      <c r="I6713">
        <v>-80.204040000000006</v>
      </c>
      <c r="J6713" t="s">
        <v>245</v>
      </c>
      <c r="K6713">
        <v>1482588.87933785</v>
      </c>
      <c r="L6713">
        <v>1483527.3507926341</v>
      </c>
      <c r="M6713">
        <v>3072524</v>
      </c>
    </row>
    <row r="6714" spans="1:13" x14ac:dyDescent="0.25">
      <c r="A6714" t="s">
        <v>14</v>
      </c>
      <c r="B6714" t="s">
        <v>62</v>
      </c>
      <c r="C6714" t="s">
        <v>203</v>
      </c>
      <c r="D6714" t="s">
        <v>98</v>
      </c>
      <c r="E6714" t="s">
        <v>156</v>
      </c>
      <c r="F6714" t="s">
        <v>157</v>
      </c>
      <c r="G6714" t="s">
        <v>158</v>
      </c>
      <c r="H6714">
        <v>45.630099999999999</v>
      </c>
      <c r="I6714">
        <v>8.7255000000000003</v>
      </c>
      <c r="J6714" t="s">
        <v>223</v>
      </c>
      <c r="K6714">
        <v>2504.1583707541681</v>
      </c>
      <c r="L6714">
        <v>2514.591714000102</v>
      </c>
      <c r="M6714">
        <v>15790</v>
      </c>
    </row>
    <row r="6715" spans="1:13" x14ac:dyDescent="0.25">
      <c r="A6715" t="s">
        <v>14</v>
      </c>
      <c r="B6715" t="s">
        <v>62</v>
      </c>
      <c r="C6715" t="s">
        <v>203</v>
      </c>
      <c r="D6715" t="s">
        <v>98</v>
      </c>
      <c r="E6715" t="s">
        <v>156</v>
      </c>
      <c r="F6715" t="s">
        <v>157</v>
      </c>
      <c r="G6715" t="s">
        <v>158</v>
      </c>
      <c r="H6715">
        <v>45.630099999999999</v>
      </c>
      <c r="I6715">
        <v>8.7255000000000003</v>
      </c>
      <c r="J6715" t="s">
        <v>224</v>
      </c>
      <c r="K6715">
        <v>1753114.2278579089</v>
      </c>
      <c r="L6715">
        <v>1755926.770171317</v>
      </c>
      <c r="M6715">
        <v>3875650</v>
      </c>
    </row>
    <row r="6716" spans="1:13" x14ac:dyDescent="0.25">
      <c r="A6716" t="s">
        <v>14</v>
      </c>
      <c r="B6716" t="s">
        <v>62</v>
      </c>
      <c r="C6716" t="s">
        <v>203</v>
      </c>
      <c r="D6716" t="s">
        <v>98</v>
      </c>
      <c r="E6716" t="s">
        <v>156</v>
      </c>
      <c r="F6716" t="s">
        <v>157</v>
      </c>
      <c r="G6716" t="s">
        <v>158</v>
      </c>
      <c r="H6716">
        <v>45.630099999999999</v>
      </c>
      <c r="I6716">
        <v>8.7255000000000003</v>
      </c>
      <c r="J6716" t="s">
        <v>225</v>
      </c>
      <c r="K6716">
        <v>2184248.4735409422</v>
      </c>
      <c r="L6716">
        <v>2187742.2824085038</v>
      </c>
      <c r="M6716">
        <v>5085009</v>
      </c>
    </row>
    <row r="6717" spans="1:13" x14ac:dyDescent="0.25">
      <c r="A6717" t="s">
        <v>14</v>
      </c>
      <c r="B6717" t="s">
        <v>62</v>
      </c>
      <c r="C6717" t="s">
        <v>203</v>
      </c>
      <c r="D6717" t="s">
        <v>98</v>
      </c>
      <c r="E6717" t="s">
        <v>156</v>
      </c>
      <c r="F6717" t="s">
        <v>157</v>
      </c>
      <c r="G6717" t="s">
        <v>158</v>
      </c>
      <c r="H6717">
        <v>45.630099999999999</v>
      </c>
      <c r="I6717">
        <v>8.7255000000000003</v>
      </c>
      <c r="J6717" t="s">
        <v>245</v>
      </c>
      <c r="K6717">
        <v>2082053.5590930081</v>
      </c>
      <c r="L6717">
        <v>2083070.740500021</v>
      </c>
      <c r="M6717">
        <v>4793089</v>
      </c>
    </row>
    <row r="6718" spans="1:13" x14ac:dyDescent="0.25">
      <c r="A6718" t="s">
        <v>14</v>
      </c>
      <c r="B6718" t="s">
        <v>62</v>
      </c>
      <c r="C6718" t="s">
        <v>203</v>
      </c>
      <c r="D6718" t="s">
        <v>104</v>
      </c>
      <c r="E6718" t="s">
        <v>159</v>
      </c>
      <c r="F6718" t="s">
        <v>160</v>
      </c>
      <c r="G6718" t="s">
        <v>107</v>
      </c>
      <c r="H6718">
        <v>44.986656000000004</v>
      </c>
      <c r="I6718">
        <v>-93.258133000000001</v>
      </c>
      <c r="J6718" t="s">
        <v>223</v>
      </c>
      <c r="K6718">
        <v>6.5122720799999992E-4</v>
      </c>
      <c r="L6718">
        <v>6.5122720799999992E-4</v>
      </c>
      <c r="M6718">
        <v>31</v>
      </c>
    </row>
    <row r="6719" spans="1:13" x14ac:dyDescent="0.25">
      <c r="A6719" t="s">
        <v>14</v>
      </c>
      <c r="B6719" t="s">
        <v>62</v>
      </c>
      <c r="C6719" t="s">
        <v>203</v>
      </c>
      <c r="D6719" t="s">
        <v>104</v>
      </c>
      <c r="E6719" t="s">
        <v>159</v>
      </c>
      <c r="F6719" t="s">
        <v>160</v>
      </c>
      <c r="G6719" t="s">
        <v>107</v>
      </c>
      <c r="H6719">
        <v>44.986656000000004</v>
      </c>
      <c r="I6719">
        <v>-93.258133000000001</v>
      </c>
      <c r="J6719" t="s">
        <v>224</v>
      </c>
      <c r="K6719">
        <v>592720.40712368314</v>
      </c>
      <c r="L6719">
        <v>592990.7318695595</v>
      </c>
      <c r="M6719">
        <v>1090723</v>
      </c>
    </row>
    <row r="6720" spans="1:13" x14ac:dyDescent="0.25">
      <c r="A6720" t="s">
        <v>14</v>
      </c>
      <c r="B6720" t="s">
        <v>62</v>
      </c>
      <c r="C6720" t="s">
        <v>203</v>
      </c>
      <c r="D6720" t="s">
        <v>104</v>
      </c>
      <c r="E6720" t="s">
        <v>159</v>
      </c>
      <c r="F6720" t="s">
        <v>160</v>
      </c>
      <c r="G6720" t="s">
        <v>107</v>
      </c>
      <c r="H6720">
        <v>44.986656000000004</v>
      </c>
      <c r="I6720">
        <v>-93.258133000000001</v>
      </c>
      <c r="J6720" t="s">
        <v>225</v>
      </c>
      <c r="K6720">
        <v>1140047.5708258119</v>
      </c>
      <c r="L6720">
        <v>1140786.0593956879</v>
      </c>
      <c r="M6720">
        <v>2167677</v>
      </c>
    </row>
    <row r="6721" spans="1:13" x14ac:dyDescent="0.25">
      <c r="A6721" t="s">
        <v>14</v>
      </c>
      <c r="B6721" t="s">
        <v>62</v>
      </c>
      <c r="C6721" t="s">
        <v>203</v>
      </c>
      <c r="D6721" t="s">
        <v>104</v>
      </c>
      <c r="E6721" t="s">
        <v>159</v>
      </c>
      <c r="F6721" t="s">
        <v>160</v>
      </c>
      <c r="G6721" t="s">
        <v>107</v>
      </c>
      <c r="H6721">
        <v>44.986656000000004</v>
      </c>
      <c r="I6721">
        <v>-93.258133000000001</v>
      </c>
      <c r="J6721" t="s">
        <v>245</v>
      </c>
      <c r="K6721">
        <v>564306.02490603249</v>
      </c>
      <c r="L6721">
        <v>564603.54038611485</v>
      </c>
      <c r="M6721">
        <v>1141965</v>
      </c>
    </row>
    <row r="6722" spans="1:13" x14ac:dyDescent="0.25">
      <c r="A6722" t="s">
        <v>14</v>
      </c>
      <c r="B6722" t="s">
        <v>62</v>
      </c>
      <c r="C6722" t="s">
        <v>203</v>
      </c>
      <c r="D6722" t="s">
        <v>98</v>
      </c>
      <c r="E6722" t="s">
        <v>231</v>
      </c>
      <c r="F6722" t="s">
        <v>232</v>
      </c>
      <c r="G6722" t="s">
        <v>168</v>
      </c>
      <c r="H6722">
        <v>43.296950000000002</v>
      </c>
      <c r="I6722">
        <v>5.3810700000000002</v>
      </c>
      <c r="J6722" t="s">
        <v>223</v>
      </c>
      <c r="K6722">
        <v>0</v>
      </c>
      <c r="L6722">
        <v>0</v>
      </c>
      <c r="M6722">
        <v>0</v>
      </c>
    </row>
    <row r="6723" spans="1:13" x14ac:dyDescent="0.25">
      <c r="A6723" t="s">
        <v>14</v>
      </c>
      <c r="B6723" t="s">
        <v>62</v>
      </c>
      <c r="C6723" t="s">
        <v>203</v>
      </c>
      <c r="D6723" t="s">
        <v>98</v>
      </c>
      <c r="E6723" t="s">
        <v>231</v>
      </c>
      <c r="F6723" t="s">
        <v>232</v>
      </c>
      <c r="G6723" t="s">
        <v>168</v>
      </c>
      <c r="H6723">
        <v>43.296950000000002</v>
      </c>
      <c r="I6723">
        <v>5.3810700000000002</v>
      </c>
      <c r="J6723" t="s">
        <v>224</v>
      </c>
      <c r="K6723">
        <v>2.1686270450939999</v>
      </c>
      <c r="L6723">
        <v>2.1686270450939999</v>
      </c>
      <c r="M6723">
        <v>3</v>
      </c>
    </row>
    <row r="6724" spans="1:13" x14ac:dyDescent="0.25">
      <c r="A6724" t="s">
        <v>14</v>
      </c>
      <c r="B6724" t="s">
        <v>62</v>
      </c>
      <c r="C6724" t="s">
        <v>203</v>
      </c>
      <c r="D6724" t="s">
        <v>98</v>
      </c>
      <c r="E6724" t="s">
        <v>231</v>
      </c>
      <c r="F6724" t="s">
        <v>232</v>
      </c>
      <c r="G6724" t="s">
        <v>168</v>
      </c>
      <c r="H6724">
        <v>43.296950000000002</v>
      </c>
      <c r="I6724">
        <v>5.3810700000000002</v>
      </c>
      <c r="J6724" t="s">
        <v>225</v>
      </c>
      <c r="K6724">
        <v>1.9432080654000001E-2</v>
      </c>
      <c r="L6724">
        <v>1.9432080654000001E-2</v>
      </c>
      <c r="M6724">
        <v>193</v>
      </c>
    </row>
    <row r="6725" spans="1:13" x14ac:dyDescent="0.25">
      <c r="A6725" t="s">
        <v>14</v>
      </c>
      <c r="B6725" t="s">
        <v>62</v>
      </c>
      <c r="C6725" t="s">
        <v>203</v>
      </c>
      <c r="D6725" t="s">
        <v>98</v>
      </c>
      <c r="E6725" t="s">
        <v>231</v>
      </c>
      <c r="F6725" t="s">
        <v>232</v>
      </c>
      <c r="G6725" t="s">
        <v>168</v>
      </c>
      <c r="H6725">
        <v>43.296950000000002</v>
      </c>
      <c r="I6725">
        <v>5.3810700000000002</v>
      </c>
      <c r="J6725" t="s">
        <v>245</v>
      </c>
      <c r="K6725">
        <v>0</v>
      </c>
      <c r="L6725">
        <v>0</v>
      </c>
      <c r="M6725">
        <v>0</v>
      </c>
    </row>
    <row r="6726" spans="1:13" x14ac:dyDescent="0.25">
      <c r="A6726" t="s">
        <v>14</v>
      </c>
      <c r="B6726" t="s">
        <v>62</v>
      </c>
      <c r="C6726" t="s">
        <v>203</v>
      </c>
      <c r="D6726" t="s">
        <v>104</v>
      </c>
      <c r="E6726" t="s">
        <v>161</v>
      </c>
      <c r="F6726" t="s">
        <v>162</v>
      </c>
      <c r="G6726" t="s">
        <v>107</v>
      </c>
      <c r="H6726">
        <v>40.705629999999999</v>
      </c>
      <c r="I6726">
        <v>-73.978003999999999</v>
      </c>
      <c r="J6726" t="s">
        <v>223</v>
      </c>
      <c r="K6726">
        <v>1741.329542085198</v>
      </c>
      <c r="L6726">
        <v>1744.663033132854</v>
      </c>
      <c r="M6726">
        <v>63790</v>
      </c>
    </row>
    <row r="6727" spans="1:13" x14ac:dyDescent="0.25">
      <c r="A6727" t="s">
        <v>14</v>
      </c>
      <c r="B6727" t="s">
        <v>62</v>
      </c>
      <c r="C6727" t="s">
        <v>203</v>
      </c>
      <c r="D6727" t="s">
        <v>104</v>
      </c>
      <c r="E6727" t="s">
        <v>161</v>
      </c>
      <c r="F6727" t="s">
        <v>162</v>
      </c>
      <c r="G6727" t="s">
        <v>107</v>
      </c>
      <c r="H6727">
        <v>40.705629999999999</v>
      </c>
      <c r="I6727">
        <v>-73.978003999999999</v>
      </c>
      <c r="J6727" t="s">
        <v>224</v>
      </c>
      <c r="K6727">
        <v>5116866.3662793851</v>
      </c>
      <c r="L6727">
        <v>5124403.9527055286</v>
      </c>
      <c r="M6727">
        <v>13020042</v>
      </c>
    </row>
    <row r="6728" spans="1:13" x14ac:dyDescent="0.25">
      <c r="A6728" t="s">
        <v>14</v>
      </c>
      <c r="B6728" t="s">
        <v>62</v>
      </c>
      <c r="C6728" t="s">
        <v>203</v>
      </c>
      <c r="D6728" t="s">
        <v>104</v>
      </c>
      <c r="E6728" t="s">
        <v>161</v>
      </c>
      <c r="F6728" t="s">
        <v>162</v>
      </c>
      <c r="G6728" t="s">
        <v>107</v>
      </c>
      <c r="H6728">
        <v>40.705629999999999</v>
      </c>
      <c r="I6728">
        <v>-73.978003999999999</v>
      </c>
      <c r="J6728" t="s">
        <v>225</v>
      </c>
      <c r="K6728">
        <v>5896981.0101223281</v>
      </c>
      <c r="L6728">
        <v>5906758.1613460956</v>
      </c>
      <c r="M6728">
        <v>15626637</v>
      </c>
    </row>
    <row r="6729" spans="1:13" x14ac:dyDescent="0.25">
      <c r="A6729" t="s">
        <v>14</v>
      </c>
      <c r="B6729" t="s">
        <v>62</v>
      </c>
      <c r="C6729" t="s">
        <v>203</v>
      </c>
      <c r="D6729" t="s">
        <v>104</v>
      </c>
      <c r="E6729" t="s">
        <v>161</v>
      </c>
      <c r="F6729" t="s">
        <v>162</v>
      </c>
      <c r="G6729" t="s">
        <v>107</v>
      </c>
      <c r="H6729">
        <v>40.705629999999999</v>
      </c>
      <c r="I6729">
        <v>-73.978003999999999</v>
      </c>
      <c r="J6729" t="s">
        <v>245</v>
      </c>
      <c r="K6729">
        <v>4074147.2973283869</v>
      </c>
      <c r="L6729">
        <v>4077316.1454835208</v>
      </c>
      <c r="M6729">
        <v>11121012</v>
      </c>
    </row>
    <row r="6730" spans="1:13" x14ac:dyDescent="0.25">
      <c r="A6730" t="s">
        <v>14</v>
      </c>
      <c r="B6730" t="s">
        <v>62</v>
      </c>
      <c r="C6730" t="s">
        <v>203</v>
      </c>
      <c r="D6730" t="s">
        <v>136</v>
      </c>
      <c r="E6730" t="s">
        <v>163</v>
      </c>
      <c r="F6730" t="s">
        <v>164</v>
      </c>
      <c r="G6730" t="s">
        <v>165</v>
      </c>
      <c r="H6730">
        <v>34.67606</v>
      </c>
      <c r="I6730">
        <v>135.49619999999999</v>
      </c>
      <c r="J6730" t="s">
        <v>223</v>
      </c>
      <c r="K6730">
        <v>113.501382131928</v>
      </c>
      <c r="L6730">
        <v>113.499291568152</v>
      </c>
      <c r="M6730">
        <v>2169</v>
      </c>
    </row>
    <row r="6731" spans="1:13" x14ac:dyDescent="0.25">
      <c r="A6731" t="s">
        <v>14</v>
      </c>
      <c r="B6731" t="s">
        <v>62</v>
      </c>
      <c r="C6731" t="s">
        <v>203</v>
      </c>
      <c r="D6731" t="s">
        <v>136</v>
      </c>
      <c r="E6731" t="s">
        <v>163</v>
      </c>
      <c r="F6731" t="s">
        <v>164</v>
      </c>
      <c r="G6731" t="s">
        <v>165</v>
      </c>
      <c r="H6731">
        <v>34.67606</v>
      </c>
      <c r="I6731">
        <v>135.49619999999999</v>
      </c>
      <c r="J6731" t="s">
        <v>224</v>
      </c>
      <c r="K6731">
        <v>1475597.6193345769</v>
      </c>
      <c r="L6731">
        <v>1476335.3924204069</v>
      </c>
      <c r="M6731">
        <v>2789952</v>
      </c>
    </row>
    <row r="6732" spans="1:13" x14ac:dyDescent="0.25">
      <c r="A6732" t="s">
        <v>14</v>
      </c>
      <c r="B6732" t="s">
        <v>62</v>
      </c>
      <c r="C6732" t="s">
        <v>203</v>
      </c>
      <c r="D6732" t="s">
        <v>136</v>
      </c>
      <c r="E6732" t="s">
        <v>163</v>
      </c>
      <c r="F6732" t="s">
        <v>164</v>
      </c>
      <c r="G6732" t="s">
        <v>165</v>
      </c>
      <c r="H6732">
        <v>34.67606</v>
      </c>
      <c r="I6732">
        <v>135.49619999999999</v>
      </c>
      <c r="J6732" t="s">
        <v>225</v>
      </c>
      <c r="K6732">
        <v>2228270.5798019459</v>
      </c>
      <c r="L6732">
        <v>2229568.498219267</v>
      </c>
      <c r="M6732">
        <v>3801777</v>
      </c>
    </row>
    <row r="6733" spans="1:13" x14ac:dyDescent="0.25">
      <c r="A6733" t="s">
        <v>14</v>
      </c>
      <c r="B6733" t="s">
        <v>62</v>
      </c>
      <c r="C6733" t="s">
        <v>203</v>
      </c>
      <c r="D6733" t="s">
        <v>136</v>
      </c>
      <c r="E6733" t="s">
        <v>163</v>
      </c>
      <c r="F6733" t="s">
        <v>164</v>
      </c>
      <c r="G6733" t="s">
        <v>165</v>
      </c>
      <c r="H6733">
        <v>34.67606</v>
      </c>
      <c r="I6733">
        <v>135.49619999999999</v>
      </c>
      <c r="J6733" t="s">
        <v>245</v>
      </c>
      <c r="K6733">
        <v>1029531.778736675</v>
      </c>
      <c r="L6733">
        <v>1029693.792016248</v>
      </c>
      <c r="M6733">
        <v>1824276</v>
      </c>
    </row>
    <row r="6734" spans="1:13" x14ac:dyDescent="0.25">
      <c r="A6734" t="s">
        <v>14</v>
      </c>
      <c r="B6734" t="s">
        <v>62</v>
      </c>
      <c r="C6734" t="s">
        <v>203</v>
      </c>
      <c r="D6734" t="s">
        <v>98</v>
      </c>
      <c r="E6734" t="s">
        <v>166</v>
      </c>
      <c r="F6734" t="s">
        <v>167</v>
      </c>
      <c r="G6734" t="s">
        <v>168</v>
      </c>
      <c r="H6734">
        <v>48.928049999999999</v>
      </c>
      <c r="I6734">
        <v>2.35189</v>
      </c>
      <c r="J6734" t="s">
        <v>223</v>
      </c>
      <c r="K6734">
        <v>33432.29983078401</v>
      </c>
      <c r="L6734">
        <v>33630.932699913297</v>
      </c>
      <c r="M6734">
        <v>67880</v>
      </c>
    </row>
    <row r="6735" spans="1:13" x14ac:dyDescent="0.25">
      <c r="A6735" t="s">
        <v>14</v>
      </c>
      <c r="B6735" t="s">
        <v>62</v>
      </c>
      <c r="C6735" t="s">
        <v>203</v>
      </c>
      <c r="D6735" t="s">
        <v>98</v>
      </c>
      <c r="E6735" t="s">
        <v>166</v>
      </c>
      <c r="F6735" t="s">
        <v>167</v>
      </c>
      <c r="G6735" t="s">
        <v>168</v>
      </c>
      <c r="H6735">
        <v>48.928049999999999</v>
      </c>
      <c r="I6735">
        <v>2.35189</v>
      </c>
      <c r="J6735" t="s">
        <v>224</v>
      </c>
      <c r="K6735">
        <v>3861757.056442163</v>
      </c>
      <c r="L6735">
        <v>3867049.440302378</v>
      </c>
      <c r="M6735">
        <v>9444520</v>
      </c>
    </row>
    <row r="6736" spans="1:13" x14ac:dyDescent="0.25">
      <c r="A6736" t="s">
        <v>14</v>
      </c>
      <c r="B6736" t="s">
        <v>62</v>
      </c>
      <c r="C6736" t="s">
        <v>203</v>
      </c>
      <c r="D6736" t="s">
        <v>98</v>
      </c>
      <c r="E6736" t="s">
        <v>166</v>
      </c>
      <c r="F6736" t="s">
        <v>167</v>
      </c>
      <c r="G6736" t="s">
        <v>168</v>
      </c>
      <c r="H6736">
        <v>48.928049999999999</v>
      </c>
      <c r="I6736">
        <v>2.35189</v>
      </c>
      <c r="J6736" t="s">
        <v>225</v>
      </c>
      <c r="K6736">
        <v>4295687.0894907815</v>
      </c>
      <c r="L6736">
        <v>4303624.1434284505</v>
      </c>
      <c r="M6736">
        <v>10579934</v>
      </c>
    </row>
    <row r="6737" spans="1:13" x14ac:dyDescent="0.25">
      <c r="A6737" t="s">
        <v>14</v>
      </c>
      <c r="B6737" t="s">
        <v>62</v>
      </c>
      <c r="C6737" t="s">
        <v>203</v>
      </c>
      <c r="D6737" t="s">
        <v>98</v>
      </c>
      <c r="E6737" t="s">
        <v>166</v>
      </c>
      <c r="F6737" t="s">
        <v>167</v>
      </c>
      <c r="G6737" t="s">
        <v>168</v>
      </c>
      <c r="H6737">
        <v>48.928049999999999</v>
      </c>
      <c r="I6737">
        <v>2.35189</v>
      </c>
      <c r="J6737" t="s">
        <v>245</v>
      </c>
      <c r="K6737">
        <v>2548279.729755464</v>
      </c>
      <c r="L6737">
        <v>2550865.138187062</v>
      </c>
      <c r="M6737">
        <v>6397041</v>
      </c>
    </row>
    <row r="6738" spans="1:13" x14ac:dyDescent="0.25">
      <c r="A6738" t="s">
        <v>14</v>
      </c>
      <c r="B6738" t="s">
        <v>62</v>
      </c>
      <c r="C6738" t="s">
        <v>203</v>
      </c>
      <c r="D6738" t="s">
        <v>108</v>
      </c>
      <c r="E6738" t="s">
        <v>169</v>
      </c>
      <c r="F6738" t="s">
        <v>170</v>
      </c>
      <c r="G6738" t="s">
        <v>171</v>
      </c>
      <c r="H6738">
        <v>-33.357990000000001</v>
      </c>
      <c r="I6738">
        <v>-70.676259999999999</v>
      </c>
      <c r="J6738" t="s">
        <v>223</v>
      </c>
      <c r="K6738">
        <v>575.48249027601605</v>
      </c>
      <c r="L6738">
        <v>575.48249027601605</v>
      </c>
      <c r="M6738">
        <v>220</v>
      </c>
    </row>
    <row r="6739" spans="1:13" x14ac:dyDescent="0.25">
      <c r="A6739" t="s">
        <v>14</v>
      </c>
      <c r="B6739" t="s">
        <v>62</v>
      </c>
      <c r="C6739" t="s">
        <v>203</v>
      </c>
      <c r="D6739" t="s">
        <v>108</v>
      </c>
      <c r="E6739" t="s">
        <v>169</v>
      </c>
      <c r="F6739" t="s">
        <v>170</v>
      </c>
      <c r="G6739" t="s">
        <v>171</v>
      </c>
      <c r="H6739">
        <v>-33.357990000000001</v>
      </c>
      <c r="I6739">
        <v>-70.676259999999999</v>
      </c>
      <c r="J6739" t="s">
        <v>224</v>
      </c>
      <c r="K6739">
        <v>43721.465553994363</v>
      </c>
      <c r="L6739">
        <v>43732.512006916913</v>
      </c>
      <c r="M6739">
        <v>161691</v>
      </c>
    </row>
    <row r="6740" spans="1:13" x14ac:dyDescent="0.25">
      <c r="A6740" t="s">
        <v>14</v>
      </c>
      <c r="B6740" t="s">
        <v>62</v>
      </c>
      <c r="C6740" t="s">
        <v>203</v>
      </c>
      <c r="D6740" t="s">
        <v>108</v>
      </c>
      <c r="E6740" t="s">
        <v>169</v>
      </c>
      <c r="F6740" t="s">
        <v>170</v>
      </c>
      <c r="G6740" t="s">
        <v>171</v>
      </c>
      <c r="H6740">
        <v>-33.357990000000001</v>
      </c>
      <c r="I6740">
        <v>-70.676259999999999</v>
      </c>
      <c r="J6740" t="s">
        <v>225</v>
      </c>
      <c r="K6740">
        <v>25105.337053071151</v>
      </c>
      <c r="L6740">
        <v>25132.883844716169</v>
      </c>
      <c r="M6740">
        <v>141716</v>
      </c>
    </row>
    <row r="6741" spans="1:13" x14ac:dyDescent="0.25">
      <c r="A6741" t="s">
        <v>14</v>
      </c>
      <c r="B6741" t="s">
        <v>62</v>
      </c>
      <c r="C6741" t="s">
        <v>203</v>
      </c>
      <c r="D6741" t="s">
        <v>108</v>
      </c>
      <c r="E6741" t="s">
        <v>169</v>
      </c>
      <c r="F6741" t="s">
        <v>170</v>
      </c>
      <c r="G6741" t="s">
        <v>171</v>
      </c>
      <c r="H6741">
        <v>-33.357990000000001</v>
      </c>
      <c r="I6741">
        <v>-70.676259999999999</v>
      </c>
      <c r="J6741" t="s">
        <v>245</v>
      </c>
      <c r="K6741">
        <v>45090.124139643092</v>
      </c>
      <c r="L6741">
        <v>45149.407094523813</v>
      </c>
      <c r="M6741">
        <v>155266</v>
      </c>
    </row>
    <row r="6742" spans="1:13" x14ac:dyDescent="0.25">
      <c r="A6742" t="s">
        <v>14</v>
      </c>
      <c r="B6742" t="s">
        <v>62</v>
      </c>
      <c r="C6742" t="s">
        <v>203</v>
      </c>
      <c r="D6742" t="s">
        <v>104</v>
      </c>
      <c r="E6742" t="s">
        <v>172</v>
      </c>
      <c r="F6742" t="s">
        <v>173</v>
      </c>
      <c r="G6742" t="s">
        <v>107</v>
      </c>
      <c r="H6742">
        <v>47.606209999999997</v>
      </c>
      <c r="I6742">
        <v>-122.33207</v>
      </c>
      <c r="J6742" t="s">
        <v>223</v>
      </c>
      <c r="K6742">
        <v>3973.570275582138</v>
      </c>
      <c r="L6742">
        <v>3978.6784012140479</v>
      </c>
      <c r="M6742">
        <v>26561</v>
      </c>
    </row>
    <row r="6743" spans="1:13" x14ac:dyDescent="0.25">
      <c r="A6743" t="s">
        <v>14</v>
      </c>
      <c r="B6743" t="s">
        <v>62</v>
      </c>
      <c r="C6743" t="s">
        <v>203</v>
      </c>
      <c r="D6743" t="s">
        <v>104</v>
      </c>
      <c r="E6743" t="s">
        <v>172</v>
      </c>
      <c r="F6743" t="s">
        <v>173</v>
      </c>
      <c r="G6743" t="s">
        <v>107</v>
      </c>
      <c r="H6743">
        <v>47.606209999999997</v>
      </c>
      <c r="I6743">
        <v>-122.33207</v>
      </c>
      <c r="J6743" t="s">
        <v>224</v>
      </c>
      <c r="K6743">
        <v>11743396.961995689</v>
      </c>
      <c r="L6743">
        <v>11746901.47955532</v>
      </c>
      <c r="M6743">
        <v>26056501</v>
      </c>
    </row>
    <row r="6744" spans="1:13" x14ac:dyDescent="0.25">
      <c r="A6744" t="s">
        <v>14</v>
      </c>
      <c r="B6744" t="s">
        <v>62</v>
      </c>
      <c r="C6744" t="s">
        <v>203</v>
      </c>
      <c r="D6744" t="s">
        <v>104</v>
      </c>
      <c r="E6744" t="s">
        <v>172</v>
      </c>
      <c r="F6744" t="s">
        <v>173</v>
      </c>
      <c r="G6744" t="s">
        <v>107</v>
      </c>
      <c r="H6744">
        <v>47.606209999999997</v>
      </c>
      <c r="I6744">
        <v>-122.33207</v>
      </c>
      <c r="J6744" t="s">
        <v>225</v>
      </c>
      <c r="K6744">
        <v>16162552.64476553</v>
      </c>
      <c r="L6744">
        <v>16169684.61852289</v>
      </c>
      <c r="M6744">
        <v>36125426</v>
      </c>
    </row>
    <row r="6745" spans="1:13" x14ac:dyDescent="0.25">
      <c r="A6745" t="s">
        <v>14</v>
      </c>
      <c r="B6745" t="s">
        <v>62</v>
      </c>
      <c r="C6745" t="s">
        <v>203</v>
      </c>
      <c r="D6745" t="s">
        <v>104</v>
      </c>
      <c r="E6745" t="s">
        <v>172</v>
      </c>
      <c r="F6745" t="s">
        <v>173</v>
      </c>
      <c r="G6745" t="s">
        <v>107</v>
      </c>
      <c r="H6745">
        <v>47.606209999999997</v>
      </c>
      <c r="I6745">
        <v>-122.33207</v>
      </c>
      <c r="J6745" t="s">
        <v>245</v>
      </c>
      <c r="K6745">
        <v>11803378.932006961</v>
      </c>
      <c r="L6745">
        <v>11805920.84189971</v>
      </c>
      <c r="M6745">
        <v>25083805</v>
      </c>
    </row>
    <row r="6746" spans="1:13" x14ac:dyDescent="0.25">
      <c r="A6746" t="s">
        <v>14</v>
      </c>
      <c r="B6746" t="s">
        <v>62</v>
      </c>
      <c r="C6746" t="s">
        <v>203</v>
      </c>
      <c r="D6746" t="s">
        <v>136</v>
      </c>
      <c r="E6746" t="s">
        <v>174</v>
      </c>
      <c r="F6746" t="s">
        <v>175</v>
      </c>
      <c r="G6746" t="s">
        <v>176</v>
      </c>
      <c r="H6746">
        <v>1.3520829999999999</v>
      </c>
      <c r="I6746">
        <v>103.81984</v>
      </c>
      <c r="J6746" t="s">
        <v>223</v>
      </c>
      <c r="K6746">
        <v>2086.1279221699742</v>
      </c>
      <c r="L6746">
        <v>2143.727307466002</v>
      </c>
      <c r="M6746">
        <v>8523</v>
      </c>
    </row>
    <row r="6747" spans="1:13" x14ac:dyDescent="0.25">
      <c r="A6747" t="s">
        <v>14</v>
      </c>
      <c r="B6747" t="s">
        <v>62</v>
      </c>
      <c r="C6747" t="s">
        <v>203</v>
      </c>
      <c r="D6747" t="s">
        <v>136</v>
      </c>
      <c r="E6747" t="s">
        <v>174</v>
      </c>
      <c r="F6747" t="s">
        <v>175</v>
      </c>
      <c r="G6747" t="s">
        <v>176</v>
      </c>
      <c r="H6747">
        <v>1.3520829999999999</v>
      </c>
      <c r="I6747">
        <v>103.81984</v>
      </c>
      <c r="J6747" t="s">
        <v>224</v>
      </c>
      <c r="K6747">
        <v>2133634.1061908072</v>
      </c>
      <c r="L6747">
        <v>2138002.6317386581</v>
      </c>
      <c r="M6747">
        <v>5542651</v>
      </c>
    </row>
    <row r="6748" spans="1:13" x14ac:dyDescent="0.25">
      <c r="A6748" t="s">
        <v>14</v>
      </c>
      <c r="B6748" t="s">
        <v>62</v>
      </c>
      <c r="C6748" t="s">
        <v>203</v>
      </c>
      <c r="D6748" t="s">
        <v>136</v>
      </c>
      <c r="E6748" t="s">
        <v>174</v>
      </c>
      <c r="F6748" t="s">
        <v>175</v>
      </c>
      <c r="G6748" t="s">
        <v>176</v>
      </c>
      <c r="H6748">
        <v>1.3520829999999999</v>
      </c>
      <c r="I6748">
        <v>103.81984</v>
      </c>
      <c r="J6748" t="s">
        <v>225</v>
      </c>
      <c r="K6748">
        <v>3091025.94265291</v>
      </c>
      <c r="L6748">
        <v>3096677.2856287099</v>
      </c>
      <c r="M6748">
        <v>7164622</v>
      </c>
    </row>
    <row r="6749" spans="1:13" x14ac:dyDescent="0.25">
      <c r="A6749" t="s">
        <v>14</v>
      </c>
      <c r="B6749" t="s">
        <v>62</v>
      </c>
      <c r="C6749" t="s">
        <v>203</v>
      </c>
      <c r="D6749" t="s">
        <v>136</v>
      </c>
      <c r="E6749" t="s">
        <v>174</v>
      </c>
      <c r="F6749" t="s">
        <v>175</v>
      </c>
      <c r="G6749" t="s">
        <v>176</v>
      </c>
      <c r="H6749">
        <v>1.3520829999999999</v>
      </c>
      <c r="I6749">
        <v>103.81984</v>
      </c>
      <c r="J6749" t="s">
        <v>245</v>
      </c>
      <c r="K6749">
        <v>1890704.1017282431</v>
      </c>
      <c r="L6749">
        <v>1892513.697411974</v>
      </c>
      <c r="M6749">
        <v>4229481</v>
      </c>
    </row>
    <row r="6750" spans="1:13" x14ac:dyDescent="0.25">
      <c r="A6750" t="s">
        <v>14</v>
      </c>
      <c r="B6750" t="s">
        <v>62</v>
      </c>
      <c r="C6750" t="s">
        <v>203</v>
      </c>
      <c r="D6750" t="s">
        <v>104</v>
      </c>
      <c r="E6750" t="s">
        <v>177</v>
      </c>
      <c r="F6750" t="s">
        <v>178</v>
      </c>
      <c r="G6750" t="s">
        <v>107</v>
      </c>
      <c r="H6750">
        <v>37.339385999999998</v>
      </c>
      <c r="I6750">
        <v>-121.89496</v>
      </c>
      <c r="J6750" t="s">
        <v>223</v>
      </c>
      <c r="K6750">
        <v>104807.48319686409</v>
      </c>
      <c r="L6750">
        <v>123065.3256016716</v>
      </c>
      <c r="M6750">
        <v>525794</v>
      </c>
    </row>
    <row r="6751" spans="1:13" x14ac:dyDescent="0.25">
      <c r="A6751" t="s">
        <v>14</v>
      </c>
      <c r="B6751" t="s">
        <v>62</v>
      </c>
      <c r="C6751" t="s">
        <v>203</v>
      </c>
      <c r="D6751" t="s">
        <v>104</v>
      </c>
      <c r="E6751" t="s">
        <v>177</v>
      </c>
      <c r="F6751" t="s">
        <v>178</v>
      </c>
      <c r="G6751" t="s">
        <v>107</v>
      </c>
      <c r="H6751">
        <v>37.339385999999998</v>
      </c>
      <c r="I6751">
        <v>-121.89496</v>
      </c>
      <c r="J6751" t="s">
        <v>224</v>
      </c>
      <c r="K6751">
        <v>36406004.437617637</v>
      </c>
      <c r="L6751">
        <v>36437512.751508243</v>
      </c>
      <c r="M6751">
        <v>66846722</v>
      </c>
    </row>
    <row r="6752" spans="1:13" x14ac:dyDescent="0.25">
      <c r="A6752" t="s">
        <v>14</v>
      </c>
      <c r="B6752" t="s">
        <v>62</v>
      </c>
      <c r="C6752" t="s">
        <v>203</v>
      </c>
      <c r="D6752" t="s">
        <v>104</v>
      </c>
      <c r="E6752" t="s">
        <v>177</v>
      </c>
      <c r="F6752" t="s">
        <v>178</v>
      </c>
      <c r="G6752" t="s">
        <v>107</v>
      </c>
      <c r="H6752">
        <v>37.339385999999998</v>
      </c>
      <c r="I6752">
        <v>-121.89496</v>
      </c>
      <c r="J6752" t="s">
        <v>225</v>
      </c>
      <c r="K6752">
        <v>10633227.91751132</v>
      </c>
      <c r="L6752">
        <v>10641470.823032429</v>
      </c>
      <c r="M6752">
        <v>22190714</v>
      </c>
    </row>
    <row r="6753" spans="1:13" x14ac:dyDescent="0.25">
      <c r="A6753" t="s">
        <v>14</v>
      </c>
      <c r="B6753" t="s">
        <v>62</v>
      </c>
      <c r="C6753" t="s">
        <v>203</v>
      </c>
      <c r="D6753" t="s">
        <v>104</v>
      </c>
      <c r="E6753" t="s">
        <v>177</v>
      </c>
      <c r="F6753" t="s">
        <v>178</v>
      </c>
      <c r="G6753" t="s">
        <v>107</v>
      </c>
      <c r="H6753">
        <v>37.339385999999998</v>
      </c>
      <c r="I6753">
        <v>-121.89496</v>
      </c>
      <c r="J6753" t="s">
        <v>245</v>
      </c>
      <c r="K6753">
        <v>6883717.3685140386</v>
      </c>
      <c r="L6753">
        <v>6886775.5148868822</v>
      </c>
      <c r="M6753">
        <v>13663999</v>
      </c>
    </row>
    <row r="6754" spans="1:13" x14ac:dyDescent="0.25">
      <c r="A6754" t="s">
        <v>14</v>
      </c>
      <c r="B6754" t="s">
        <v>62</v>
      </c>
      <c r="C6754" t="s">
        <v>203</v>
      </c>
      <c r="D6754" t="s">
        <v>98</v>
      </c>
      <c r="E6754" t="s">
        <v>181</v>
      </c>
      <c r="F6754" t="s">
        <v>182</v>
      </c>
      <c r="G6754" t="s">
        <v>183</v>
      </c>
      <c r="H6754">
        <v>59.651943000000003</v>
      </c>
      <c r="I6754">
        <v>17.933056000000001</v>
      </c>
      <c r="J6754" t="s">
        <v>223</v>
      </c>
      <c r="K6754">
        <v>4269.5064954645413</v>
      </c>
      <c r="L6754">
        <v>4280.350854333492</v>
      </c>
      <c r="M6754">
        <v>21023</v>
      </c>
    </row>
    <row r="6755" spans="1:13" x14ac:dyDescent="0.25">
      <c r="A6755" t="s">
        <v>14</v>
      </c>
      <c r="B6755" t="s">
        <v>62</v>
      </c>
      <c r="C6755" t="s">
        <v>203</v>
      </c>
      <c r="D6755" t="s">
        <v>98</v>
      </c>
      <c r="E6755" t="s">
        <v>181</v>
      </c>
      <c r="F6755" t="s">
        <v>182</v>
      </c>
      <c r="G6755" t="s">
        <v>183</v>
      </c>
      <c r="H6755">
        <v>59.651943000000003</v>
      </c>
      <c r="I6755">
        <v>17.933056000000001</v>
      </c>
      <c r="J6755" t="s">
        <v>224</v>
      </c>
      <c r="K6755">
        <v>5829866.9650868252</v>
      </c>
      <c r="L6755">
        <v>5840939.9596173028</v>
      </c>
      <c r="M6755">
        <v>15695760</v>
      </c>
    </row>
    <row r="6756" spans="1:13" x14ac:dyDescent="0.25">
      <c r="A6756" t="s">
        <v>14</v>
      </c>
      <c r="B6756" t="s">
        <v>62</v>
      </c>
      <c r="C6756" t="s">
        <v>203</v>
      </c>
      <c r="D6756" t="s">
        <v>98</v>
      </c>
      <c r="E6756" t="s">
        <v>181</v>
      </c>
      <c r="F6756" t="s">
        <v>182</v>
      </c>
      <c r="G6756" t="s">
        <v>183</v>
      </c>
      <c r="H6756">
        <v>59.651943000000003</v>
      </c>
      <c r="I6756">
        <v>17.933056000000001</v>
      </c>
      <c r="J6756" t="s">
        <v>225</v>
      </c>
      <c r="K6756">
        <v>5896190.8555386914</v>
      </c>
      <c r="L6756">
        <v>5911712.3401366882</v>
      </c>
      <c r="M6756">
        <v>16431477</v>
      </c>
    </row>
    <row r="6757" spans="1:13" x14ac:dyDescent="0.25">
      <c r="A6757" t="s">
        <v>14</v>
      </c>
      <c r="B6757" t="s">
        <v>62</v>
      </c>
      <c r="C6757" t="s">
        <v>203</v>
      </c>
      <c r="D6757" t="s">
        <v>98</v>
      </c>
      <c r="E6757" t="s">
        <v>181</v>
      </c>
      <c r="F6757" t="s">
        <v>182</v>
      </c>
      <c r="G6757" t="s">
        <v>183</v>
      </c>
      <c r="H6757">
        <v>59.651943000000003</v>
      </c>
      <c r="I6757">
        <v>17.933056000000001</v>
      </c>
      <c r="J6757" t="s">
        <v>245</v>
      </c>
      <c r="K6757">
        <v>5095919.6262135645</v>
      </c>
      <c r="L6757">
        <v>5100165.4373030895</v>
      </c>
      <c r="M6757">
        <v>12864415</v>
      </c>
    </row>
    <row r="6758" spans="1:13" x14ac:dyDescent="0.25">
      <c r="A6758" t="s">
        <v>14</v>
      </c>
      <c r="B6758" t="s">
        <v>62</v>
      </c>
      <c r="C6758" t="s">
        <v>203</v>
      </c>
      <c r="D6758" t="s">
        <v>136</v>
      </c>
      <c r="E6758" t="s">
        <v>184</v>
      </c>
      <c r="F6758" t="s">
        <v>185</v>
      </c>
      <c r="G6758" t="s">
        <v>186</v>
      </c>
      <c r="H6758">
        <v>37.566499999999998</v>
      </c>
      <c r="I6758">
        <v>126.97799999999999</v>
      </c>
      <c r="J6758" t="s">
        <v>223</v>
      </c>
      <c r="K6758">
        <v>981.31276953460201</v>
      </c>
      <c r="L6758">
        <v>1574.4020034868799</v>
      </c>
      <c r="M6758">
        <v>2241</v>
      </c>
    </row>
    <row r="6759" spans="1:13" x14ac:dyDescent="0.25">
      <c r="A6759" t="s">
        <v>14</v>
      </c>
      <c r="B6759" t="s">
        <v>62</v>
      </c>
      <c r="C6759" t="s">
        <v>203</v>
      </c>
      <c r="D6759" t="s">
        <v>136</v>
      </c>
      <c r="E6759" t="s">
        <v>184</v>
      </c>
      <c r="F6759" t="s">
        <v>185</v>
      </c>
      <c r="G6759" t="s">
        <v>186</v>
      </c>
      <c r="H6759">
        <v>37.566499999999998</v>
      </c>
      <c r="I6759">
        <v>126.97799999999999</v>
      </c>
      <c r="J6759" t="s">
        <v>224</v>
      </c>
      <c r="K6759">
        <v>344.19606024749402</v>
      </c>
      <c r="L6759">
        <v>344.19405782752801</v>
      </c>
      <c r="M6759">
        <v>594</v>
      </c>
    </row>
    <row r="6760" spans="1:13" x14ac:dyDescent="0.25">
      <c r="A6760" t="s">
        <v>14</v>
      </c>
      <c r="B6760" t="s">
        <v>62</v>
      </c>
      <c r="C6760" t="s">
        <v>203</v>
      </c>
      <c r="D6760" t="s">
        <v>136</v>
      </c>
      <c r="E6760" t="s">
        <v>184</v>
      </c>
      <c r="F6760" t="s">
        <v>185</v>
      </c>
      <c r="G6760" t="s">
        <v>186</v>
      </c>
      <c r="H6760">
        <v>37.566499999999998</v>
      </c>
      <c r="I6760">
        <v>126.97799999999999</v>
      </c>
      <c r="J6760" t="s">
        <v>225</v>
      </c>
      <c r="K6760">
        <v>20.390363564544</v>
      </c>
      <c r="L6760">
        <v>20.383863736296</v>
      </c>
      <c r="M6760">
        <v>643</v>
      </c>
    </row>
    <row r="6761" spans="1:13" x14ac:dyDescent="0.25">
      <c r="A6761" t="s">
        <v>14</v>
      </c>
      <c r="B6761" t="s">
        <v>62</v>
      </c>
      <c r="C6761" t="s">
        <v>203</v>
      </c>
      <c r="D6761" t="s">
        <v>136</v>
      </c>
      <c r="E6761" t="s">
        <v>184</v>
      </c>
      <c r="F6761" t="s">
        <v>185</v>
      </c>
      <c r="G6761" t="s">
        <v>186</v>
      </c>
      <c r="H6761">
        <v>37.566499999999998</v>
      </c>
      <c r="I6761">
        <v>126.97799999999999</v>
      </c>
      <c r="J6761" t="s">
        <v>245</v>
      </c>
      <c r="K6761">
        <v>2.9068988579339998</v>
      </c>
      <c r="L6761">
        <v>2.9056078103640002</v>
      </c>
      <c r="M6761">
        <v>1392</v>
      </c>
    </row>
    <row r="6762" spans="1:13" x14ac:dyDescent="0.25">
      <c r="A6762" t="s">
        <v>14</v>
      </c>
      <c r="B6762" t="s">
        <v>62</v>
      </c>
      <c r="C6762" t="s">
        <v>203</v>
      </c>
      <c r="D6762" t="s">
        <v>108</v>
      </c>
      <c r="E6762" t="s">
        <v>187</v>
      </c>
      <c r="F6762" t="s">
        <v>188</v>
      </c>
      <c r="G6762" t="s">
        <v>135</v>
      </c>
      <c r="H6762">
        <v>-23.566147000000001</v>
      </c>
      <c r="I6762">
        <v>-46.64188</v>
      </c>
      <c r="J6762" t="s">
        <v>223</v>
      </c>
      <c r="K6762">
        <v>679.765969045764</v>
      </c>
      <c r="L6762">
        <v>679.65436342751389</v>
      </c>
      <c r="M6762">
        <v>2768</v>
      </c>
    </row>
    <row r="6763" spans="1:13" x14ac:dyDescent="0.25">
      <c r="A6763" t="s">
        <v>14</v>
      </c>
      <c r="B6763" t="s">
        <v>62</v>
      </c>
      <c r="C6763" t="s">
        <v>203</v>
      </c>
      <c r="D6763" t="s">
        <v>108</v>
      </c>
      <c r="E6763" t="s">
        <v>187</v>
      </c>
      <c r="F6763" t="s">
        <v>188</v>
      </c>
      <c r="G6763" t="s">
        <v>135</v>
      </c>
      <c r="H6763">
        <v>-23.566147000000001</v>
      </c>
      <c r="I6763">
        <v>-46.64188</v>
      </c>
      <c r="J6763" t="s">
        <v>224</v>
      </c>
      <c r="K6763">
        <v>752488.63493970863</v>
      </c>
      <c r="L6763">
        <v>754391.02819017565</v>
      </c>
      <c r="M6763">
        <v>1646382</v>
      </c>
    </row>
    <row r="6764" spans="1:13" x14ac:dyDescent="0.25">
      <c r="A6764" t="s">
        <v>14</v>
      </c>
      <c r="B6764" t="s">
        <v>62</v>
      </c>
      <c r="C6764" t="s">
        <v>203</v>
      </c>
      <c r="D6764" t="s">
        <v>108</v>
      </c>
      <c r="E6764" t="s">
        <v>187</v>
      </c>
      <c r="F6764" t="s">
        <v>188</v>
      </c>
      <c r="G6764" t="s">
        <v>135</v>
      </c>
      <c r="H6764">
        <v>-23.566147000000001</v>
      </c>
      <c r="I6764">
        <v>-46.64188</v>
      </c>
      <c r="J6764" t="s">
        <v>225</v>
      </c>
      <c r="K6764">
        <v>1257097.6021537981</v>
      </c>
      <c r="L6764">
        <v>1259254.8924085549</v>
      </c>
      <c r="M6764">
        <v>2828315</v>
      </c>
    </row>
    <row r="6765" spans="1:13" x14ac:dyDescent="0.25">
      <c r="A6765" t="s">
        <v>14</v>
      </c>
      <c r="B6765" t="s">
        <v>62</v>
      </c>
      <c r="C6765" t="s">
        <v>203</v>
      </c>
      <c r="D6765" t="s">
        <v>108</v>
      </c>
      <c r="E6765" t="s">
        <v>187</v>
      </c>
      <c r="F6765" t="s">
        <v>188</v>
      </c>
      <c r="G6765" t="s">
        <v>135</v>
      </c>
      <c r="H6765">
        <v>-23.566147000000001</v>
      </c>
      <c r="I6765">
        <v>-46.64188</v>
      </c>
      <c r="J6765" t="s">
        <v>245</v>
      </c>
      <c r="K6765">
        <v>490074.72948097781</v>
      </c>
      <c r="L6765">
        <v>490812.45599576668</v>
      </c>
      <c r="M6765">
        <v>1071150</v>
      </c>
    </row>
    <row r="6766" spans="1:13" x14ac:dyDescent="0.25">
      <c r="A6766" t="s">
        <v>14</v>
      </c>
      <c r="B6766" t="s">
        <v>62</v>
      </c>
      <c r="C6766" t="s">
        <v>203</v>
      </c>
      <c r="D6766" t="s">
        <v>104</v>
      </c>
      <c r="E6766" t="s">
        <v>179</v>
      </c>
      <c r="F6766" t="s">
        <v>180</v>
      </c>
      <c r="G6766" t="s">
        <v>107</v>
      </c>
      <c r="H6766">
        <v>38.627003000000002</v>
      </c>
      <c r="I6766">
        <v>-90.199404000000001</v>
      </c>
      <c r="J6766" t="s">
        <v>223</v>
      </c>
      <c r="K6766">
        <v>684.35209251704998</v>
      </c>
      <c r="L6766">
        <v>684.23843885145004</v>
      </c>
      <c r="M6766">
        <v>6546</v>
      </c>
    </row>
    <row r="6767" spans="1:13" x14ac:dyDescent="0.25">
      <c r="A6767" t="s">
        <v>14</v>
      </c>
      <c r="B6767" t="s">
        <v>62</v>
      </c>
      <c r="C6767" t="s">
        <v>203</v>
      </c>
      <c r="D6767" t="s">
        <v>104</v>
      </c>
      <c r="E6767" t="s">
        <v>179</v>
      </c>
      <c r="F6767" t="s">
        <v>180</v>
      </c>
      <c r="G6767" t="s">
        <v>107</v>
      </c>
      <c r="H6767">
        <v>38.627003000000002</v>
      </c>
      <c r="I6767">
        <v>-90.199404000000001</v>
      </c>
      <c r="J6767" t="s">
        <v>224</v>
      </c>
      <c r="K6767">
        <v>167155.21344150431</v>
      </c>
      <c r="L6767">
        <v>167247.73657611659</v>
      </c>
      <c r="M6767">
        <v>313525</v>
      </c>
    </row>
    <row r="6768" spans="1:13" x14ac:dyDescent="0.25">
      <c r="A6768" t="s">
        <v>14</v>
      </c>
      <c r="B6768" t="s">
        <v>62</v>
      </c>
      <c r="C6768" t="s">
        <v>203</v>
      </c>
      <c r="D6768" t="s">
        <v>104</v>
      </c>
      <c r="E6768" t="s">
        <v>179</v>
      </c>
      <c r="F6768" t="s">
        <v>180</v>
      </c>
      <c r="G6768" t="s">
        <v>107</v>
      </c>
      <c r="H6768">
        <v>38.627003000000002</v>
      </c>
      <c r="I6768">
        <v>-90.199404000000001</v>
      </c>
      <c r="J6768" t="s">
        <v>225</v>
      </c>
      <c r="K6768">
        <v>286231.97484184179</v>
      </c>
      <c r="L6768">
        <v>286276.93352334568</v>
      </c>
      <c r="M6768">
        <v>518946</v>
      </c>
    </row>
    <row r="6769" spans="1:13" x14ac:dyDescent="0.25">
      <c r="A6769" t="s">
        <v>14</v>
      </c>
      <c r="B6769" t="s">
        <v>62</v>
      </c>
      <c r="C6769" t="s">
        <v>203</v>
      </c>
      <c r="D6769" t="s">
        <v>104</v>
      </c>
      <c r="E6769" t="s">
        <v>179</v>
      </c>
      <c r="F6769" t="s">
        <v>180</v>
      </c>
      <c r="G6769" t="s">
        <v>107</v>
      </c>
      <c r="H6769">
        <v>38.627003000000002</v>
      </c>
      <c r="I6769">
        <v>-90.199404000000001</v>
      </c>
      <c r="J6769" t="s">
        <v>245</v>
      </c>
      <c r="K6769">
        <v>148592.77078219259</v>
      </c>
      <c r="L6769">
        <v>148667.02148307679</v>
      </c>
      <c r="M6769">
        <v>286185</v>
      </c>
    </row>
    <row r="6770" spans="1:13" x14ac:dyDescent="0.25">
      <c r="A6770" t="s">
        <v>14</v>
      </c>
      <c r="B6770" t="s">
        <v>62</v>
      </c>
      <c r="C6770" t="s">
        <v>203</v>
      </c>
      <c r="D6770" t="s">
        <v>136</v>
      </c>
      <c r="E6770" t="s">
        <v>189</v>
      </c>
      <c r="F6770" t="s">
        <v>190</v>
      </c>
      <c r="G6770" t="s">
        <v>153</v>
      </c>
      <c r="H6770">
        <v>-33.918503000000001</v>
      </c>
      <c r="I6770">
        <v>151.18892</v>
      </c>
      <c r="J6770" t="s">
        <v>223</v>
      </c>
      <c r="K6770">
        <v>1752.384887162694</v>
      </c>
      <c r="L6770">
        <v>1752.2437419612479</v>
      </c>
      <c r="M6770">
        <v>2113</v>
      </c>
    </row>
    <row r="6771" spans="1:13" x14ac:dyDescent="0.25">
      <c r="A6771" t="s">
        <v>14</v>
      </c>
      <c r="B6771" t="s">
        <v>62</v>
      </c>
      <c r="C6771" t="s">
        <v>203</v>
      </c>
      <c r="D6771" t="s">
        <v>136</v>
      </c>
      <c r="E6771" t="s">
        <v>189</v>
      </c>
      <c r="F6771" t="s">
        <v>190</v>
      </c>
      <c r="G6771" t="s">
        <v>153</v>
      </c>
      <c r="H6771">
        <v>-33.918503000000001</v>
      </c>
      <c r="I6771">
        <v>151.18892</v>
      </c>
      <c r="J6771" t="s">
        <v>224</v>
      </c>
      <c r="K6771">
        <v>858007.18338665238</v>
      </c>
      <c r="L6771">
        <v>858537.99182319373</v>
      </c>
      <c r="M6771">
        <v>2649451</v>
      </c>
    </row>
    <row r="6772" spans="1:13" x14ac:dyDescent="0.25">
      <c r="A6772" t="s">
        <v>14</v>
      </c>
      <c r="B6772" t="s">
        <v>62</v>
      </c>
      <c r="C6772" t="s">
        <v>203</v>
      </c>
      <c r="D6772" t="s">
        <v>136</v>
      </c>
      <c r="E6772" t="s">
        <v>189</v>
      </c>
      <c r="F6772" t="s">
        <v>190</v>
      </c>
      <c r="G6772" t="s">
        <v>153</v>
      </c>
      <c r="H6772">
        <v>-33.918503000000001</v>
      </c>
      <c r="I6772">
        <v>151.18892</v>
      </c>
      <c r="J6772" t="s">
        <v>225</v>
      </c>
      <c r="K6772">
        <v>981085.28419542219</v>
      </c>
      <c r="L6772">
        <v>982053.58530119993</v>
      </c>
      <c r="M6772">
        <v>3223128</v>
      </c>
    </row>
    <row r="6773" spans="1:13" x14ac:dyDescent="0.25">
      <c r="A6773" t="s">
        <v>14</v>
      </c>
      <c r="B6773" t="s">
        <v>62</v>
      </c>
      <c r="C6773" t="s">
        <v>203</v>
      </c>
      <c r="D6773" t="s">
        <v>136</v>
      </c>
      <c r="E6773" t="s">
        <v>189</v>
      </c>
      <c r="F6773" t="s">
        <v>190</v>
      </c>
      <c r="G6773" t="s">
        <v>153</v>
      </c>
      <c r="H6773">
        <v>-33.918503000000001</v>
      </c>
      <c r="I6773">
        <v>151.18892</v>
      </c>
      <c r="J6773" t="s">
        <v>245</v>
      </c>
      <c r="K6773">
        <v>623360.81043812621</v>
      </c>
      <c r="L6773">
        <v>624773.06656678813</v>
      </c>
      <c r="M6773">
        <v>1750825</v>
      </c>
    </row>
    <row r="6774" spans="1:13" x14ac:dyDescent="0.25">
      <c r="A6774" t="s">
        <v>14</v>
      </c>
      <c r="B6774" t="s">
        <v>62</v>
      </c>
      <c r="C6774" t="s">
        <v>203</v>
      </c>
      <c r="D6774" t="s">
        <v>136</v>
      </c>
      <c r="E6774" t="s">
        <v>191</v>
      </c>
      <c r="F6774" t="s">
        <v>192</v>
      </c>
      <c r="G6774" t="s">
        <v>165</v>
      </c>
      <c r="H6774">
        <v>35.689487</v>
      </c>
      <c r="I6774">
        <v>139.69171</v>
      </c>
      <c r="J6774" t="s">
        <v>223</v>
      </c>
      <c r="K6774">
        <v>12853.797861348479</v>
      </c>
      <c r="L6774">
        <v>12854.300372320249</v>
      </c>
      <c r="M6774">
        <v>5155</v>
      </c>
    </row>
    <row r="6775" spans="1:13" x14ac:dyDescent="0.25">
      <c r="A6775" t="s">
        <v>14</v>
      </c>
      <c r="B6775" t="s">
        <v>62</v>
      </c>
      <c r="C6775" t="s">
        <v>203</v>
      </c>
      <c r="D6775" t="s">
        <v>136</v>
      </c>
      <c r="E6775" t="s">
        <v>191</v>
      </c>
      <c r="F6775" t="s">
        <v>192</v>
      </c>
      <c r="G6775" t="s">
        <v>165</v>
      </c>
      <c r="H6775">
        <v>35.689487</v>
      </c>
      <c r="I6775">
        <v>139.69171</v>
      </c>
      <c r="J6775" t="s">
        <v>224</v>
      </c>
      <c r="K6775">
        <v>5001150.5061898082</v>
      </c>
      <c r="L6775">
        <v>5005195.8242595335</v>
      </c>
      <c r="M6775">
        <v>10801109</v>
      </c>
    </row>
    <row r="6776" spans="1:13" x14ac:dyDescent="0.25">
      <c r="A6776" t="s">
        <v>14</v>
      </c>
      <c r="B6776" t="s">
        <v>62</v>
      </c>
      <c r="C6776" t="s">
        <v>203</v>
      </c>
      <c r="D6776" t="s">
        <v>136</v>
      </c>
      <c r="E6776" t="s">
        <v>191</v>
      </c>
      <c r="F6776" t="s">
        <v>192</v>
      </c>
      <c r="G6776" t="s">
        <v>165</v>
      </c>
      <c r="H6776">
        <v>35.689487</v>
      </c>
      <c r="I6776">
        <v>139.69171</v>
      </c>
      <c r="J6776" t="s">
        <v>225</v>
      </c>
      <c r="K6776">
        <v>6578004.5758034</v>
      </c>
      <c r="L6776">
        <v>6586222.6199211394</v>
      </c>
      <c r="M6776">
        <v>13664248</v>
      </c>
    </row>
    <row r="6777" spans="1:13" x14ac:dyDescent="0.25">
      <c r="A6777" t="s">
        <v>14</v>
      </c>
      <c r="B6777" t="s">
        <v>62</v>
      </c>
      <c r="C6777" t="s">
        <v>203</v>
      </c>
      <c r="D6777" t="s">
        <v>136</v>
      </c>
      <c r="E6777" t="s">
        <v>191</v>
      </c>
      <c r="F6777" t="s">
        <v>192</v>
      </c>
      <c r="G6777" t="s">
        <v>165</v>
      </c>
      <c r="H6777">
        <v>35.689487</v>
      </c>
      <c r="I6777">
        <v>139.69171</v>
      </c>
      <c r="J6777" t="s">
        <v>245</v>
      </c>
      <c r="K6777">
        <v>3786089.8171022809</v>
      </c>
      <c r="L6777">
        <v>3787791.8708307259</v>
      </c>
      <c r="M6777">
        <v>7677062</v>
      </c>
    </row>
    <row r="6778" spans="1:13" x14ac:dyDescent="0.25">
      <c r="A6778" t="s">
        <v>14</v>
      </c>
      <c r="B6778" t="s">
        <v>62</v>
      </c>
      <c r="C6778" t="s">
        <v>203</v>
      </c>
      <c r="D6778" t="s">
        <v>104</v>
      </c>
      <c r="E6778" t="s">
        <v>193</v>
      </c>
      <c r="F6778" t="s">
        <v>194</v>
      </c>
      <c r="G6778" t="s">
        <v>195</v>
      </c>
      <c r="H6778">
        <v>43.677753000000003</v>
      </c>
      <c r="I6778">
        <v>-79.630840000000006</v>
      </c>
      <c r="J6778" t="s">
        <v>223</v>
      </c>
      <c r="K6778">
        <v>975.91646341931994</v>
      </c>
      <c r="L6778">
        <v>980.65742445519595</v>
      </c>
      <c r="M6778">
        <v>6133</v>
      </c>
    </row>
    <row r="6779" spans="1:13" x14ac:dyDescent="0.25">
      <c r="A6779" t="s">
        <v>14</v>
      </c>
      <c r="B6779" t="s">
        <v>62</v>
      </c>
      <c r="C6779" t="s">
        <v>203</v>
      </c>
      <c r="D6779" t="s">
        <v>104</v>
      </c>
      <c r="E6779" t="s">
        <v>193</v>
      </c>
      <c r="F6779" t="s">
        <v>194</v>
      </c>
      <c r="G6779" t="s">
        <v>195</v>
      </c>
      <c r="H6779">
        <v>43.677753000000003</v>
      </c>
      <c r="I6779">
        <v>-79.630840000000006</v>
      </c>
      <c r="J6779" t="s">
        <v>224</v>
      </c>
      <c r="K6779">
        <v>7936215.0099299662</v>
      </c>
      <c r="L6779">
        <v>7939261.310239315</v>
      </c>
      <c r="M6779">
        <v>18784778</v>
      </c>
    </row>
    <row r="6780" spans="1:13" x14ac:dyDescent="0.25">
      <c r="A6780" t="s">
        <v>14</v>
      </c>
      <c r="B6780" t="s">
        <v>62</v>
      </c>
      <c r="C6780" t="s">
        <v>203</v>
      </c>
      <c r="D6780" t="s">
        <v>104</v>
      </c>
      <c r="E6780" t="s">
        <v>193</v>
      </c>
      <c r="F6780" t="s">
        <v>194</v>
      </c>
      <c r="G6780" t="s">
        <v>195</v>
      </c>
      <c r="H6780">
        <v>43.677753000000003</v>
      </c>
      <c r="I6780">
        <v>-79.630840000000006</v>
      </c>
      <c r="J6780" t="s">
        <v>225</v>
      </c>
      <c r="K6780">
        <v>11419775.525721829</v>
      </c>
      <c r="L6780">
        <v>11425837.13596103</v>
      </c>
      <c r="M6780">
        <v>26641005</v>
      </c>
    </row>
    <row r="6781" spans="1:13" x14ac:dyDescent="0.25">
      <c r="A6781" t="s">
        <v>14</v>
      </c>
      <c r="B6781" t="s">
        <v>62</v>
      </c>
      <c r="C6781" t="s">
        <v>203</v>
      </c>
      <c r="D6781" t="s">
        <v>104</v>
      </c>
      <c r="E6781" t="s">
        <v>193</v>
      </c>
      <c r="F6781" t="s">
        <v>194</v>
      </c>
      <c r="G6781" t="s">
        <v>195</v>
      </c>
      <c r="H6781">
        <v>43.677753000000003</v>
      </c>
      <c r="I6781">
        <v>-79.630840000000006</v>
      </c>
      <c r="J6781" t="s">
        <v>245</v>
      </c>
      <c r="K6781">
        <v>7724930.8423227519</v>
      </c>
      <c r="L6781">
        <v>7726365.3023240939</v>
      </c>
      <c r="M6781">
        <v>18183140</v>
      </c>
    </row>
    <row r="6782" spans="1:13" x14ac:dyDescent="0.25">
      <c r="A6782" t="s">
        <v>14</v>
      </c>
      <c r="B6782" t="s">
        <v>62</v>
      </c>
      <c r="C6782" t="s">
        <v>203</v>
      </c>
      <c r="D6782" t="s">
        <v>98</v>
      </c>
      <c r="E6782" t="s">
        <v>233</v>
      </c>
      <c r="F6782" t="s">
        <v>234</v>
      </c>
      <c r="G6782" t="s">
        <v>235</v>
      </c>
      <c r="H6782">
        <v>48.268999999999998</v>
      </c>
      <c r="I6782">
        <v>-16.41047</v>
      </c>
      <c r="J6782" t="s">
        <v>223</v>
      </c>
      <c r="K6782">
        <v>61.231452611705997</v>
      </c>
      <c r="L6782">
        <v>61.195605042672</v>
      </c>
      <c r="M6782">
        <v>1965</v>
      </c>
    </row>
    <row r="6783" spans="1:13" x14ac:dyDescent="0.25">
      <c r="A6783" t="s">
        <v>14</v>
      </c>
      <c r="B6783" t="s">
        <v>62</v>
      </c>
      <c r="C6783" t="s">
        <v>203</v>
      </c>
      <c r="D6783" t="s">
        <v>98</v>
      </c>
      <c r="E6783" t="s">
        <v>233</v>
      </c>
      <c r="F6783" t="s">
        <v>234</v>
      </c>
      <c r="G6783" t="s">
        <v>235</v>
      </c>
      <c r="H6783">
        <v>48.268999999999998</v>
      </c>
      <c r="I6783">
        <v>-16.41047</v>
      </c>
      <c r="J6783" t="s">
        <v>224</v>
      </c>
      <c r="K6783">
        <v>809111.01699647156</v>
      </c>
      <c r="L6783">
        <v>810916.86335465871</v>
      </c>
      <c r="M6783">
        <v>2079963</v>
      </c>
    </row>
    <row r="6784" spans="1:13" x14ac:dyDescent="0.25">
      <c r="A6784" t="s">
        <v>14</v>
      </c>
      <c r="B6784" t="s">
        <v>62</v>
      </c>
      <c r="C6784" t="s">
        <v>203</v>
      </c>
      <c r="D6784" t="s">
        <v>98</v>
      </c>
      <c r="E6784" t="s">
        <v>233</v>
      </c>
      <c r="F6784" t="s">
        <v>234</v>
      </c>
      <c r="G6784" t="s">
        <v>235</v>
      </c>
      <c r="H6784">
        <v>48.268999999999998</v>
      </c>
      <c r="I6784">
        <v>-16.41047</v>
      </c>
      <c r="J6784" t="s">
        <v>225</v>
      </c>
      <c r="K6784">
        <v>1754594.1968235979</v>
      </c>
      <c r="L6784">
        <v>1757974.5029588731</v>
      </c>
      <c r="M6784">
        <v>4287544</v>
      </c>
    </row>
    <row r="6785" spans="1:13" x14ac:dyDescent="0.25">
      <c r="A6785" t="s">
        <v>14</v>
      </c>
      <c r="B6785" t="s">
        <v>62</v>
      </c>
      <c r="C6785" t="s">
        <v>203</v>
      </c>
      <c r="D6785" t="s">
        <v>98</v>
      </c>
      <c r="E6785" t="s">
        <v>233</v>
      </c>
      <c r="F6785" t="s">
        <v>234</v>
      </c>
      <c r="G6785" t="s">
        <v>235</v>
      </c>
      <c r="H6785">
        <v>48.268999999999998</v>
      </c>
      <c r="I6785">
        <v>-16.41047</v>
      </c>
      <c r="J6785" t="s">
        <v>245</v>
      </c>
      <c r="K6785">
        <v>2427951.4720637281</v>
      </c>
      <c r="L6785">
        <v>2429486.704216952</v>
      </c>
      <c r="M6785">
        <v>5290303</v>
      </c>
    </row>
    <row r="6786" spans="1:13" x14ac:dyDescent="0.25">
      <c r="A6786" t="s">
        <v>14</v>
      </c>
      <c r="B6786" t="s">
        <v>62</v>
      </c>
      <c r="C6786" t="s">
        <v>203</v>
      </c>
      <c r="D6786" t="s">
        <v>98</v>
      </c>
      <c r="E6786" t="s">
        <v>196</v>
      </c>
      <c r="F6786" t="s">
        <v>197</v>
      </c>
      <c r="G6786" t="s">
        <v>198</v>
      </c>
      <c r="H6786">
        <v>52.167236000000003</v>
      </c>
      <c r="I6786">
        <v>20.967891999999999</v>
      </c>
      <c r="J6786" t="s">
        <v>223</v>
      </c>
      <c r="K6786">
        <v>3395.9135274270479</v>
      </c>
      <c r="L6786">
        <v>3507.7828926962879</v>
      </c>
      <c r="M6786">
        <v>3895</v>
      </c>
    </row>
    <row r="6787" spans="1:13" x14ac:dyDescent="0.25">
      <c r="A6787" t="s">
        <v>14</v>
      </c>
      <c r="B6787" t="s">
        <v>62</v>
      </c>
      <c r="C6787" t="s">
        <v>203</v>
      </c>
      <c r="D6787" t="s">
        <v>98</v>
      </c>
      <c r="E6787" t="s">
        <v>196</v>
      </c>
      <c r="F6787" t="s">
        <v>197</v>
      </c>
      <c r="G6787" t="s">
        <v>198</v>
      </c>
      <c r="H6787">
        <v>52.167236000000003</v>
      </c>
      <c r="I6787">
        <v>20.967891999999999</v>
      </c>
      <c r="J6787" t="s">
        <v>224</v>
      </c>
      <c r="K6787">
        <v>6271871.5249628536</v>
      </c>
      <c r="L6787">
        <v>6274455.9461920746</v>
      </c>
      <c r="M6787">
        <v>16258423</v>
      </c>
    </row>
    <row r="6788" spans="1:13" x14ac:dyDescent="0.25">
      <c r="A6788" t="s">
        <v>14</v>
      </c>
      <c r="B6788" t="s">
        <v>62</v>
      </c>
      <c r="C6788" t="s">
        <v>203</v>
      </c>
      <c r="D6788" t="s">
        <v>98</v>
      </c>
      <c r="E6788" t="s">
        <v>196</v>
      </c>
      <c r="F6788" t="s">
        <v>197</v>
      </c>
      <c r="G6788" t="s">
        <v>198</v>
      </c>
      <c r="H6788">
        <v>52.167236000000003</v>
      </c>
      <c r="I6788">
        <v>20.967891999999999</v>
      </c>
      <c r="J6788" t="s">
        <v>225</v>
      </c>
      <c r="K6788">
        <v>8886142.4122300558</v>
      </c>
      <c r="L6788">
        <v>8891946.6902557854</v>
      </c>
      <c r="M6788">
        <v>20825698</v>
      </c>
    </row>
    <row r="6789" spans="1:13" x14ac:dyDescent="0.25">
      <c r="A6789" t="s">
        <v>14</v>
      </c>
      <c r="B6789" t="s">
        <v>62</v>
      </c>
      <c r="C6789" t="s">
        <v>203</v>
      </c>
      <c r="D6789" t="s">
        <v>98</v>
      </c>
      <c r="E6789" t="s">
        <v>196</v>
      </c>
      <c r="F6789" t="s">
        <v>197</v>
      </c>
      <c r="G6789" t="s">
        <v>198</v>
      </c>
      <c r="H6789">
        <v>52.167236000000003</v>
      </c>
      <c r="I6789">
        <v>20.967891999999999</v>
      </c>
      <c r="J6789" t="s">
        <v>245</v>
      </c>
      <c r="K6789">
        <v>4647475.3749370566</v>
      </c>
      <c r="L6789">
        <v>4648842.7274388392</v>
      </c>
      <c r="M6789">
        <v>11406746</v>
      </c>
    </row>
    <row r="6790" spans="1:13" x14ac:dyDescent="0.25">
      <c r="A6790" t="s">
        <v>14</v>
      </c>
      <c r="B6790" t="s">
        <v>62</v>
      </c>
      <c r="C6790" t="s">
        <v>204</v>
      </c>
      <c r="D6790" t="s">
        <v>98</v>
      </c>
      <c r="E6790" t="s">
        <v>99</v>
      </c>
      <c r="F6790" t="s">
        <v>100</v>
      </c>
      <c r="G6790" t="s">
        <v>101</v>
      </c>
      <c r="H6790">
        <v>52.370215999999999</v>
      </c>
      <c r="I6790">
        <v>4.895168</v>
      </c>
      <c r="J6790" t="s">
        <v>223</v>
      </c>
      <c r="K6790">
        <v>503684.7099348419</v>
      </c>
      <c r="L6790">
        <v>510508.15692546678</v>
      </c>
      <c r="M6790">
        <v>1116116</v>
      </c>
    </row>
    <row r="6791" spans="1:13" x14ac:dyDescent="0.25">
      <c r="A6791" t="s">
        <v>14</v>
      </c>
      <c r="B6791" t="s">
        <v>62</v>
      </c>
      <c r="C6791" t="s">
        <v>204</v>
      </c>
      <c r="D6791" t="s">
        <v>98</v>
      </c>
      <c r="E6791" t="s">
        <v>99</v>
      </c>
      <c r="F6791" t="s">
        <v>100</v>
      </c>
      <c r="G6791" t="s">
        <v>101</v>
      </c>
      <c r="H6791">
        <v>52.370215999999999</v>
      </c>
      <c r="I6791">
        <v>4.895168</v>
      </c>
      <c r="J6791" t="s">
        <v>224</v>
      </c>
      <c r="K6791">
        <v>4311978.2467087666</v>
      </c>
      <c r="L6791">
        <v>4340076.7796375547</v>
      </c>
      <c r="M6791">
        <v>9529133</v>
      </c>
    </row>
    <row r="6792" spans="1:13" x14ac:dyDescent="0.25">
      <c r="A6792" t="s">
        <v>14</v>
      </c>
      <c r="B6792" t="s">
        <v>62</v>
      </c>
      <c r="C6792" t="s">
        <v>204</v>
      </c>
      <c r="D6792" t="s">
        <v>98</v>
      </c>
      <c r="E6792" t="s">
        <v>99</v>
      </c>
      <c r="F6792" t="s">
        <v>100</v>
      </c>
      <c r="G6792" t="s">
        <v>101</v>
      </c>
      <c r="H6792">
        <v>52.370215999999999</v>
      </c>
      <c r="I6792">
        <v>4.895168</v>
      </c>
      <c r="J6792" t="s">
        <v>225</v>
      </c>
      <c r="K6792">
        <v>4877748.7413273109</v>
      </c>
      <c r="L6792">
        <v>4889365.6916373353</v>
      </c>
      <c r="M6792">
        <v>10351391</v>
      </c>
    </row>
    <row r="6793" spans="1:13" x14ac:dyDescent="0.25">
      <c r="A6793" t="s">
        <v>14</v>
      </c>
      <c r="B6793" t="s">
        <v>62</v>
      </c>
      <c r="C6793" t="s">
        <v>204</v>
      </c>
      <c r="D6793" t="s">
        <v>98</v>
      </c>
      <c r="E6793" t="s">
        <v>99</v>
      </c>
      <c r="F6793" t="s">
        <v>100</v>
      </c>
      <c r="G6793" t="s">
        <v>101</v>
      </c>
      <c r="H6793">
        <v>52.370215999999999</v>
      </c>
      <c r="I6793">
        <v>4.895168</v>
      </c>
      <c r="J6793" t="s">
        <v>245</v>
      </c>
      <c r="K6793">
        <v>3943238.5838253358</v>
      </c>
      <c r="L6793">
        <v>4110583.6790225222</v>
      </c>
      <c r="M6793">
        <v>8656107</v>
      </c>
    </row>
    <row r="6794" spans="1:13" x14ac:dyDescent="0.25">
      <c r="A6794" t="s">
        <v>14</v>
      </c>
      <c r="B6794" t="s">
        <v>62</v>
      </c>
      <c r="C6794" t="s">
        <v>204</v>
      </c>
      <c r="D6794" t="s">
        <v>104</v>
      </c>
      <c r="E6794" t="s">
        <v>105</v>
      </c>
      <c r="F6794" t="s">
        <v>106</v>
      </c>
      <c r="G6794" t="s">
        <v>107</v>
      </c>
      <c r="H6794">
        <v>33.748997000000003</v>
      </c>
      <c r="I6794">
        <v>-84.387985</v>
      </c>
      <c r="J6794" t="s">
        <v>223</v>
      </c>
      <c r="K6794">
        <v>650608.73375215533</v>
      </c>
      <c r="L6794">
        <v>717221.56137918797</v>
      </c>
      <c r="M6794">
        <v>1237707</v>
      </c>
    </row>
    <row r="6795" spans="1:13" x14ac:dyDescent="0.25">
      <c r="A6795" t="s">
        <v>14</v>
      </c>
      <c r="B6795" t="s">
        <v>62</v>
      </c>
      <c r="C6795" t="s">
        <v>204</v>
      </c>
      <c r="D6795" t="s">
        <v>104</v>
      </c>
      <c r="E6795" t="s">
        <v>105</v>
      </c>
      <c r="F6795" t="s">
        <v>106</v>
      </c>
      <c r="G6795" t="s">
        <v>107</v>
      </c>
      <c r="H6795">
        <v>33.748997000000003</v>
      </c>
      <c r="I6795">
        <v>-84.387985</v>
      </c>
      <c r="J6795" t="s">
        <v>224</v>
      </c>
      <c r="K6795">
        <v>3368558.2815943388</v>
      </c>
      <c r="L6795">
        <v>3572179.805838299</v>
      </c>
      <c r="M6795">
        <v>7764792</v>
      </c>
    </row>
    <row r="6796" spans="1:13" x14ac:dyDescent="0.25">
      <c r="A6796" t="s">
        <v>14</v>
      </c>
      <c r="B6796" t="s">
        <v>62</v>
      </c>
      <c r="C6796" t="s">
        <v>204</v>
      </c>
      <c r="D6796" t="s">
        <v>104</v>
      </c>
      <c r="E6796" t="s">
        <v>105</v>
      </c>
      <c r="F6796" t="s">
        <v>106</v>
      </c>
      <c r="G6796" t="s">
        <v>107</v>
      </c>
      <c r="H6796">
        <v>33.748997000000003</v>
      </c>
      <c r="I6796">
        <v>-84.387985</v>
      </c>
      <c r="J6796" t="s">
        <v>225</v>
      </c>
      <c r="K6796">
        <v>4066042.8872917318</v>
      </c>
      <c r="L6796">
        <v>4079377.8671302949</v>
      </c>
      <c r="M6796">
        <v>8436275</v>
      </c>
    </row>
    <row r="6797" spans="1:13" x14ac:dyDescent="0.25">
      <c r="A6797" t="s">
        <v>14</v>
      </c>
      <c r="B6797" t="s">
        <v>62</v>
      </c>
      <c r="C6797" t="s">
        <v>204</v>
      </c>
      <c r="D6797" t="s">
        <v>104</v>
      </c>
      <c r="E6797" t="s">
        <v>105</v>
      </c>
      <c r="F6797" t="s">
        <v>106</v>
      </c>
      <c r="G6797" t="s">
        <v>107</v>
      </c>
      <c r="H6797">
        <v>33.748997000000003</v>
      </c>
      <c r="I6797">
        <v>-84.387985</v>
      </c>
      <c r="J6797" t="s">
        <v>245</v>
      </c>
      <c r="K6797">
        <v>2993758.085639874</v>
      </c>
      <c r="L6797">
        <v>2997542.788488667</v>
      </c>
      <c r="M6797">
        <v>6212160</v>
      </c>
    </row>
    <row r="6798" spans="1:13" x14ac:dyDescent="0.25">
      <c r="A6798" t="s">
        <v>14</v>
      </c>
      <c r="B6798" t="s">
        <v>62</v>
      </c>
      <c r="C6798" t="s">
        <v>204</v>
      </c>
      <c r="D6798" t="s">
        <v>108</v>
      </c>
      <c r="E6798" t="s">
        <v>109</v>
      </c>
      <c r="F6798" t="s">
        <v>110</v>
      </c>
      <c r="G6798" t="s">
        <v>111</v>
      </c>
      <c r="H6798">
        <v>4.6713839999999998</v>
      </c>
      <c r="I6798">
        <v>-74.156030000000001</v>
      </c>
      <c r="J6798" t="s">
        <v>223</v>
      </c>
      <c r="K6798">
        <v>7269.2409982596537</v>
      </c>
      <c r="L6798">
        <v>7290.6986620359357</v>
      </c>
      <c r="M6798">
        <v>30000</v>
      </c>
    </row>
    <row r="6799" spans="1:13" x14ac:dyDescent="0.25">
      <c r="A6799" t="s">
        <v>14</v>
      </c>
      <c r="B6799" t="s">
        <v>62</v>
      </c>
      <c r="C6799" t="s">
        <v>204</v>
      </c>
      <c r="D6799" t="s">
        <v>108</v>
      </c>
      <c r="E6799" t="s">
        <v>109</v>
      </c>
      <c r="F6799" t="s">
        <v>110</v>
      </c>
      <c r="G6799" t="s">
        <v>111</v>
      </c>
      <c r="H6799">
        <v>4.6713839999999998</v>
      </c>
      <c r="I6799">
        <v>-74.156030000000001</v>
      </c>
      <c r="J6799" t="s">
        <v>224</v>
      </c>
      <c r="K6799">
        <v>108328.5012103194</v>
      </c>
      <c r="L6799">
        <v>109053.57801301881</v>
      </c>
      <c r="M6799">
        <v>199162</v>
      </c>
    </row>
    <row r="6800" spans="1:13" x14ac:dyDescent="0.25">
      <c r="A6800" t="s">
        <v>14</v>
      </c>
      <c r="B6800" t="s">
        <v>62</v>
      </c>
      <c r="C6800" t="s">
        <v>204</v>
      </c>
      <c r="D6800" t="s">
        <v>108</v>
      </c>
      <c r="E6800" t="s">
        <v>109</v>
      </c>
      <c r="F6800" t="s">
        <v>110</v>
      </c>
      <c r="G6800" t="s">
        <v>111</v>
      </c>
      <c r="H6800">
        <v>4.6713839999999998</v>
      </c>
      <c r="I6800">
        <v>-74.156030000000001</v>
      </c>
      <c r="J6800" t="s">
        <v>225</v>
      </c>
      <c r="K6800">
        <v>50943.859298366071</v>
      </c>
      <c r="L6800">
        <v>51357.519466929953</v>
      </c>
      <c r="M6800">
        <v>116420</v>
      </c>
    </row>
    <row r="6801" spans="1:13" x14ac:dyDescent="0.25">
      <c r="A6801" t="s">
        <v>14</v>
      </c>
      <c r="B6801" t="s">
        <v>62</v>
      </c>
      <c r="C6801" t="s">
        <v>204</v>
      </c>
      <c r="D6801" t="s">
        <v>108</v>
      </c>
      <c r="E6801" t="s">
        <v>109</v>
      </c>
      <c r="F6801" t="s">
        <v>110</v>
      </c>
      <c r="G6801" t="s">
        <v>111</v>
      </c>
      <c r="H6801">
        <v>4.6713839999999998</v>
      </c>
      <c r="I6801">
        <v>-74.156030000000001</v>
      </c>
      <c r="J6801" t="s">
        <v>245</v>
      </c>
      <c r="K6801">
        <v>26923.777505640821</v>
      </c>
      <c r="L6801">
        <v>26987.342877755069</v>
      </c>
      <c r="M6801">
        <v>68563</v>
      </c>
    </row>
    <row r="6802" spans="1:13" x14ac:dyDescent="0.25">
      <c r="A6802" t="s">
        <v>14</v>
      </c>
      <c r="B6802" t="s">
        <v>62</v>
      </c>
      <c r="C6802" t="s">
        <v>204</v>
      </c>
      <c r="D6802" t="s">
        <v>104</v>
      </c>
      <c r="E6802" t="s">
        <v>112</v>
      </c>
      <c r="F6802" t="s">
        <v>113</v>
      </c>
      <c r="G6802" t="s">
        <v>107</v>
      </c>
      <c r="H6802">
        <v>42.360100000000003</v>
      </c>
      <c r="I6802">
        <v>-71.058899999999994</v>
      </c>
      <c r="J6802" t="s">
        <v>223</v>
      </c>
      <c r="K6802">
        <v>42020.621820219851</v>
      </c>
      <c r="L6802">
        <v>42021.178550004617</v>
      </c>
      <c r="M6802">
        <v>106958</v>
      </c>
    </row>
    <row r="6803" spans="1:13" x14ac:dyDescent="0.25">
      <c r="A6803" t="s">
        <v>14</v>
      </c>
      <c r="B6803" t="s">
        <v>62</v>
      </c>
      <c r="C6803" t="s">
        <v>204</v>
      </c>
      <c r="D6803" t="s">
        <v>104</v>
      </c>
      <c r="E6803" t="s">
        <v>112</v>
      </c>
      <c r="F6803" t="s">
        <v>113</v>
      </c>
      <c r="G6803" t="s">
        <v>107</v>
      </c>
      <c r="H6803">
        <v>42.360100000000003</v>
      </c>
      <c r="I6803">
        <v>-71.058899999999994</v>
      </c>
      <c r="J6803" t="s">
        <v>224</v>
      </c>
      <c r="K6803">
        <v>760147.57165146526</v>
      </c>
      <c r="L6803">
        <v>775301.2601859885</v>
      </c>
      <c r="M6803">
        <v>1792409</v>
      </c>
    </row>
    <row r="6804" spans="1:13" x14ac:dyDescent="0.25">
      <c r="A6804" t="s">
        <v>14</v>
      </c>
      <c r="B6804" t="s">
        <v>62</v>
      </c>
      <c r="C6804" t="s">
        <v>204</v>
      </c>
      <c r="D6804" t="s">
        <v>104</v>
      </c>
      <c r="E6804" t="s">
        <v>112</v>
      </c>
      <c r="F6804" t="s">
        <v>113</v>
      </c>
      <c r="G6804" t="s">
        <v>107</v>
      </c>
      <c r="H6804">
        <v>42.360100000000003</v>
      </c>
      <c r="I6804">
        <v>-71.058899999999994</v>
      </c>
      <c r="J6804" t="s">
        <v>225</v>
      </c>
      <c r="K6804">
        <v>763381.53069953632</v>
      </c>
      <c r="L6804">
        <v>764010.05456432747</v>
      </c>
      <c r="M6804">
        <v>1692854</v>
      </c>
    </row>
    <row r="6805" spans="1:13" x14ac:dyDescent="0.25">
      <c r="A6805" t="s">
        <v>14</v>
      </c>
      <c r="B6805" t="s">
        <v>62</v>
      </c>
      <c r="C6805" t="s">
        <v>204</v>
      </c>
      <c r="D6805" t="s">
        <v>104</v>
      </c>
      <c r="E6805" t="s">
        <v>112</v>
      </c>
      <c r="F6805" t="s">
        <v>113</v>
      </c>
      <c r="G6805" t="s">
        <v>107</v>
      </c>
      <c r="H6805">
        <v>42.360100000000003</v>
      </c>
      <c r="I6805">
        <v>-71.058899999999994</v>
      </c>
      <c r="J6805" t="s">
        <v>245</v>
      </c>
      <c r="K6805">
        <v>556279.7390292515</v>
      </c>
      <c r="L6805">
        <v>556713.56495436036</v>
      </c>
      <c r="M6805">
        <v>1390920</v>
      </c>
    </row>
    <row r="6806" spans="1:13" x14ac:dyDescent="0.25">
      <c r="A6806" t="s">
        <v>14</v>
      </c>
      <c r="B6806" t="s">
        <v>62</v>
      </c>
      <c r="C6806" t="s">
        <v>204</v>
      </c>
      <c r="D6806" t="s">
        <v>104</v>
      </c>
      <c r="E6806" t="s">
        <v>114</v>
      </c>
      <c r="F6806" t="s">
        <v>115</v>
      </c>
      <c r="G6806" t="s">
        <v>107</v>
      </c>
      <c r="H6806">
        <v>41.878112999999999</v>
      </c>
      <c r="I6806">
        <v>-87.629800000000003</v>
      </c>
      <c r="J6806" t="s">
        <v>223</v>
      </c>
      <c r="K6806">
        <v>795943.20793920173</v>
      </c>
      <c r="L6806">
        <v>853503.70982227672</v>
      </c>
      <c r="M6806">
        <v>1698200</v>
      </c>
    </row>
    <row r="6807" spans="1:13" x14ac:dyDescent="0.25">
      <c r="A6807" t="s">
        <v>14</v>
      </c>
      <c r="B6807" t="s">
        <v>62</v>
      </c>
      <c r="C6807" t="s">
        <v>204</v>
      </c>
      <c r="D6807" t="s">
        <v>104</v>
      </c>
      <c r="E6807" t="s">
        <v>114</v>
      </c>
      <c r="F6807" t="s">
        <v>115</v>
      </c>
      <c r="G6807" t="s">
        <v>107</v>
      </c>
      <c r="H6807">
        <v>41.878112999999999</v>
      </c>
      <c r="I6807">
        <v>-87.629800000000003</v>
      </c>
      <c r="J6807" t="s">
        <v>224</v>
      </c>
      <c r="K6807">
        <v>5882117.7189595504</v>
      </c>
      <c r="L6807">
        <v>6024757.0140942894</v>
      </c>
      <c r="M6807">
        <v>12869725</v>
      </c>
    </row>
    <row r="6808" spans="1:13" x14ac:dyDescent="0.25">
      <c r="A6808" t="s">
        <v>14</v>
      </c>
      <c r="B6808" t="s">
        <v>62</v>
      </c>
      <c r="C6808" t="s">
        <v>204</v>
      </c>
      <c r="D6808" t="s">
        <v>104</v>
      </c>
      <c r="E6808" t="s">
        <v>114</v>
      </c>
      <c r="F6808" t="s">
        <v>115</v>
      </c>
      <c r="G6808" t="s">
        <v>107</v>
      </c>
      <c r="H6808">
        <v>41.878112999999999</v>
      </c>
      <c r="I6808">
        <v>-87.629800000000003</v>
      </c>
      <c r="J6808" t="s">
        <v>225</v>
      </c>
      <c r="K6808">
        <v>6384666.0473227594</v>
      </c>
      <c r="L6808">
        <v>6427317.8877704022</v>
      </c>
      <c r="M6808">
        <v>14352942</v>
      </c>
    </row>
    <row r="6809" spans="1:13" x14ac:dyDescent="0.25">
      <c r="A6809" t="s">
        <v>14</v>
      </c>
      <c r="B6809" t="s">
        <v>62</v>
      </c>
      <c r="C6809" t="s">
        <v>204</v>
      </c>
      <c r="D6809" t="s">
        <v>104</v>
      </c>
      <c r="E6809" t="s">
        <v>114</v>
      </c>
      <c r="F6809" t="s">
        <v>115</v>
      </c>
      <c r="G6809" t="s">
        <v>107</v>
      </c>
      <c r="H6809">
        <v>41.878112999999999</v>
      </c>
      <c r="I6809">
        <v>-87.629800000000003</v>
      </c>
      <c r="J6809" t="s">
        <v>245</v>
      </c>
      <c r="K6809">
        <v>4768809.8415013198</v>
      </c>
      <c r="L6809">
        <v>4787594.2125396784</v>
      </c>
      <c r="M6809">
        <v>10695186</v>
      </c>
    </row>
    <row r="6810" spans="1:13" x14ac:dyDescent="0.25">
      <c r="A6810" t="s">
        <v>14</v>
      </c>
      <c r="B6810" t="s">
        <v>62</v>
      </c>
      <c r="C6810" t="s">
        <v>204</v>
      </c>
      <c r="D6810" t="s">
        <v>104</v>
      </c>
      <c r="E6810" t="s">
        <v>116</v>
      </c>
      <c r="F6810" t="s">
        <v>117</v>
      </c>
      <c r="G6810" t="s">
        <v>107</v>
      </c>
      <c r="H6810">
        <v>32.780140000000003</v>
      </c>
      <c r="I6810">
        <v>-96.800449999999998</v>
      </c>
      <c r="J6810" t="s">
        <v>223</v>
      </c>
      <c r="K6810">
        <v>286609859.72004151</v>
      </c>
      <c r="L6810">
        <v>286790247.30096132</v>
      </c>
      <c r="M6810">
        <v>509900597</v>
      </c>
    </row>
    <row r="6811" spans="1:13" x14ac:dyDescent="0.25">
      <c r="A6811" t="s">
        <v>14</v>
      </c>
      <c r="B6811" t="s">
        <v>62</v>
      </c>
      <c r="C6811" t="s">
        <v>204</v>
      </c>
      <c r="D6811" t="s">
        <v>104</v>
      </c>
      <c r="E6811" t="s">
        <v>116</v>
      </c>
      <c r="F6811" t="s">
        <v>117</v>
      </c>
      <c r="G6811" t="s">
        <v>107</v>
      </c>
      <c r="H6811">
        <v>32.780140000000003</v>
      </c>
      <c r="I6811">
        <v>-96.800449999999998</v>
      </c>
      <c r="J6811" t="s">
        <v>224</v>
      </c>
      <c r="K6811">
        <v>229796288.61006489</v>
      </c>
      <c r="L6811">
        <v>230471626.66184261</v>
      </c>
      <c r="M6811">
        <v>407469016</v>
      </c>
    </row>
    <row r="6812" spans="1:13" x14ac:dyDescent="0.25">
      <c r="A6812" t="s">
        <v>14</v>
      </c>
      <c r="B6812" t="s">
        <v>62</v>
      </c>
      <c r="C6812" t="s">
        <v>204</v>
      </c>
      <c r="D6812" t="s">
        <v>104</v>
      </c>
      <c r="E6812" t="s">
        <v>116</v>
      </c>
      <c r="F6812" t="s">
        <v>117</v>
      </c>
      <c r="G6812" t="s">
        <v>107</v>
      </c>
      <c r="H6812">
        <v>32.780140000000003</v>
      </c>
      <c r="I6812">
        <v>-96.800449999999998</v>
      </c>
      <c r="J6812" t="s">
        <v>225</v>
      </c>
      <c r="K6812">
        <v>213789295.99787381</v>
      </c>
      <c r="L6812">
        <v>214892496.74773929</v>
      </c>
      <c r="M6812">
        <v>367914207</v>
      </c>
    </row>
    <row r="6813" spans="1:13" x14ac:dyDescent="0.25">
      <c r="A6813" t="s">
        <v>14</v>
      </c>
      <c r="B6813" t="s">
        <v>62</v>
      </c>
      <c r="C6813" t="s">
        <v>204</v>
      </c>
      <c r="D6813" t="s">
        <v>104</v>
      </c>
      <c r="E6813" t="s">
        <v>116</v>
      </c>
      <c r="F6813" t="s">
        <v>117</v>
      </c>
      <c r="G6813" t="s">
        <v>107</v>
      </c>
      <c r="H6813">
        <v>32.780140000000003</v>
      </c>
      <c r="I6813">
        <v>-96.800449999999998</v>
      </c>
      <c r="J6813" t="s">
        <v>245</v>
      </c>
      <c r="K6813">
        <v>177787849.75234711</v>
      </c>
      <c r="L6813">
        <v>177885183.6196155</v>
      </c>
      <c r="M6813">
        <v>301647411</v>
      </c>
    </row>
    <row r="6814" spans="1:13" x14ac:dyDescent="0.25">
      <c r="A6814" t="s">
        <v>14</v>
      </c>
      <c r="B6814" t="s">
        <v>62</v>
      </c>
      <c r="C6814" t="s">
        <v>204</v>
      </c>
      <c r="D6814" t="s">
        <v>104</v>
      </c>
      <c r="E6814" t="s">
        <v>120</v>
      </c>
      <c r="F6814" t="s">
        <v>121</v>
      </c>
      <c r="G6814" t="s">
        <v>107</v>
      </c>
      <c r="H6814">
        <v>37.431572000000003</v>
      </c>
      <c r="I6814">
        <v>-78.656890000000004</v>
      </c>
      <c r="J6814" t="s">
        <v>223</v>
      </c>
      <c r="K6814">
        <v>2017770.915913967</v>
      </c>
      <c r="L6814">
        <v>2149552.827566118</v>
      </c>
      <c r="M6814">
        <v>3409451</v>
      </c>
    </row>
    <row r="6815" spans="1:13" x14ac:dyDescent="0.25">
      <c r="A6815" t="s">
        <v>14</v>
      </c>
      <c r="B6815" t="s">
        <v>62</v>
      </c>
      <c r="C6815" t="s">
        <v>204</v>
      </c>
      <c r="D6815" t="s">
        <v>104</v>
      </c>
      <c r="E6815" t="s">
        <v>120</v>
      </c>
      <c r="F6815" t="s">
        <v>121</v>
      </c>
      <c r="G6815" t="s">
        <v>107</v>
      </c>
      <c r="H6815">
        <v>37.431572000000003</v>
      </c>
      <c r="I6815">
        <v>-78.656890000000004</v>
      </c>
      <c r="J6815" t="s">
        <v>224</v>
      </c>
      <c r="K6815">
        <v>7525336.3212159919</v>
      </c>
      <c r="L6815">
        <v>7866707.1543339379</v>
      </c>
      <c r="M6815">
        <v>16194403</v>
      </c>
    </row>
    <row r="6816" spans="1:13" x14ac:dyDescent="0.25">
      <c r="A6816" t="s">
        <v>14</v>
      </c>
      <c r="B6816" t="s">
        <v>62</v>
      </c>
      <c r="C6816" t="s">
        <v>204</v>
      </c>
      <c r="D6816" t="s">
        <v>104</v>
      </c>
      <c r="E6816" t="s">
        <v>120</v>
      </c>
      <c r="F6816" t="s">
        <v>121</v>
      </c>
      <c r="G6816" t="s">
        <v>107</v>
      </c>
      <c r="H6816">
        <v>37.431572000000003</v>
      </c>
      <c r="I6816">
        <v>-78.656890000000004</v>
      </c>
      <c r="J6816" t="s">
        <v>225</v>
      </c>
      <c r="K6816">
        <v>8384604.0079076365</v>
      </c>
      <c r="L6816">
        <v>8417153.3037439324</v>
      </c>
      <c r="M6816">
        <v>17390144</v>
      </c>
    </row>
    <row r="6817" spans="1:13" x14ac:dyDescent="0.25">
      <c r="A6817" t="s">
        <v>14</v>
      </c>
      <c r="B6817" t="s">
        <v>62</v>
      </c>
      <c r="C6817" t="s">
        <v>204</v>
      </c>
      <c r="D6817" t="s">
        <v>104</v>
      </c>
      <c r="E6817" t="s">
        <v>120</v>
      </c>
      <c r="F6817" t="s">
        <v>121</v>
      </c>
      <c r="G6817" t="s">
        <v>107</v>
      </c>
      <c r="H6817">
        <v>37.431572000000003</v>
      </c>
      <c r="I6817">
        <v>-78.656890000000004</v>
      </c>
      <c r="J6817" t="s">
        <v>245</v>
      </c>
      <c r="K6817">
        <v>6180607.218119584</v>
      </c>
      <c r="L6817">
        <v>6184550.4701609593</v>
      </c>
      <c r="M6817">
        <v>12443374</v>
      </c>
    </row>
    <row r="6818" spans="1:13" x14ac:dyDescent="0.25">
      <c r="A6818" t="s">
        <v>14</v>
      </c>
      <c r="B6818" t="s">
        <v>62</v>
      </c>
      <c r="C6818" t="s">
        <v>204</v>
      </c>
      <c r="D6818" t="s">
        <v>104</v>
      </c>
      <c r="E6818" t="s">
        <v>122</v>
      </c>
      <c r="F6818" t="s">
        <v>123</v>
      </c>
      <c r="G6818" t="s">
        <v>107</v>
      </c>
      <c r="H6818">
        <v>39.856102</v>
      </c>
      <c r="I6818">
        <v>-104.675934</v>
      </c>
      <c r="J6818" t="s">
        <v>223</v>
      </c>
      <c r="K6818">
        <v>176261.11004710299</v>
      </c>
      <c r="L6818">
        <v>217558.03751939829</v>
      </c>
      <c r="M6818">
        <v>510654</v>
      </c>
    </row>
    <row r="6819" spans="1:13" x14ac:dyDescent="0.25">
      <c r="A6819" t="s">
        <v>14</v>
      </c>
      <c r="B6819" t="s">
        <v>62</v>
      </c>
      <c r="C6819" t="s">
        <v>204</v>
      </c>
      <c r="D6819" t="s">
        <v>104</v>
      </c>
      <c r="E6819" t="s">
        <v>122</v>
      </c>
      <c r="F6819" t="s">
        <v>123</v>
      </c>
      <c r="G6819" t="s">
        <v>107</v>
      </c>
      <c r="H6819">
        <v>39.856102</v>
      </c>
      <c r="I6819">
        <v>-104.675934</v>
      </c>
      <c r="J6819" t="s">
        <v>224</v>
      </c>
      <c r="K6819">
        <v>1988534.7449940511</v>
      </c>
      <c r="L6819">
        <v>1992463.9636335119</v>
      </c>
      <c r="M6819">
        <v>3822428</v>
      </c>
    </row>
    <row r="6820" spans="1:13" x14ac:dyDescent="0.25">
      <c r="A6820" t="s">
        <v>14</v>
      </c>
      <c r="B6820" t="s">
        <v>62</v>
      </c>
      <c r="C6820" t="s">
        <v>204</v>
      </c>
      <c r="D6820" t="s">
        <v>104</v>
      </c>
      <c r="E6820" t="s">
        <v>122</v>
      </c>
      <c r="F6820" t="s">
        <v>123</v>
      </c>
      <c r="G6820" t="s">
        <v>107</v>
      </c>
      <c r="H6820">
        <v>39.856102</v>
      </c>
      <c r="I6820">
        <v>-104.675934</v>
      </c>
      <c r="J6820" t="s">
        <v>225</v>
      </c>
      <c r="K6820">
        <v>2350731.1721172649</v>
      </c>
      <c r="L6820">
        <v>2366744.4070264129</v>
      </c>
      <c r="M6820">
        <v>4587894</v>
      </c>
    </row>
    <row r="6821" spans="1:13" x14ac:dyDescent="0.25">
      <c r="A6821" t="s">
        <v>14</v>
      </c>
      <c r="B6821" t="s">
        <v>62</v>
      </c>
      <c r="C6821" t="s">
        <v>204</v>
      </c>
      <c r="D6821" t="s">
        <v>104</v>
      </c>
      <c r="E6821" t="s">
        <v>122</v>
      </c>
      <c r="F6821" t="s">
        <v>123</v>
      </c>
      <c r="G6821" t="s">
        <v>107</v>
      </c>
      <c r="H6821">
        <v>39.856102</v>
      </c>
      <c r="I6821">
        <v>-104.675934</v>
      </c>
      <c r="J6821" t="s">
        <v>245</v>
      </c>
      <c r="K6821">
        <v>1100705.9987942481</v>
      </c>
      <c r="L6821">
        <v>1101723.7356514051</v>
      </c>
      <c r="M6821">
        <v>2351552</v>
      </c>
    </row>
    <row r="6822" spans="1:13" x14ac:dyDescent="0.25">
      <c r="A6822" t="s">
        <v>14</v>
      </c>
      <c r="B6822" t="s">
        <v>62</v>
      </c>
      <c r="C6822" t="s">
        <v>204</v>
      </c>
      <c r="D6822" t="s">
        <v>104</v>
      </c>
      <c r="E6822" t="s">
        <v>118</v>
      </c>
      <c r="F6822" t="s">
        <v>119</v>
      </c>
      <c r="G6822" t="s">
        <v>107</v>
      </c>
      <c r="H6822">
        <v>42.331400000000002</v>
      </c>
      <c r="I6822">
        <v>-83.0458</v>
      </c>
      <c r="J6822" t="s">
        <v>223</v>
      </c>
      <c r="K6822">
        <v>14353.257468364511</v>
      </c>
      <c r="L6822">
        <v>14563.41740231776</v>
      </c>
      <c r="M6822">
        <v>23074</v>
      </c>
    </row>
    <row r="6823" spans="1:13" x14ac:dyDescent="0.25">
      <c r="A6823" t="s">
        <v>14</v>
      </c>
      <c r="B6823" t="s">
        <v>62</v>
      </c>
      <c r="C6823" t="s">
        <v>204</v>
      </c>
      <c r="D6823" t="s">
        <v>104</v>
      </c>
      <c r="E6823" t="s">
        <v>118</v>
      </c>
      <c r="F6823" t="s">
        <v>119</v>
      </c>
      <c r="G6823" t="s">
        <v>107</v>
      </c>
      <c r="H6823">
        <v>42.331400000000002</v>
      </c>
      <c r="I6823">
        <v>-83.0458</v>
      </c>
      <c r="J6823" t="s">
        <v>224</v>
      </c>
      <c r="K6823">
        <v>328304.24241830158</v>
      </c>
      <c r="L6823">
        <v>328557.27605518937</v>
      </c>
      <c r="M6823">
        <v>580698</v>
      </c>
    </row>
    <row r="6824" spans="1:13" x14ac:dyDescent="0.25">
      <c r="A6824" t="s">
        <v>14</v>
      </c>
      <c r="B6824" t="s">
        <v>62</v>
      </c>
      <c r="C6824" t="s">
        <v>204</v>
      </c>
      <c r="D6824" t="s">
        <v>104</v>
      </c>
      <c r="E6824" t="s">
        <v>118</v>
      </c>
      <c r="F6824" t="s">
        <v>119</v>
      </c>
      <c r="G6824" t="s">
        <v>107</v>
      </c>
      <c r="H6824">
        <v>42.331400000000002</v>
      </c>
      <c r="I6824">
        <v>-83.0458</v>
      </c>
      <c r="J6824" t="s">
        <v>225</v>
      </c>
      <c r="K6824">
        <v>314716.50802896701</v>
      </c>
      <c r="L6824">
        <v>314951.53154810518</v>
      </c>
      <c r="M6824">
        <v>582435</v>
      </c>
    </row>
    <row r="6825" spans="1:13" x14ac:dyDescent="0.25">
      <c r="A6825" t="s">
        <v>14</v>
      </c>
      <c r="B6825" t="s">
        <v>62</v>
      </c>
      <c r="C6825" t="s">
        <v>204</v>
      </c>
      <c r="D6825" t="s">
        <v>104</v>
      </c>
      <c r="E6825" t="s">
        <v>118</v>
      </c>
      <c r="F6825" t="s">
        <v>119</v>
      </c>
      <c r="G6825" t="s">
        <v>107</v>
      </c>
      <c r="H6825">
        <v>42.331400000000002</v>
      </c>
      <c r="I6825">
        <v>-83.0458</v>
      </c>
      <c r="J6825" t="s">
        <v>245</v>
      </c>
      <c r="K6825">
        <v>132504.7925561099</v>
      </c>
      <c r="L6825">
        <v>132919.1647835545</v>
      </c>
      <c r="M6825">
        <v>276862</v>
      </c>
    </row>
    <row r="6826" spans="1:13" x14ac:dyDescent="0.25">
      <c r="A6826" t="s">
        <v>14</v>
      </c>
      <c r="B6826" t="s">
        <v>62</v>
      </c>
      <c r="C6826" t="s">
        <v>204</v>
      </c>
      <c r="D6826" t="s">
        <v>98</v>
      </c>
      <c r="E6826" t="s">
        <v>124</v>
      </c>
      <c r="F6826" t="s">
        <v>125</v>
      </c>
      <c r="G6826" t="s">
        <v>126</v>
      </c>
      <c r="H6826">
        <v>53.349800000000002</v>
      </c>
      <c r="I6826">
        <v>6.2603</v>
      </c>
      <c r="J6826" t="s">
        <v>223</v>
      </c>
      <c r="K6826">
        <v>20820.83817385275</v>
      </c>
      <c r="L6826">
        <v>20822.126530444089</v>
      </c>
      <c r="M6826">
        <v>24561</v>
      </c>
    </row>
    <row r="6827" spans="1:13" x14ac:dyDescent="0.25">
      <c r="A6827" t="s">
        <v>14</v>
      </c>
      <c r="B6827" t="s">
        <v>62</v>
      </c>
      <c r="C6827" t="s">
        <v>204</v>
      </c>
      <c r="D6827" t="s">
        <v>98</v>
      </c>
      <c r="E6827" t="s">
        <v>124</v>
      </c>
      <c r="F6827" t="s">
        <v>125</v>
      </c>
      <c r="G6827" t="s">
        <v>126</v>
      </c>
      <c r="H6827">
        <v>53.349800000000002</v>
      </c>
      <c r="I6827">
        <v>6.2603</v>
      </c>
      <c r="J6827" t="s">
        <v>224</v>
      </c>
      <c r="K6827">
        <v>75587.863510943091</v>
      </c>
      <c r="L6827">
        <v>229406.30204030601</v>
      </c>
      <c r="M6827">
        <v>265613</v>
      </c>
    </row>
    <row r="6828" spans="1:13" x14ac:dyDescent="0.25">
      <c r="A6828" t="s">
        <v>14</v>
      </c>
      <c r="B6828" t="s">
        <v>62</v>
      </c>
      <c r="C6828" t="s">
        <v>204</v>
      </c>
      <c r="D6828" t="s">
        <v>98</v>
      </c>
      <c r="E6828" t="s">
        <v>124</v>
      </c>
      <c r="F6828" t="s">
        <v>125</v>
      </c>
      <c r="G6828" t="s">
        <v>126</v>
      </c>
      <c r="H6828">
        <v>53.349800000000002</v>
      </c>
      <c r="I6828">
        <v>6.2603</v>
      </c>
      <c r="J6828" t="s">
        <v>225</v>
      </c>
      <c r="K6828">
        <v>293.93663296215601</v>
      </c>
      <c r="L6828">
        <v>293.93690568947397</v>
      </c>
      <c r="M6828">
        <v>1225</v>
      </c>
    </row>
    <row r="6829" spans="1:13" x14ac:dyDescent="0.25">
      <c r="A6829" t="s">
        <v>14</v>
      </c>
      <c r="B6829" t="s">
        <v>62</v>
      </c>
      <c r="C6829" t="s">
        <v>204</v>
      </c>
      <c r="D6829" t="s">
        <v>98</v>
      </c>
      <c r="E6829" t="s">
        <v>124</v>
      </c>
      <c r="F6829" t="s">
        <v>125</v>
      </c>
      <c r="G6829" t="s">
        <v>126</v>
      </c>
      <c r="H6829">
        <v>53.349800000000002</v>
      </c>
      <c r="I6829">
        <v>6.2603</v>
      </c>
      <c r="J6829" t="s">
        <v>245</v>
      </c>
      <c r="K6829">
        <v>185.97803951389801</v>
      </c>
      <c r="L6829">
        <v>186.33924040344601</v>
      </c>
      <c r="M6829">
        <v>6415</v>
      </c>
    </row>
    <row r="6830" spans="1:13" x14ac:dyDescent="0.25">
      <c r="A6830" t="s">
        <v>14</v>
      </c>
      <c r="B6830" t="s">
        <v>62</v>
      </c>
      <c r="C6830" t="s">
        <v>204</v>
      </c>
      <c r="D6830" t="s">
        <v>108</v>
      </c>
      <c r="E6830" t="s">
        <v>127</v>
      </c>
      <c r="F6830" t="s">
        <v>128</v>
      </c>
      <c r="G6830" t="s">
        <v>129</v>
      </c>
      <c r="H6830">
        <v>-34.590249999999997</v>
      </c>
      <c r="I6830">
        <v>-58.467162999999999</v>
      </c>
      <c r="J6830" t="s">
        <v>223</v>
      </c>
      <c r="K6830">
        <v>5353490.5104411161</v>
      </c>
      <c r="L6830">
        <v>5356262.755318868</v>
      </c>
      <c r="M6830">
        <v>11318164</v>
      </c>
    </row>
    <row r="6831" spans="1:13" x14ac:dyDescent="0.25">
      <c r="A6831" t="s">
        <v>14</v>
      </c>
      <c r="B6831" t="s">
        <v>62</v>
      </c>
      <c r="C6831" t="s">
        <v>204</v>
      </c>
      <c r="D6831" t="s">
        <v>108</v>
      </c>
      <c r="E6831" t="s">
        <v>127</v>
      </c>
      <c r="F6831" t="s">
        <v>128</v>
      </c>
      <c r="G6831" t="s">
        <v>129</v>
      </c>
      <c r="H6831">
        <v>-34.590249999999997</v>
      </c>
      <c r="I6831">
        <v>-58.467162999999999</v>
      </c>
      <c r="J6831" t="s">
        <v>224</v>
      </c>
      <c r="K6831">
        <v>5682882.479069707</v>
      </c>
      <c r="L6831">
        <v>5684696.2386182845</v>
      </c>
      <c r="M6831">
        <v>11818366</v>
      </c>
    </row>
    <row r="6832" spans="1:13" x14ac:dyDescent="0.25">
      <c r="A6832" t="s">
        <v>14</v>
      </c>
      <c r="B6832" t="s">
        <v>62</v>
      </c>
      <c r="C6832" t="s">
        <v>204</v>
      </c>
      <c r="D6832" t="s">
        <v>108</v>
      </c>
      <c r="E6832" t="s">
        <v>127</v>
      </c>
      <c r="F6832" t="s">
        <v>128</v>
      </c>
      <c r="G6832" t="s">
        <v>129</v>
      </c>
      <c r="H6832">
        <v>-34.590249999999997</v>
      </c>
      <c r="I6832">
        <v>-58.467162999999999</v>
      </c>
      <c r="J6832" t="s">
        <v>225</v>
      </c>
      <c r="K6832">
        <v>4678383.8738248674</v>
      </c>
      <c r="L6832">
        <v>4681204.5218824483</v>
      </c>
      <c r="M6832">
        <v>11226727</v>
      </c>
    </row>
    <row r="6833" spans="1:13" x14ac:dyDescent="0.25">
      <c r="A6833" t="s">
        <v>14</v>
      </c>
      <c r="B6833" t="s">
        <v>62</v>
      </c>
      <c r="C6833" t="s">
        <v>204</v>
      </c>
      <c r="D6833" t="s">
        <v>108</v>
      </c>
      <c r="E6833" t="s">
        <v>127</v>
      </c>
      <c r="F6833" t="s">
        <v>128</v>
      </c>
      <c r="G6833" t="s">
        <v>129</v>
      </c>
      <c r="H6833">
        <v>-34.590249999999997</v>
      </c>
      <c r="I6833">
        <v>-58.467162999999999</v>
      </c>
      <c r="J6833" t="s">
        <v>245</v>
      </c>
      <c r="K6833">
        <v>5429195.7203165088</v>
      </c>
      <c r="L6833">
        <v>5429565.4903616449</v>
      </c>
      <c r="M6833">
        <v>12233286</v>
      </c>
    </row>
    <row r="6834" spans="1:13" x14ac:dyDescent="0.25">
      <c r="A6834" t="s">
        <v>14</v>
      </c>
      <c r="B6834" t="s">
        <v>62</v>
      </c>
      <c r="C6834" t="s">
        <v>204</v>
      </c>
      <c r="D6834" t="s">
        <v>98</v>
      </c>
      <c r="E6834" t="s">
        <v>130</v>
      </c>
      <c r="F6834" t="s">
        <v>131</v>
      </c>
      <c r="G6834" t="s">
        <v>132</v>
      </c>
      <c r="H6834">
        <v>50.110923999999997</v>
      </c>
      <c r="I6834">
        <v>8.6821269999999995</v>
      </c>
      <c r="J6834" t="s">
        <v>223</v>
      </c>
      <c r="K6834">
        <v>5244043.2044453518</v>
      </c>
      <c r="L6834">
        <v>5612165.1483230274</v>
      </c>
      <c r="M6834">
        <v>15989337</v>
      </c>
    </row>
    <row r="6835" spans="1:13" x14ac:dyDescent="0.25">
      <c r="A6835" t="s">
        <v>14</v>
      </c>
      <c r="B6835" t="s">
        <v>62</v>
      </c>
      <c r="C6835" t="s">
        <v>204</v>
      </c>
      <c r="D6835" t="s">
        <v>98</v>
      </c>
      <c r="E6835" t="s">
        <v>130</v>
      </c>
      <c r="F6835" t="s">
        <v>131</v>
      </c>
      <c r="G6835" t="s">
        <v>132</v>
      </c>
      <c r="H6835">
        <v>50.110923999999997</v>
      </c>
      <c r="I6835">
        <v>8.6821269999999995</v>
      </c>
      <c r="J6835" t="s">
        <v>224</v>
      </c>
      <c r="K6835">
        <v>15423653.783093469</v>
      </c>
      <c r="L6835">
        <v>15567439.05705446</v>
      </c>
      <c r="M6835">
        <v>38325166</v>
      </c>
    </row>
    <row r="6836" spans="1:13" x14ac:dyDescent="0.25">
      <c r="A6836" t="s">
        <v>14</v>
      </c>
      <c r="B6836" t="s">
        <v>62</v>
      </c>
      <c r="C6836" t="s">
        <v>204</v>
      </c>
      <c r="D6836" t="s">
        <v>98</v>
      </c>
      <c r="E6836" t="s">
        <v>130</v>
      </c>
      <c r="F6836" t="s">
        <v>131</v>
      </c>
      <c r="G6836" t="s">
        <v>132</v>
      </c>
      <c r="H6836">
        <v>50.110923999999997</v>
      </c>
      <c r="I6836">
        <v>8.6821269999999995</v>
      </c>
      <c r="J6836" t="s">
        <v>225</v>
      </c>
      <c r="K6836">
        <v>17491817.263539899</v>
      </c>
      <c r="L6836">
        <v>17621428.851925109</v>
      </c>
      <c r="M6836">
        <v>41140877</v>
      </c>
    </row>
    <row r="6837" spans="1:13" x14ac:dyDescent="0.25">
      <c r="A6837" t="s">
        <v>14</v>
      </c>
      <c r="B6837" t="s">
        <v>62</v>
      </c>
      <c r="C6837" t="s">
        <v>204</v>
      </c>
      <c r="D6837" t="s">
        <v>98</v>
      </c>
      <c r="E6837" t="s">
        <v>130</v>
      </c>
      <c r="F6837" t="s">
        <v>131</v>
      </c>
      <c r="G6837" t="s">
        <v>132</v>
      </c>
      <c r="H6837">
        <v>50.110923999999997</v>
      </c>
      <c r="I6837">
        <v>8.6821269999999995</v>
      </c>
      <c r="J6837" t="s">
        <v>245</v>
      </c>
      <c r="K6837">
        <v>10958868.19759145</v>
      </c>
      <c r="L6837">
        <v>11206833.43344984</v>
      </c>
      <c r="M6837">
        <v>25637051</v>
      </c>
    </row>
    <row r="6838" spans="1:13" x14ac:dyDescent="0.25">
      <c r="A6838" t="s">
        <v>14</v>
      </c>
      <c r="B6838" t="s">
        <v>62</v>
      </c>
      <c r="C6838" t="s">
        <v>204</v>
      </c>
      <c r="D6838" t="s">
        <v>108</v>
      </c>
      <c r="E6838" t="s">
        <v>133</v>
      </c>
      <c r="F6838" t="s">
        <v>134</v>
      </c>
      <c r="G6838" t="s">
        <v>135</v>
      </c>
      <c r="H6838">
        <v>-22.874300000000002</v>
      </c>
      <c r="I6838">
        <v>-43.266449999999999</v>
      </c>
      <c r="J6838" t="s">
        <v>223</v>
      </c>
      <c r="K6838">
        <v>8157645.6072093882</v>
      </c>
      <c r="L6838">
        <v>8180670.6200025044</v>
      </c>
      <c r="M6838">
        <v>14252331</v>
      </c>
    </row>
    <row r="6839" spans="1:13" x14ac:dyDescent="0.25">
      <c r="A6839" t="s">
        <v>14</v>
      </c>
      <c r="B6839" t="s">
        <v>62</v>
      </c>
      <c r="C6839" t="s">
        <v>204</v>
      </c>
      <c r="D6839" t="s">
        <v>108</v>
      </c>
      <c r="E6839" t="s">
        <v>133</v>
      </c>
      <c r="F6839" t="s">
        <v>134</v>
      </c>
      <c r="G6839" t="s">
        <v>135</v>
      </c>
      <c r="H6839">
        <v>-22.874300000000002</v>
      </c>
      <c r="I6839">
        <v>-43.266449999999999</v>
      </c>
      <c r="J6839" t="s">
        <v>224</v>
      </c>
      <c r="K6839">
        <v>4096376.9589179228</v>
      </c>
      <c r="L6839">
        <v>4330457.2383936318</v>
      </c>
      <c r="M6839">
        <v>6832643</v>
      </c>
    </row>
    <row r="6840" spans="1:13" x14ac:dyDescent="0.25">
      <c r="A6840" t="s">
        <v>14</v>
      </c>
      <c r="B6840" t="s">
        <v>62</v>
      </c>
      <c r="C6840" t="s">
        <v>204</v>
      </c>
      <c r="D6840" t="s">
        <v>108</v>
      </c>
      <c r="E6840" t="s">
        <v>133</v>
      </c>
      <c r="F6840" t="s">
        <v>134</v>
      </c>
      <c r="G6840" t="s">
        <v>135</v>
      </c>
      <c r="H6840">
        <v>-22.874300000000002</v>
      </c>
      <c r="I6840">
        <v>-43.266449999999999</v>
      </c>
      <c r="J6840" t="s">
        <v>225</v>
      </c>
      <c r="K6840">
        <v>2077325.469606451</v>
      </c>
      <c r="L6840">
        <v>2255437.8694199072</v>
      </c>
      <c r="M6840">
        <v>3457668</v>
      </c>
    </row>
    <row r="6841" spans="1:13" x14ac:dyDescent="0.25">
      <c r="A6841" t="s">
        <v>14</v>
      </c>
      <c r="B6841" t="s">
        <v>62</v>
      </c>
      <c r="C6841" t="s">
        <v>204</v>
      </c>
      <c r="D6841" t="s">
        <v>108</v>
      </c>
      <c r="E6841" t="s">
        <v>133</v>
      </c>
      <c r="F6841" t="s">
        <v>134</v>
      </c>
      <c r="G6841" t="s">
        <v>135</v>
      </c>
      <c r="H6841">
        <v>-22.874300000000002</v>
      </c>
      <c r="I6841">
        <v>-43.266449999999999</v>
      </c>
      <c r="J6841" t="s">
        <v>245</v>
      </c>
      <c r="K6841">
        <v>3992252.3805565089</v>
      </c>
      <c r="L6841">
        <v>3992374.8674524031</v>
      </c>
      <c r="M6841">
        <v>6744969</v>
      </c>
    </row>
    <row r="6842" spans="1:13" x14ac:dyDescent="0.25">
      <c r="A6842" t="s">
        <v>14</v>
      </c>
      <c r="B6842" t="s">
        <v>62</v>
      </c>
      <c r="C6842" t="s">
        <v>204</v>
      </c>
      <c r="D6842" t="s">
        <v>136</v>
      </c>
      <c r="E6842" t="s">
        <v>137</v>
      </c>
      <c r="F6842" t="s">
        <v>138</v>
      </c>
      <c r="G6842" t="s">
        <v>139</v>
      </c>
      <c r="H6842">
        <v>22.266999999999999</v>
      </c>
      <c r="I6842">
        <v>114.188</v>
      </c>
      <c r="J6842" t="s">
        <v>223</v>
      </c>
      <c r="K6842">
        <v>159105.6140299167</v>
      </c>
      <c r="L6842">
        <v>190643.46755140761</v>
      </c>
      <c r="M6842">
        <v>294107</v>
      </c>
    </row>
    <row r="6843" spans="1:13" x14ac:dyDescent="0.25">
      <c r="A6843" t="s">
        <v>14</v>
      </c>
      <c r="B6843" t="s">
        <v>62</v>
      </c>
      <c r="C6843" t="s">
        <v>204</v>
      </c>
      <c r="D6843" t="s">
        <v>136</v>
      </c>
      <c r="E6843" t="s">
        <v>137</v>
      </c>
      <c r="F6843" t="s">
        <v>138</v>
      </c>
      <c r="G6843" t="s">
        <v>139</v>
      </c>
      <c r="H6843">
        <v>22.266999999999999</v>
      </c>
      <c r="I6843">
        <v>114.188</v>
      </c>
      <c r="J6843" t="s">
        <v>224</v>
      </c>
      <c r="K6843">
        <v>1516273.8209347341</v>
      </c>
      <c r="L6843">
        <v>1524418.5574986511</v>
      </c>
      <c r="M6843">
        <v>3391871</v>
      </c>
    </row>
    <row r="6844" spans="1:13" x14ac:dyDescent="0.25">
      <c r="A6844" t="s">
        <v>14</v>
      </c>
      <c r="B6844" t="s">
        <v>62</v>
      </c>
      <c r="C6844" t="s">
        <v>204</v>
      </c>
      <c r="D6844" t="s">
        <v>136</v>
      </c>
      <c r="E6844" t="s">
        <v>137</v>
      </c>
      <c r="F6844" t="s">
        <v>138</v>
      </c>
      <c r="G6844" t="s">
        <v>139</v>
      </c>
      <c r="H6844">
        <v>22.266999999999999</v>
      </c>
      <c r="I6844">
        <v>114.188</v>
      </c>
      <c r="J6844" t="s">
        <v>225</v>
      </c>
      <c r="K6844">
        <v>1757427.7377312279</v>
      </c>
      <c r="L6844">
        <v>1759763.468880452</v>
      </c>
      <c r="M6844">
        <v>4093746</v>
      </c>
    </row>
    <row r="6845" spans="1:13" x14ac:dyDescent="0.25">
      <c r="A6845" t="s">
        <v>14</v>
      </c>
      <c r="B6845" t="s">
        <v>62</v>
      </c>
      <c r="C6845" t="s">
        <v>204</v>
      </c>
      <c r="D6845" t="s">
        <v>136</v>
      </c>
      <c r="E6845" t="s">
        <v>137</v>
      </c>
      <c r="F6845" t="s">
        <v>138</v>
      </c>
      <c r="G6845" t="s">
        <v>139</v>
      </c>
      <c r="H6845">
        <v>22.266999999999999</v>
      </c>
      <c r="I6845">
        <v>114.188</v>
      </c>
      <c r="J6845" t="s">
        <v>245</v>
      </c>
      <c r="K6845">
        <v>1236242.2228960921</v>
      </c>
      <c r="L6845">
        <v>1237098.973702675</v>
      </c>
      <c r="M6845">
        <v>2619609</v>
      </c>
    </row>
    <row r="6846" spans="1:13" x14ac:dyDescent="0.25">
      <c r="A6846" t="s">
        <v>14</v>
      </c>
      <c r="B6846" t="s">
        <v>62</v>
      </c>
      <c r="C6846" t="s">
        <v>204</v>
      </c>
      <c r="D6846" t="s">
        <v>98</v>
      </c>
      <c r="E6846" t="s">
        <v>226</v>
      </c>
      <c r="F6846" t="s">
        <v>227</v>
      </c>
      <c r="G6846" t="s">
        <v>228</v>
      </c>
      <c r="H6846">
        <v>26.137899999999998</v>
      </c>
      <c r="I6846">
        <v>28.197790000000001</v>
      </c>
      <c r="J6846" t="s">
        <v>223</v>
      </c>
      <c r="K6846">
        <v>57531.883978220641</v>
      </c>
      <c r="L6846">
        <v>191223.2188795855</v>
      </c>
      <c r="M6846">
        <v>457877</v>
      </c>
    </row>
    <row r="6847" spans="1:13" x14ac:dyDescent="0.25">
      <c r="A6847" t="s">
        <v>14</v>
      </c>
      <c r="B6847" t="s">
        <v>62</v>
      </c>
      <c r="C6847" t="s">
        <v>204</v>
      </c>
      <c r="D6847" t="s">
        <v>98</v>
      </c>
      <c r="E6847" t="s">
        <v>226</v>
      </c>
      <c r="F6847" t="s">
        <v>227</v>
      </c>
      <c r="G6847" t="s">
        <v>228</v>
      </c>
      <c r="H6847">
        <v>26.137899999999998</v>
      </c>
      <c r="I6847">
        <v>28.197790000000001</v>
      </c>
      <c r="J6847" t="s">
        <v>224</v>
      </c>
      <c r="K6847">
        <v>196261.92873502261</v>
      </c>
      <c r="L6847">
        <v>261433.8472452288</v>
      </c>
      <c r="M6847">
        <v>739186</v>
      </c>
    </row>
    <row r="6848" spans="1:13" x14ac:dyDescent="0.25">
      <c r="A6848" t="s">
        <v>14</v>
      </c>
      <c r="B6848" t="s">
        <v>62</v>
      </c>
      <c r="C6848" t="s">
        <v>204</v>
      </c>
      <c r="D6848" t="s">
        <v>98</v>
      </c>
      <c r="E6848" t="s">
        <v>226</v>
      </c>
      <c r="F6848" t="s">
        <v>227</v>
      </c>
      <c r="G6848" t="s">
        <v>228</v>
      </c>
      <c r="H6848">
        <v>26.137899999999998</v>
      </c>
      <c r="I6848">
        <v>28.197790000000001</v>
      </c>
      <c r="J6848" t="s">
        <v>225</v>
      </c>
      <c r="K6848">
        <v>91921.98460194355</v>
      </c>
      <c r="L6848">
        <v>92218.241318941029</v>
      </c>
      <c r="M6848">
        <v>286633</v>
      </c>
    </row>
    <row r="6849" spans="1:13" x14ac:dyDescent="0.25">
      <c r="A6849" t="s">
        <v>14</v>
      </c>
      <c r="B6849" t="s">
        <v>62</v>
      </c>
      <c r="C6849" t="s">
        <v>204</v>
      </c>
      <c r="D6849" t="s">
        <v>98</v>
      </c>
      <c r="E6849" t="s">
        <v>226</v>
      </c>
      <c r="F6849" t="s">
        <v>227</v>
      </c>
      <c r="G6849" t="s">
        <v>228</v>
      </c>
      <c r="H6849">
        <v>26.137899999999998</v>
      </c>
      <c r="I6849">
        <v>28.197790000000001</v>
      </c>
      <c r="J6849" t="s">
        <v>245</v>
      </c>
      <c r="K6849">
        <v>60861.405135483787</v>
      </c>
      <c r="L6849">
        <v>60935.325926530997</v>
      </c>
      <c r="M6849">
        <v>154414</v>
      </c>
    </row>
    <row r="6850" spans="1:13" x14ac:dyDescent="0.25">
      <c r="A6850" t="s">
        <v>14</v>
      </c>
      <c r="B6850" t="s">
        <v>62</v>
      </c>
      <c r="C6850" t="s">
        <v>204</v>
      </c>
      <c r="D6850" t="s">
        <v>104</v>
      </c>
      <c r="E6850" t="s">
        <v>140</v>
      </c>
      <c r="F6850" t="s">
        <v>141</v>
      </c>
      <c r="G6850" t="s">
        <v>107</v>
      </c>
      <c r="H6850">
        <v>34.052235000000003</v>
      </c>
      <c r="I6850">
        <v>-118.24368</v>
      </c>
      <c r="J6850" t="s">
        <v>223</v>
      </c>
      <c r="K6850">
        <v>1183763.126447266</v>
      </c>
      <c r="L6850">
        <v>1221409.7031148479</v>
      </c>
      <c r="M6850">
        <v>2510757</v>
      </c>
    </row>
    <row r="6851" spans="1:13" x14ac:dyDescent="0.25">
      <c r="A6851" t="s">
        <v>14</v>
      </c>
      <c r="B6851" t="s">
        <v>62</v>
      </c>
      <c r="C6851" t="s">
        <v>204</v>
      </c>
      <c r="D6851" t="s">
        <v>104</v>
      </c>
      <c r="E6851" t="s">
        <v>140</v>
      </c>
      <c r="F6851" t="s">
        <v>141</v>
      </c>
      <c r="G6851" t="s">
        <v>107</v>
      </c>
      <c r="H6851">
        <v>34.052235000000003</v>
      </c>
      <c r="I6851">
        <v>-118.24368</v>
      </c>
      <c r="J6851" t="s">
        <v>224</v>
      </c>
      <c r="K6851">
        <v>14400654.66132093</v>
      </c>
      <c r="L6851">
        <v>14510812.85737421</v>
      </c>
      <c r="M6851">
        <v>28668195</v>
      </c>
    </row>
    <row r="6852" spans="1:13" x14ac:dyDescent="0.25">
      <c r="A6852" t="s">
        <v>14</v>
      </c>
      <c r="B6852" t="s">
        <v>62</v>
      </c>
      <c r="C6852" t="s">
        <v>204</v>
      </c>
      <c r="D6852" t="s">
        <v>104</v>
      </c>
      <c r="E6852" t="s">
        <v>140</v>
      </c>
      <c r="F6852" t="s">
        <v>141</v>
      </c>
      <c r="G6852" t="s">
        <v>107</v>
      </c>
      <c r="H6852">
        <v>34.052235000000003</v>
      </c>
      <c r="I6852">
        <v>-118.24368</v>
      </c>
      <c r="J6852" t="s">
        <v>225</v>
      </c>
      <c r="K6852">
        <v>16345156.19036668</v>
      </c>
      <c r="L6852">
        <v>16375672.112158209</v>
      </c>
      <c r="M6852">
        <v>33166174</v>
      </c>
    </row>
    <row r="6853" spans="1:13" x14ac:dyDescent="0.25">
      <c r="A6853" t="s">
        <v>14</v>
      </c>
      <c r="B6853" t="s">
        <v>62</v>
      </c>
      <c r="C6853" t="s">
        <v>204</v>
      </c>
      <c r="D6853" t="s">
        <v>104</v>
      </c>
      <c r="E6853" t="s">
        <v>140</v>
      </c>
      <c r="F6853" t="s">
        <v>141</v>
      </c>
      <c r="G6853" t="s">
        <v>107</v>
      </c>
      <c r="H6853">
        <v>34.052235000000003</v>
      </c>
      <c r="I6853">
        <v>-118.24368</v>
      </c>
      <c r="J6853" t="s">
        <v>245</v>
      </c>
      <c r="K6853">
        <v>10359695.63026882</v>
      </c>
      <c r="L6853">
        <v>10363756.06706452</v>
      </c>
      <c r="M6853">
        <v>21075299</v>
      </c>
    </row>
    <row r="6854" spans="1:13" x14ac:dyDescent="0.25">
      <c r="A6854" t="s">
        <v>14</v>
      </c>
      <c r="B6854" t="s">
        <v>62</v>
      </c>
      <c r="C6854" t="s">
        <v>204</v>
      </c>
      <c r="D6854" t="s">
        <v>108</v>
      </c>
      <c r="E6854" t="s">
        <v>142</v>
      </c>
      <c r="F6854" t="s">
        <v>143</v>
      </c>
      <c r="G6854" t="s">
        <v>144</v>
      </c>
      <c r="H6854">
        <v>-12.094823</v>
      </c>
      <c r="I6854">
        <v>-76.973529999999997</v>
      </c>
      <c r="J6854" t="s">
        <v>223</v>
      </c>
      <c r="K6854">
        <v>208097.7300084414</v>
      </c>
      <c r="L6854">
        <v>211422.2647272688</v>
      </c>
      <c r="M6854">
        <v>604044</v>
      </c>
    </row>
    <row r="6855" spans="1:13" x14ac:dyDescent="0.25">
      <c r="A6855" t="s">
        <v>14</v>
      </c>
      <c r="B6855" t="s">
        <v>62</v>
      </c>
      <c r="C6855" t="s">
        <v>204</v>
      </c>
      <c r="D6855" t="s">
        <v>108</v>
      </c>
      <c r="E6855" t="s">
        <v>142</v>
      </c>
      <c r="F6855" t="s">
        <v>143</v>
      </c>
      <c r="G6855" t="s">
        <v>144</v>
      </c>
      <c r="H6855">
        <v>-12.094823</v>
      </c>
      <c r="I6855">
        <v>-76.973529999999997</v>
      </c>
      <c r="J6855" t="s">
        <v>224</v>
      </c>
      <c r="K6855">
        <v>405883.83978977217</v>
      </c>
      <c r="L6855">
        <v>414871.42013895191</v>
      </c>
      <c r="M6855">
        <v>1483500</v>
      </c>
    </row>
    <row r="6856" spans="1:13" x14ac:dyDescent="0.25">
      <c r="A6856" t="s">
        <v>14</v>
      </c>
      <c r="B6856" t="s">
        <v>62</v>
      </c>
      <c r="C6856" t="s">
        <v>204</v>
      </c>
      <c r="D6856" t="s">
        <v>108</v>
      </c>
      <c r="E6856" t="s">
        <v>142</v>
      </c>
      <c r="F6856" t="s">
        <v>143</v>
      </c>
      <c r="G6856" t="s">
        <v>144</v>
      </c>
      <c r="H6856">
        <v>-12.094823</v>
      </c>
      <c r="I6856">
        <v>-76.973529999999997</v>
      </c>
      <c r="J6856" t="s">
        <v>225</v>
      </c>
      <c r="K6856">
        <v>295516.041824407</v>
      </c>
      <c r="L6856">
        <v>307226.73505493539</v>
      </c>
      <c r="M6856">
        <v>993793</v>
      </c>
    </row>
    <row r="6857" spans="1:13" x14ac:dyDescent="0.25">
      <c r="A6857" t="s">
        <v>14</v>
      </c>
      <c r="B6857" t="s">
        <v>62</v>
      </c>
      <c r="C6857" t="s">
        <v>204</v>
      </c>
      <c r="D6857" t="s">
        <v>108</v>
      </c>
      <c r="E6857" t="s">
        <v>142</v>
      </c>
      <c r="F6857" t="s">
        <v>143</v>
      </c>
      <c r="G6857" t="s">
        <v>144</v>
      </c>
      <c r="H6857">
        <v>-12.094823</v>
      </c>
      <c r="I6857">
        <v>-76.973529999999997</v>
      </c>
      <c r="J6857" t="s">
        <v>245</v>
      </c>
      <c r="K6857">
        <v>377365.88445572328</v>
      </c>
      <c r="L6857">
        <v>491221.89719923341</v>
      </c>
      <c r="M6857">
        <v>1457949</v>
      </c>
    </row>
    <row r="6858" spans="1:13" x14ac:dyDescent="0.25">
      <c r="A6858" t="s">
        <v>14</v>
      </c>
      <c r="B6858" t="s">
        <v>62</v>
      </c>
      <c r="C6858" t="s">
        <v>204</v>
      </c>
      <c r="D6858" t="s">
        <v>98</v>
      </c>
      <c r="E6858" t="s">
        <v>145</v>
      </c>
      <c r="F6858" t="s">
        <v>146</v>
      </c>
      <c r="G6858" t="s">
        <v>147</v>
      </c>
      <c r="H6858">
        <v>51.508513999999998</v>
      </c>
      <c r="I6858">
        <v>-1.0756999999999999E-2</v>
      </c>
      <c r="J6858" t="s">
        <v>223</v>
      </c>
      <c r="K6858">
        <v>584131.29032077291</v>
      </c>
      <c r="L6858">
        <v>631567.99219491845</v>
      </c>
      <c r="M6858">
        <v>1626686</v>
      </c>
    </row>
    <row r="6859" spans="1:13" x14ac:dyDescent="0.25">
      <c r="A6859" t="s">
        <v>14</v>
      </c>
      <c r="B6859" t="s">
        <v>62</v>
      </c>
      <c r="C6859" t="s">
        <v>204</v>
      </c>
      <c r="D6859" t="s">
        <v>98</v>
      </c>
      <c r="E6859" t="s">
        <v>145</v>
      </c>
      <c r="F6859" t="s">
        <v>146</v>
      </c>
      <c r="G6859" t="s">
        <v>147</v>
      </c>
      <c r="H6859">
        <v>51.508513999999998</v>
      </c>
      <c r="I6859">
        <v>-1.0756999999999999E-2</v>
      </c>
      <c r="J6859" t="s">
        <v>224</v>
      </c>
      <c r="K6859">
        <v>14079994.44956179</v>
      </c>
      <c r="L6859">
        <v>14201105.14880166</v>
      </c>
      <c r="M6859">
        <v>33125328</v>
      </c>
    </row>
    <row r="6860" spans="1:13" x14ac:dyDescent="0.25">
      <c r="A6860" t="s">
        <v>14</v>
      </c>
      <c r="B6860" t="s">
        <v>62</v>
      </c>
      <c r="C6860" t="s">
        <v>204</v>
      </c>
      <c r="D6860" t="s">
        <v>98</v>
      </c>
      <c r="E6860" t="s">
        <v>145</v>
      </c>
      <c r="F6860" t="s">
        <v>146</v>
      </c>
      <c r="G6860" t="s">
        <v>147</v>
      </c>
      <c r="H6860">
        <v>51.508513999999998</v>
      </c>
      <c r="I6860">
        <v>-1.0756999999999999E-2</v>
      </c>
      <c r="J6860" t="s">
        <v>225</v>
      </c>
      <c r="K6860">
        <v>18137895.096908059</v>
      </c>
      <c r="L6860">
        <v>18235972.85437217</v>
      </c>
      <c r="M6860">
        <v>41565904</v>
      </c>
    </row>
    <row r="6861" spans="1:13" x14ac:dyDescent="0.25">
      <c r="A6861" t="s">
        <v>14</v>
      </c>
      <c r="B6861" t="s">
        <v>62</v>
      </c>
      <c r="C6861" t="s">
        <v>204</v>
      </c>
      <c r="D6861" t="s">
        <v>98</v>
      </c>
      <c r="E6861" t="s">
        <v>145</v>
      </c>
      <c r="F6861" t="s">
        <v>146</v>
      </c>
      <c r="G6861" t="s">
        <v>147</v>
      </c>
      <c r="H6861">
        <v>51.508513999999998</v>
      </c>
      <c r="I6861">
        <v>-1.0756999999999999E-2</v>
      </c>
      <c r="J6861" t="s">
        <v>245</v>
      </c>
      <c r="K6861">
        <v>15172130.882437119</v>
      </c>
      <c r="L6861">
        <v>15921331.34725477</v>
      </c>
      <c r="M6861">
        <v>33960261</v>
      </c>
    </row>
    <row r="6862" spans="1:13" x14ac:dyDescent="0.25">
      <c r="A6862" t="s">
        <v>14</v>
      </c>
      <c r="B6862" t="s">
        <v>62</v>
      </c>
      <c r="C6862" t="s">
        <v>204</v>
      </c>
      <c r="D6862" t="s">
        <v>104</v>
      </c>
      <c r="E6862" t="s">
        <v>236</v>
      </c>
      <c r="F6862" t="s">
        <v>237</v>
      </c>
      <c r="G6862" t="s">
        <v>107</v>
      </c>
      <c r="H6862">
        <v>36.188110000000002</v>
      </c>
      <c r="I6862">
        <v>-115.176468</v>
      </c>
      <c r="J6862" t="s">
        <v>223</v>
      </c>
      <c r="K6862">
        <v>0</v>
      </c>
      <c r="L6862">
        <v>0</v>
      </c>
      <c r="M6862">
        <v>0</v>
      </c>
    </row>
    <row r="6863" spans="1:13" x14ac:dyDescent="0.25">
      <c r="A6863" t="s">
        <v>14</v>
      </c>
      <c r="B6863" t="s">
        <v>62</v>
      </c>
      <c r="C6863" t="s">
        <v>204</v>
      </c>
      <c r="D6863" t="s">
        <v>104</v>
      </c>
      <c r="E6863" t="s">
        <v>236</v>
      </c>
      <c r="F6863" t="s">
        <v>237</v>
      </c>
      <c r="G6863" t="s">
        <v>107</v>
      </c>
      <c r="H6863">
        <v>36.188110000000002</v>
      </c>
      <c r="I6863">
        <v>-115.176468</v>
      </c>
      <c r="J6863" t="s">
        <v>224</v>
      </c>
      <c r="K6863">
        <v>0</v>
      </c>
      <c r="L6863">
        <v>0</v>
      </c>
      <c r="M6863">
        <v>0</v>
      </c>
    </row>
    <row r="6864" spans="1:13" x14ac:dyDescent="0.25">
      <c r="A6864" t="s">
        <v>14</v>
      </c>
      <c r="B6864" t="s">
        <v>62</v>
      </c>
      <c r="C6864" t="s">
        <v>204</v>
      </c>
      <c r="D6864" t="s">
        <v>104</v>
      </c>
      <c r="E6864" t="s">
        <v>236</v>
      </c>
      <c r="F6864" t="s">
        <v>237</v>
      </c>
      <c r="G6864" t="s">
        <v>107</v>
      </c>
      <c r="H6864">
        <v>36.188110000000002</v>
      </c>
      <c r="I6864">
        <v>-115.176468</v>
      </c>
      <c r="J6864" t="s">
        <v>225</v>
      </c>
      <c r="K6864">
        <v>0</v>
      </c>
      <c r="L6864">
        <v>0</v>
      </c>
      <c r="M6864">
        <v>0</v>
      </c>
    </row>
    <row r="6865" spans="1:13" x14ac:dyDescent="0.25">
      <c r="A6865" t="s">
        <v>14</v>
      </c>
      <c r="B6865" t="s">
        <v>62</v>
      </c>
      <c r="C6865" t="s">
        <v>204</v>
      </c>
      <c r="D6865" t="s">
        <v>104</v>
      </c>
      <c r="E6865" t="s">
        <v>236</v>
      </c>
      <c r="F6865" t="s">
        <v>237</v>
      </c>
      <c r="G6865" t="s">
        <v>107</v>
      </c>
      <c r="H6865">
        <v>36.188110000000002</v>
      </c>
      <c r="I6865">
        <v>-115.176468</v>
      </c>
      <c r="J6865" t="s">
        <v>245</v>
      </c>
      <c r="K6865">
        <v>0</v>
      </c>
      <c r="L6865">
        <v>0</v>
      </c>
      <c r="M6865">
        <v>0</v>
      </c>
    </row>
    <row r="6866" spans="1:13" x14ac:dyDescent="0.25">
      <c r="A6866" t="s">
        <v>14</v>
      </c>
      <c r="B6866" t="s">
        <v>62</v>
      </c>
      <c r="C6866" t="s">
        <v>204</v>
      </c>
      <c r="D6866" t="s">
        <v>98</v>
      </c>
      <c r="E6866" t="s">
        <v>148</v>
      </c>
      <c r="F6866" t="s">
        <v>149</v>
      </c>
      <c r="G6866" t="s">
        <v>150</v>
      </c>
      <c r="H6866">
        <v>40.416800000000002</v>
      </c>
      <c r="I6866">
        <v>-3.7038000000000002</v>
      </c>
      <c r="J6866" t="s">
        <v>223</v>
      </c>
      <c r="K6866">
        <v>27737.747604119671</v>
      </c>
      <c r="L6866">
        <v>69904.450859581091</v>
      </c>
      <c r="M6866">
        <v>96334</v>
      </c>
    </row>
    <row r="6867" spans="1:13" x14ac:dyDescent="0.25">
      <c r="A6867" t="s">
        <v>14</v>
      </c>
      <c r="B6867" t="s">
        <v>62</v>
      </c>
      <c r="C6867" t="s">
        <v>204</v>
      </c>
      <c r="D6867" t="s">
        <v>98</v>
      </c>
      <c r="E6867" t="s">
        <v>148</v>
      </c>
      <c r="F6867" t="s">
        <v>149</v>
      </c>
      <c r="G6867" t="s">
        <v>150</v>
      </c>
      <c r="H6867">
        <v>40.416800000000002</v>
      </c>
      <c r="I6867">
        <v>-3.7038000000000002</v>
      </c>
      <c r="J6867" t="s">
        <v>224</v>
      </c>
      <c r="K6867">
        <v>1852431.5136221419</v>
      </c>
      <c r="L6867">
        <v>1862582.6251648141</v>
      </c>
      <c r="M6867">
        <v>4469483</v>
      </c>
    </row>
    <row r="6868" spans="1:13" x14ac:dyDescent="0.25">
      <c r="A6868" t="s">
        <v>14</v>
      </c>
      <c r="B6868" t="s">
        <v>62</v>
      </c>
      <c r="C6868" t="s">
        <v>204</v>
      </c>
      <c r="D6868" t="s">
        <v>98</v>
      </c>
      <c r="E6868" t="s">
        <v>148</v>
      </c>
      <c r="F6868" t="s">
        <v>149</v>
      </c>
      <c r="G6868" t="s">
        <v>150</v>
      </c>
      <c r="H6868">
        <v>40.416800000000002</v>
      </c>
      <c r="I6868">
        <v>-3.7038000000000002</v>
      </c>
      <c r="J6868" t="s">
        <v>225</v>
      </c>
      <c r="K6868">
        <v>1916672.0405791891</v>
      </c>
      <c r="L6868">
        <v>1920392.841710496</v>
      </c>
      <c r="M6868">
        <v>4962049</v>
      </c>
    </row>
    <row r="6869" spans="1:13" x14ac:dyDescent="0.25">
      <c r="A6869" t="s">
        <v>14</v>
      </c>
      <c r="B6869" t="s">
        <v>62</v>
      </c>
      <c r="C6869" t="s">
        <v>204</v>
      </c>
      <c r="D6869" t="s">
        <v>98</v>
      </c>
      <c r="E6869" t="s">
        <v>148</v>
      </c>
      <c r="F6869" t="s">
        <v>149</v>
      </c>
      <c r="G6869" t="s">
        <v>150</v>
      </c>
      <c r="H6869">
        <v>40.416800000000002</v>
      </c>
      <c r="I6869">
        <v>-3.7038000000000002</v>
      </c>
      <c r="J6869" t="s">
        <v>245</v>
      </c>
      <c r="K6869">
        <v>1453790.9411425991</v>
      </c>
      <c r="L6869">
        <v>1454845.0065374151</v>
      </c>
      <c r="M6869">
        <v>3582185</v>
      </c>
    </row>
    <row r="6870" spans="1:13" x14ac:dyDescent="0.25">
      <c r="A6870" t="s">
        <v>14</v>
      </c>
      <c r="B6870" t="s">
        <v>62</v>
      </c>
      <c r="C6870" t="s">
        <v>204</v>
      </c>
      <c r="D6870" t="s">
        <v>98</v>
      </c>
      <c r="E6870" t="s">
        <v>214</v>
      </c>
      <c r="F6870" t="s">
        <v>215</v>
      </c>
      <c r="G6870" t="s">
        <v>147</v>
      </c>
      <c r="H6870">
        <v>53.480800000000002</v>
      </c>
      <c r="I6870">
        <v>2.2425999999999999</v>
      </c>
      <c r="J6870" t="s">
        <v>223</v>
      </c>
      <c r="K6870">
        <v>5460.7963648397827</v>
      </c>
      <c r="L6870">
        <v>5462.6420848143352</v>
      </c>
      <c r="M6870">
        <v>13520</v>
      </c>
    </row>
    <row r="6871" spans="1:13" x14ac:dyDescent="0.25">
      <c r="A6871" t="s">
        <v>14</v>
      </c>
      <c r="B6871" t="s">
        <v>62</v>
      </c>
      <c r="C6871" t="s">
        <v>204</v>
      </c>
      <c r="D6871" t="s">
        <v>98</v>
      </c>
      <c r="E6871" t="s">
        <v>214</v>
      </c>
      <c r="F6871" t="s">
        <v>215</v>
      </c>
      <c r="G6871" t="s">
        <v>147</v>
      </c>
      <c r="H6871">
        <v>53.480800000000002</v>
      </c>
      <c r="I6871">
        <v>2.2425999999999999</v>
      </c>
      <c r="J6871" t="s">
        <v>224</v>
      </c>
      <c r="K6871">
        <v>11798.01694118739</v>
      </c>
      <c r="L6871">
        <v>11849.99865185576</v>
      </c>
      <c r="M6871">
        <v>28792</v>
      </c>
    </row>
    <row r="6872" spans="1:13" x14ac:dyDescent="0.25">
      <c r="A6872" t="s">
        <v>14</v>
      </c>
      <c r="B6872" t="s">
        <v>62</v>
      </c>
      <c r="C6872" t="s">
        <v>204</v>
      </c>
      <c r="D6872" t="s">
        <v>98</v>
      </c>
      <c r="E6872" t="s">
        <v>214</v>
      </c>
      <c r="F6872" t="s">
        <v>215</v>
      </c>
      <c r="G6872" t="s">
        <v>147</v>
      </c>
      <c r="H6872">
        <v>53.480800000000002</v>
      </c>
      <c r="I6872">
        <v>2.2425999999999999</v>
      </c>
      <c r="J6872" t="s">
        <v>225</v>
      </c>
      <c r="K6872">
        <v>61446.908084733957</v>
      </c>
      <c r="L6872">
        <v>132801.72932541519</v>
      </c>
      <c r="M6872">
        <v>170222</v>
      </c>
    </row>
    <row r="6873" spans="1:13" x14ac:dyDescent="0.25">
      <c r="A6873" t="s">
        <v>14</v>
      </c>
      <c r="B6873" t="s">
        <v>62</v>
      </c>
      <c r="C6873" t="s">
        <v>204</v>
      </c>
      <c r="D6873" t="s">
        <v>98</v>
      </c>
      <c r="E6873" t="s">
        <v>214</v>
      </c>
      <c r="F6873" t="s">
        <v>215</v>
      </c>
      <c r="G6873" t="s">
        <v>147</v>
      </c>
      <c r="H6873">
        <v>53.480800000000002</v>
      </c>
      <c r="I6873">
        <v>2.2425999999999999</v>
      </c>
      <c r="J6873" t="s">
        <v>245</v>
      </c>
      <c r="K6873">
        <v>52347.628147706913</v>
      </c>
      <c r="L6873">
        <v>52451.119811965669</v>
      </c>
      <c r="M6873">
        <v>90983</v>
      </c>
    </row>
    <row r="6874" spans="1:13" x14ac:dyDescent="0.25">
      <c r="A6874" t="s">
        <v>14</v>
      </c>
      <c r="B6874" t="s">
        <v>62</v>
      </c>
      <c r="C6874" t="s">
        <v>204</v>
      </c>
      <c r="D6874" t="s">
        <v>136</v>
      </c>
      <c r="E6874" t="s">
        <v>151</v>
      </c>
      <c r="F6874" t="s">
        <v>152</v>
      </c>
      <c r="G6874" t="s">
        <v>153</v>
      </c>
      <c r="H6874">
        <v>-37.668999999999997</v>
      </c>
      <c r="I6874">
        <v>144.84100000000001</v>
      </c>
      <c r="J6874" t="s">
        <v>223</v>
      </c>
      <c r="K6874">
        <v>896443.82383833989</v>
      </c>
      <c r="L6874">
        <v>899651.62996468297</v>
      </c>
      <c r="M6874">
        <v>1579801</v>
      </c>
    </row>
    <row r="6875" spans="1:13" x14ac:dyDescent="0.25">
      <c r="A6875" t="s">
        <v>14</v>
      </c>
      <c r="B6875" t="s">
        <v>62</v>
      </c>
      <c r="C6875" t="s">
        <v>204</v>
      </c>
      <c r="D6875" t="s">
        <v>136</v>
      </c>
      <c r="E6875" t="s">
        <v>151</v>
      </c>
      <c r="F6875" t="s">
        <v>152</v>
      </c>
      <c r="G6875" t="s">
        <v>153</v>
      </c>
      <c r="H6875">
        <v>-37.668999999999997</v>
      </c>
      <c r="I6875">
        <v>144.84100000000001</v>
      </c>
      <c r="J6875" t="s">
        <v>224</v>
      </c>
      <c r="K6875">
        <v>1614053.1723458481</v>
      </c>
      <c r="L6875">
        <v>1614410.435141068</v>
      </c>
      <c r="M6875">
        <v>3810584</v>
      </c>
    </row>
    <row r="6876" spans="1:13" x14ac:dyDescent="0.25">
      <c r="A6876" t="s">
        <v>14</v>
      </c>
      <c r="B6876" t="s">
        <v>62</v>
      </c>
      <c r="C6876" t="s">
        <v>204</v>
      </c>
      <c r="D6876" t="s">
        <v>136</v>
      </c>
      <c r="E6876" t="s">
        <v>151</v>
      </c>
      <c r="F6876" t="s">
        <v>152</v>
      </c>
      <c r="G6876" t="s">
        <v>153</v>
      </c>
      <c r="H6876">
        <v>-37.668999999999997</v>
      </c>
      <c r="I6876">
        <v>144.84100000000001</v>
      </c>
      <c r="J6876" t="s">
        <v>225</v>
      </c>
      <c r="K6876">
        <v>2031670.5472081711</v>
      </c>
      <c r="L6876">
        <v>2032248.5903933069</v>
      </c>
      <c r="M6876">
        <v>4786759</v>
      </c>
    </row>
    <row r="6877" spans="1:13" x14ac:dyDescent="0.25">
      <c r="A6877" t="s">
        <v>14</v>
      </c>
      <c r="B6877" t="s">
        <v>62</v>
      </c>
      <c r="C6877" t="s">
        <v>204</v>
      </c>
      <c r="D6877" t="s">
        <v>136</v>
      </c>
      <c r="E6877" t="s">
        <v>151</v>
      </c>
      <c r="F6877" t="s">
        <v>152</v>
      </c>
      <c r="G6877" t="s">
        <v>153</v>
      </c>
      <c r="H6877">
        <v>-37.668999999999997</v>
      </c>
      <c r="I6877">
        <v>144.84100000000001</v>
      </c>
      <c r="J6877" t="s">
        <v>245</v>
      </c>
      <c r="K6877">
        <v>1134887.1775851559</v>
      </c>
      <c r="L6877">
        <v>1135395.668391654</v>
      </c>
      <c r="M6877">
        <v>2407189</v>
      </c>
    </row>
    <row r="6878" spans="1:13" x14ac:dyDescent="0.25">
      <c r="A6878" t="s">
        <v>14</v>
      </c>
      <c r="B6878" t="s">
        <v>62</v>
      </c>
      <c r="C6878" t="s">
        <v>204</v>
      </c>
      <c r="D6878" t="s">
        <v>104</v>
      </c>
      <c r="E6878" t="s">
        <v>229</v>
      </c>
      <c r="F6878" t="s">
        <v>230</v>
      </c>
      <c r="G6878" t="s">
        <v>107</v>
      </c>
      <c r="H6878">
        <v>26.103300000000001</v>
      </c>
      <c r="I6878">
        <v>98.141900000000007</v>
      </c>
      <c r="J6878" t="s">
        <v>223</v>
      </c>
      <c r="K6878">
        <v>63236.56526221797</v>
      </c>
      <c r="L6878">
        <v>70431.152488320149</v>
      </c>
      <c r="M6878">
        <v>113964</v>
      </c>
    </row>
    <row r="6879" spans="1:13" x14ac:dyDescent="0.25">
      <c r="A6879" t="s">
        <v>14</v>
      </c>
      <c r="B6879" t="s">
        <v>62</v>
      </c>
      <c r="C6879" t="s">
        <v>204</v>
      </c>
      <c r="D6879" t="s">
        <v>104</v>
      </c>
      <c r="E6879" t="s">
        <v>229</v>
      </c>
      <c r="F6879" t="s">
        <v>230</v>
      </c>
      <c r="G6879" t="s">
        <v>107</v>
      </c>
      <c r="H6879">
        <v>26.103300000000001</v>
      </c>
      <c r="I6879">
        <v>98.141900000000007</v>
      </c>
      <c r="J6879" t="s">
        <v>224</v>
      </c>
      <c r="K6879">
        <v>464659.23295678658</v>
      </c>
      <c r="L6879">
        <v>466420.02556051948</v>
      </c>
      <c r="M6879">
        <v>1012980</v>
      </c>
    </row>
    <row r="6880" spans="1:13" x14ac:dyDescent="0.25">
      <c r="A6880" t="s">
        <v>14</v>
      </c>
      <c r="B6880" t="s">
        <v>62</v>
      </c>
      <c r="C6880" t="s">
        <v>204</v>
      </c>
      <c r="D6880" t="s">
        <v>104</v>
      </c>
      <c r="E6880" t="s">
        <v>229</v>
      </c>
      <c r="F6880" t="s">
        <v>230</v>
      </c>
      <c r="G6880" t="s">
        <v>107</v>
      </c>
      <c r="H6880">
        <v>26.103300000000001</v>
      </c>
      <c r="I6880">
        <v>98.141900000000007</v>
      </c>
      <c r="J6880" t="s">
        <v>225</v>
      </c>
      <c r="K6880">
        <v>747495.10375717038</v>
      </c>
      <c r="L6880">
        <v>748998.68008246401</v>
      </c>
      <c r="M6880">
        <v>1430091</v>
      </c>
    </row>
    <row r="6881" spans="1:13" x14ac:dyDescent="0.25">
      <c r="A6881" t="s">
        <v>14</v>
      </c>
      <c r="B6881" t="s">
        <v>62</v>
      </c>
      <c r="C6881" t="s">
        <v>204</v>
      </c>
      <c r="D6881" t="s">
        <v>104</v>
      </c>
      <c r="E6881" t="s">
        <v>229</v>
      </c>
      <c r="F6881" t="s">
        <v>230</v>
      </c>
      <c r="G6881" t="s">
        <v>107</v>
      </c>
      <c r="H6881">
        <v>26.103300000000001</v>
      </c>
      <c r="I6881">
        <v>98.141900000000007</v>
      </c>
      <c r="J6881" t="s">
        <v>245</v>
      </c>
      <c r="K6881">
        <v>309456.43245479208</v>
      </c>
      <c r="L6881">
        <v>310068.80558824691</v>
      </c>
      <c r="M6881">
        <v>651777</v>
      </c>
    </row>
    <row r="6882" spans="1:13" x14ac:dyDescent="0.25">
      <c r="A6882" t="s">
        <v>14</v>
      </c>
      <c r="B6882" t="s">
        <v>62</v>
      </c>
      <c r="C6882" t="s">
        <v>204</v>
      </c>
      <c r="D6882" t="s">
        <v>104</v>
      </c>
      <c r="E6882" t="s">
        <v>154</v>
      </c>
      <c r="F6882" t="s">
        <v>155</v>
      </c>
      <c r="G6882" t="s">
        <v>107</v>
      </c>
      <c r="H6882">
        <v>25.789097000000002</v>
      </c>
      <c r="I6882">
        <v>-80.204040000000006</v>
      </c>
      <c r="J6882" t="s">
        <v>223</v>
      </c>
      <c r="K6882">
        <v>135245.73868583899</v>
      </c>
      <c r="L6882">
        <v>144738.64411198939</v>
      </c>
      <c r="M6882">
        <v>318306</v>
      </c>
    </row>
    <row r="6883" spans="1:13" x14ac:dyDescent="0.25">
      <c r="A6883" t="s">
        <v>14</v>
      </c>
      <c r="B6883" t="s">
        <v>62</v>
      </c>
      <c r="C6883" t="s">
        <v>204</v>
      </c>
      <c r="D6883" t="s">
        <v>104</v>
      </c>
      <c r="E6883" t="s">
        <v>154</v>
      </c>
      <c r="F6883" t="s">
        <v>155</v>
      </c>
      <c r="G6883" t="s">
        <v>107</v>
      </c>
      <c r="H6883">
        <v>25.789097000000002</v>
      </c>
      <c r="I6883">
        <v>-80.204040000000006</v>
      </c>
      <c r="J6883" t="s">
        <v>224</v>
      </c>
      <c r="K6883">
        <v>2433712.6603398221</v>
      </c>
      <c r="L6883">
        <v>2437037.2947887038</v>
      </c>
      <c r="M6883">
        <v>4772331</v>
      </c>
    </row>
    <row r="6884" spans="1:13" x14ac:dyDescent="0.25">
      <c r="A6884" t="s">
        <v>14</v>
      </c>
      <c r="B6884" t="s">
        <v>62</v>
      </c>
      <c r="C6884" t="s">
        <v>204</v>
      </c>
      <c r="D6884" t="s">
        <v>104</v>
      </c>
      <c r="E6884" t="s">
        <v>154</v>
      </c>
      <c r="F6884" t="s">
        <v>155</v>
      </c>
      <c r="G6884" t="s">
        <v>107</v>
      </c>
      <c r="H6884">
        <v>25.789097000000002</v>
      </c>
      <c r="I6884">
        <v>-80.204040000000006</v>
      </c>
      <c r="J6884" t="s">
        <v>225</v>
      </c>
      <c r="K6884">
        <v>3030519.1244449369</v>
      </c>
      <c r="L6884">
        <v>3036807.4275233611</v>
      </c>
      <c r="M6884">
        <v>6160163</v>
      </c>
    </row>
    <row r="6885" spans="1:13" x14ac:dyDescent="0.25">
      <c r="A6885" t="s">
        <v>14</v>
      </c>
      <c r="B6885" t="s">
        <v>62</v>
      </c>
      <c r="C6885" t="s">
        <v>204</v>
      </c>
      <c r="D6885" t="s">
        <v>104</v>
      </c>
      <c r="E6885" t="s">
        <v>154</v>
      </c>
      <c r="F6885" t="s">
        <v>155</v>
      </c>
      <c r="G6885" t="s">
        <v>107</v>
      </c>
      <c r="H6885">
        <v>25.789097000000002</v>
      </c>
      <c r="I6885">
        <v>-80.204040000000006</v>
      </c>
      <c r="J6885" t="s">
        <v>245</v>
      </c>
      <c r="K6885">
        <v>1506593.5203208909</v>
      </c>
      <c r="L6885">
        <v>1507537.2154474719</v>
      </c>
      <c r="M6885">
        <v>3110207</v>
      </c>
    </row>
    <row r="6886" spans="1:13" x14ac:dyDescent="0.25">
      <c r="A6886" t="s">
        <v>14</v>
      </c>
      <c r="B6886" t="s">
        <v>62</v>
      </c>
      <c r="C6886" t="s">
        <v>204</v>
      </c>
      <c r="D6886" t="s">
        <v>98</v>
      </c>
      <c r="E6886" t="s">
        <v>156</v>
      </c>
      <c r="F6886" t="s">
        <v>157</v>
      </c>
      <c r="G6886" t="s">
        <v>158</v>
      </c>
      <c r="H6886">
        <v>45.630099999999999</v>
      </c>
      <c r="I6886">
        <v>8.7255000000000003</v>
      </c>
      <c r="J6886" t="s">
        <v>223</v>
      </c>
      <c r="K6886">
        <v>122240.4908909503</v>
      </c>
      <c r="L6886">
        <v>124225.20528954521</v>
      </c>
      <c r="M6886">
        <v>271811</v>
      </c>
    </row>
    <row r="6887" spans="1:13" x14ac:dyDescent="0.25">
      <c r="A6887" t="s">
        <v>14</v>
      </c>
      <c r="B6887" t="s">
        <v>62</v>
      </c>
      <c r="C6887" t="s">
        <v>204</v>
      </c>
      <c r="D6887" t="s">
        <v>98</v>
      </c>
      <c r="E6887" t="s">
        <v>156</v>
      </c>
      <c r="F6887" t="s">
        <v>157</v>
      </c>
      <c r="G6887" t="s">
        <v>158</v>
      </c>
      <c r="H6887">
        <v>45.630099999999999</v>
      </c>
      <c r="I6887">
        <v>8.7255000000000003</v>
      </c>
      <c r="J6887" t="s">
        <v>224</v>
      </c>
      <c r="K6887">
        <v>1842279.1045963659</v>
      </c>
      <c r="L6887">
        <v>1845418.4098032829</v>
      </c>
      <c r="M6887">
        <v>4064982</v>
      </c>
    </row>
    <row r="6888" spans="1:13" x14ac:dyDescent="0.25">
      <c r="A6888" t="s">
        <v>14</v>
      </c>
      <c r="B6888" t="s">
        <v>62</v>
      </c>
      <c r="C6888" t="s">
        <v>204</v>
      </c>
      <c r="D6888" t="s">
        <v>98</v>
      </c>
      <c r="E6888" t="s">
        <v>156</v>
      </c>
      <c r="F6888" t="s">
        <v>157</v>
      </c>
      <c r="G6888" t="s">
        <v>158</v>
      </c>
      <c r="H6888">
        <v>45.630099999999999</v>
      </c>
      <c r="I6888">
        <v>8.7255000000000003</v>
      </c>
      <c r="J6888" t="s">
        <v>225</v>
      </c>
      <c r="K6888">
        <v>2431677.1289524948</v>
      </c>
      <c r="L6888">
        <v>2435677.239807318</v>
      </c>
      <c r="M6888">
        <v>5617840</v>
      </c>
    </row>
    <row r="6889" spans="1:13" x14ac:dyDescent="0.25">
      <c r="A6889" t="s">
        <v>14</v>
      </c>
      <c r="B6889" t="s">
        <v>62</v>
      </c>
      <c r="C6889" t="s">
        <v>204</v>
      </c>
      <c r="D6889" t="s">
        <v>98</v>
      </c>
      <c r="E6889" t="s">
        <v>156</v>
      </c>
      <c r="F6889" t="s">
        <v>157</v>
      </c>
      <c r="G6889" t="s">
        <v>158</v>
      </c>
      <c r="H6889">
        <v>45.630099999999999</v>
      </c>
      <c r="I6889">
        <v>8.7255000000000003</v>
      </c>
      <c r="J6889" t="s">
        <v>245</v>
      </c>
      <c r="K6889">
        <v>2207870.7518808362</v>
      </c>
      <c r="L6889">
        <v>2212051.5025838269</v>
      </c>
      <c r="M6889">
        <v>5121107</v>
      </c>
    </row>
    <row r="6890" spans="1:13" x14ac:dyDescent="0.25">
      <c r="A6890" t="s">
        <v>14</v>
      </c>
      <c r="B6890" t="s">
        <v>62</v>
      </c>
      <c r="C6890" t="s">
        <v>204</v>
      </c>
      <c r="D6890" t="s">
        <v>104</v>
      </c>
      <c r="E6890" t="s">
        <v>159</v>
      </c>
      <c r="F6890" t="s">
        <v>160</v>
      </c>
      <c r="G6890" t="s">
        <v>107</v>
      </c>
      <c r="H6890">
        <v>44.986656000000004</v>
      </c>
      <c r="I6890">
        <v>-93.258133000000001</v>
      </c>
      <c r="J6890" t="s">
        <v>223</v>
      </c>
      <c r="K6890">
        <v>74509.669245893063</v>
      </c>
      <c r="L6890">
        <v>74519.565319433488</v>
      </c>
      <c r="M6890">
        <v>149095</v>
      </c>
    </row>
    <row r="6891" spans="1:13" x14ac:dyDescent="0.25">
      <c r="A6891" t="s">
        <v>14</v>
      </c>
      <c r="B6891" t="s">
        <v>62</v>
      </c>
      <c r="C6891" t="s">
        <v>204</v>
      </c>
      <c r="D6891" t="s">
        <v>104</v>
      </c>
      <c r="E6891" t="s">
        <v>159</v>
      </c>
      <c r="F6891" t="s">
        <v>160</v>
      </c>
      <c r="G6891" t="s">
        <v>107</v>
      </c>
      <c r="H6891">
        <v>44.986656000000004</v>
      </c>
      <c r="I6891">
        <v>-93.258133000000001</v>
      </c>
      <c r="J6891" t="s">
        <v>224</v>
      </c>
      <c r="K6891">
        <v>621823.05178984068</v>
      </c>
      <c r="L6891">
        <v>622094.34544669709</v>
      </c>
      <c r="M6891">
        <v>1159179</v>
      </c>
    </row>
    <row r="6892" spans="1:13" x14ac:dyDescent="0.25">
      <c r="A6892" t="s">
        <v>14</v>
      </c>
      <c r="B6892" t="s">
        <v>62</v>
      </c>
      <c r="C6892" t="s">
        <v>204</v>
      </c>
      <c r="D6892" t="s">
        <v>104</v>
      </c>
      <c r="E6892" t="s">
        <v>159</v>
      </c>
      <c r="F6892" t="s">
        <v>160</v>
      </c>
      <c r="G6892" t="s">
        <v>107</v>
      </c>
      <c r="H6892">
        <v>44.986656000000004</v>
      </c>
      <c r="I6892">
        <v>-93.258133000000001</v>
      </c>
      <c r="J6892" t="s">
        <v>225</v>
      </c>
      <c r="K6892">
        <v>1149752.6665816901</v>
      </c>
      <c r="L6892">
        <v>1151090.6369655631</v>
      </c>
      <c r="M6892">
        <v>2194123</v>
      </c>
    </row>
    <row r="6893" spans="1:13" x14ac:dyDescent="0.25">
      <c r="A6893" t="s">
        <v>14</v>
      </c>
      <c r="B6893" t="s">
        <v>62</v>
      </c>
      <c r="C6893" t="s">
        <v>204</v>
      </c>
      <c r="D6893" t="s">
        <v>104</v>
      </c>
      <c r="E6893" t="s">
        <v>159</v>
      </c>
      <c r="F6893" t="s">
        <v>160</v>
      </c>
      <c r="G6893" t="s">
        <v>107</v>
      </c>
      <c r="H6893">
        <v>44.986656000000004</v>
      </c>
      <c r="I6893">
        <v>-93.258133000000001</v>
      </c>
      <c r="J6893" t="s">
        <v>245</v>
      </c>
      <c r="K6893">
        <v>569897.11067653063</v>
      </c>
      <c r="L6893">
        <v>570194.89776813402</v>
      </c>
      <c r="M6893">
        <v>1152908</v>
      </c>
    </row>
    <row r="6894" spans="1:13" x14ac:dyDescent="0.25">
      <c r="A6894" t="s">
        <v>14</v>
      </c>
      <c r="B6894" t="s">
        <v>62</v>
      </c>
      <c r="C6894" t="s">
        <v>204</v>
      </c>
      <c r="D6894" t="s">
        <v>98</v>
      </c>
      <c r="E6894" t="s">
        <v>231</v>
      </c>
      <c r="F6894" t="s">
        <v>232</v>
      </c>
      <c r="G6894" t="s">
        <v>168</v>
      </c>
      <c r="H6894">
        <v>43.296950000000002</v>
      </c>
      <c r="I6894">
        <v>5.3810700000000002</v>
      </c>
      <c r="J6894" t="s">
        <v>223</v>
      </c>
      <c r="K6894">
        <v>12.011353877742</v>
      </c>
      <c r="L6894">
        <v>12.344541627486</v>
      </c>
      <c r="M6894">
        <v>37</v>
      </c>
    </row>
    <row r="6895" spans="1:13" x14ac:dyDescent="0.25">
      <c r="A6895" t="s">
        <v>14</v>
      </c>
      <c r="B6895" t="s">
        <v>62</v>
      </c>
      <c r="C6895" t="s">
        <v>204</v>
      </c>
      <c r="D6895" t="s">
        <v>98</v>
      </c>
      <c r="E6895" t="s">
        <v>231</v>
      </c>
      <c r="F6895" t="s">
        <v>232</v>
      </c>
      <c r="G6895" t="s">
        <v>168</v>
      </c>
      <c r="H6895">
        <v>43.296950000000002</v>
      </c>
      <c r="I6895">
        <v>5.3810700000000002</v>
      </c>
      <c r="J6895" t="s">
        <v>224</v>
      </c>
      <c r="K6895">
        <v>16445.799992014101</v>
      </c>
      <c r="L6895">
        <v>17583.06690185118</v>
      </c>
      <c r="M6895">
        <v>73927</v>
      </c>
    </row>
    <row r="6896" spans="1:13" x14ac:dyDescent="0.25">
      <c r="A6896" t="s">
        <v>14</v>
      </c>
      <c r="B6896" t="s">
        <v>62</v>
      </c>
      <c r="C6896" t="s">
        <v>204</v>
      </c>
      <c r="D6896" t="s">
        <v>98</v>
      </c>
      <c r="E6896" t="s">
        <v>231</v>
      </c>
      <c r="F6896" t="s">
        <v>232</v>
      </c>
      <c r="G6896" t="s">
        <v>168</v>
      </c>
      <c r="H6896">
        <v>43.296950000000002</v>
      </c>
      <c r="I6896">
        <v>5.3810700000000002</v>
      </c>
      <c r="J6896" t="s">
        <v>225</v>
      </c>
      <c r="K6896">
        <v>723.01835852776799</v>
      </c>
      <c r="L6896">
        <v>1739.636561852556</v>
      </c>
      <c r="M6896">
        <v>3972</v>
      </c>
    </row>
    <row r="6897" spans="1:13" x14ac:dyDescent="0.25">
      <c r="A6897" t="s">
        <v>14</v>
      </c>
      <c r="B6897" t="s">
        <v>62</v>
      </c>
      <c r="C6897" t="s">
        <v>204</v>
      </c>
      <c r="D6897" t="s">
        <v>98</v>
      </c>
      <c r="E6897" t="s">
        <v>231</v>
      </c>
      <c r="F6897" t="s">
        <v>232</v>
      </c>
      <c r="G6897" t="s">
        <v>168</v>
      </c>
      <c r="H6897">
        <v>43.296950000000002</v>
      </c>
      <c r="I6897">
        <v>5.3810700000000002</v>
      </c>
      <c r="J6897" t="s">
        <v>245</v>
      </c>
      <c r="K6897">
        <v>843.75361292861396</v>
      </c>
      <c r="L6897">
        <v>967.41898845187791</v>
      </c>
      <c r="M6897">
        <v>5056</v>
      </c>
    </row>
    <row r="6898" spans="1:13" x14ac:dyDescent="0.25">
      <c r="A6898" t="s">
        <v>14</v>
      </c>
      <c r="B6898" t="s">
        <v>62</v>
      </c>
      <c r="C6898" t="s">
        <v>204</v>
      </c>
      <c r="D6898" t="s">
        <v>104</v>
      </c>
      <c r="E6898" t="s">
        <v>161</v>
      </c>
      <c r="F6898" t="s">
        <v>162</v>
      </c>
      <c r="G6898" t="s">
        <v>107</v>
      </c>
      <c r="H6898">
        <v>40.705629999999999</v>
      </c>
      <c r="I6898">
        <v>-73.978003999999999</v>
      </c>
      <c r="J6898" t="s">
        <v>223</v>
      </c>
      <c r="K6898">
        <v>563107.63829541695</v>
      </c>
      <c r="L6898">
        <v>1310212.970489786</v>
      </c>
      <c r="M6898">
        <v>1773132</v>
      </c>
    </row>
    <row r="6899" spans="1:13" x14ac:dyDescent="0.25">
      <c r="A6899" t="s">
        <v>14</v>
      </c>
      <c r="B6899" t="s">
        <v>62</v>
      </c>
      <c r="C6899" t="s">
        <v>204</v>
      </c>
      <c r="D6899" t="s">
        <v>104</v>
      </c>
      <c r="E6899" t="s">
        <v>161</v>
      </c>
      <c r="F6899" t="s">
        <v>162</v>
      </c>
      <c r="G6899" t="s">
        <v>107</v>
      </c>
      <c r="H6899">
        <v>40.705629999999999</v>
      </c>
      <c r="I6899">
        <v>-73.978003999999999</v>
      </c>
      <c r="J6899" t="s">
        <v>224</v>
      </c>
      <c r="K6899">
        <v>5364630.2546529127</v>
      </c>
      <c r="L6899">
        <v>5412886.0491269063</v>
      </c>
      <c r="M6899">
        <v>13805749</v>
      </c>
    </row>
    <row r="6900" spans="1:13" x14ac:dyDescent="0.25">
      <c r="A6900" t="s">
        <v>14</v>
      </c>
      <c r="B6900" t="s">
        <v>62</v>
      </c>
      <c r="C6900" t="s">
        <v>204</v>
      </c>
      <c r="D6900" t="s">
        <v>104</v>
      </c>
      <c r="E6900" t="s">
        <v>161</v>
      </c>
      <c r="F6900" t="s">
        <v>162</v>
      </c>
      <c r="G6900" t="s">
        <v>107</v>
      </c>
      <c r="H6900">
        <v>40.705629999999999</v>
      </c>
      <c r="I6900">
        <v>-73.978003999999999</v>
      </c>
      <c r="J6900" t="s">
        <v>225</v>
      </c>
      <c r="K6900">
        <v>6421592.9149216814</v>
      </c>
      <c r="L6900">
        <v>6440000.1266399128</v>
      </c>
      <c r="M6900">
        <v>16790199</v>
      </c>
    </row>
    <row r="6901" spans="1:13" x14ac:dyDescent="0.25">
      <c r="A6901" t="s">
        <v>14</v>
      </c>
      <c r="B6901" t="s">
        <v>62</v>
      </c>
      <c r="C6901" t="s">
        <v>204</v>
      </c>
      <c r="D6901" t="s">
        <v>104</v>
      </c>
      <c r="E6901" t="s">
        <v>161</v>
      </c>
      <c r="F6901" t="s">
        <v>162</v>
      </c>
      <c r="G6901" t="s">
        <v>107</v>
      </c>
      <c r="H6901">
        <v>40.705629999999999</v>
      </c>
      <c r="I6901">
        <v>-73.978003999999999</v>
      </c>
      <c r="J6901" t="s">
        <v>245</v>
      </c>
      <c r="K6901">
        <v>4237014.510679584</v>
      </c>
      <c r="L6901">
        <v>4240644.637727052</v>
      </c>
      <c r="M6901">
        <v>11405775</v>
      </c>
    </row>
    <row r="6902" spans="1:13" x14ac:dyDescent="0.25">
      <c r="A6902" t="s">
        <v>14</v>
      </c>
      <c r="B6902" t="s">
        <v>62</v>
      </c>
      <c r="C6902" t="s">
        <v>204</v>
      </c>
      <c r="D6902" t="s">
        <v>136</v>
      </c>
      <c r="E6902" t="s">
        <v>163</v>
      </c>
      <c r="F6902" t="s">
        <v>164</v>
      </c>
      <c r="G6902" t="s">
        <v>165</v>
      </c>
      <c r="H6902">
        <v>34.67606</v>
      </c>
      <c r="I6902">
        <v>135.49619999999999</v>
      </c>
      <c r="J6902" t="s">
        <v>223</v>
      </c>
      <c r="K6902">
        <v>1136.2945508785799</v>
      </c>
      <c r="L6902">
        <v>1243.998694924074</v>
      </c>
      <c r="M6902">
        <v>5480</v>
      </c>
    </row>
    <row r="6903" spans="1:13" x14ac:dyDescent="0.25">
      <c r="A6903" t="s">
        <v>14</v>
      </c>
      <c r="B6903" t="s">
        <v>62</v>
      </c>
      <c r="C6903" t="s">
        <v>204</v>
      </c>
      <c r="D6903" t="s">
        <v>136</v>
      </c>
      <c r="E6903" t="s">
        <v>163</v>
      </c>
      <c r="F6903" t="s">
        <v>164</v>
      </c>
      <c r="G6903" t="s">
        <v>165</v>
      </c>
      <c r="H6903">
        <v>34.67606</v>
      </c>
      <c r="I6903">
        <v>135.49619999999999</v>
      </c>
      <c r="J6903" t="s">
        <v>224</v>
      </c>
      <c r="K6903">
        <v>1476271.4012919141</v>
      </c>
      <c r="L6903">
        <v>1477119.283907257</v>
      </c>
      <c r="M6903">
        <v>2790073</v>
      </c>
    </row>
    <row r="6904" spans="1:13" x14ac:dyDescent="0.25">
      <c r="A6904" t="s">
        <v>14</v>
      </c>
      <c r="B6904" t="s">
        <v>62</v>
      </c>
      <c r="C6904" t="s">
        <v>204</v>
      </c>
      <c r="D6904" t="s">
        <v>136</v>
      </c>
      <c r="E6904" t="s">
        <v>163</v>
      </c>
      <c r="F6904" t="s">
        <v>164</v>
      </c>
      <c r="G6904" t="s">
        <v>165</v>
      </c>
      <c r="H6904">
        <v>34.67606</v>
      </c>
      <c r="I6904">
        <v>135.49619999999999</v>
      </c>
      <c r="J6904" t="s">
        <v>225</v>
      </c>
      <c r="K6904">
        <v>2228764.8740782598</v>
      </c>
      <c r="L6904">
        <v>2230066.8610427491</v>
      </c>
      <c r="M6904">
        <v>3801855</v>
      </c>
    </row>
    <row r="6905" spans="1:13" x14ac:dyDescent="0.25">
      <c r="A6905" t="s">
        <v>14</v>
      </c>
      <c r="B6905" t="s">
        <v>62</v>
      </c>
      <c r="C6905" t="s">
        <v>204</v>
      </c>
      <c r="D6905" t="s">
        <v>136</v>
      </c>
      <c r="E6905" t="s">
        <v>163</v>
      </c>
      <c r="F6905" t="s">
        <v>164</v>
      </c>
      <c r="G6905" t="s">
        <v>165</v>
      </c>
      <c r="H6905">
        <v>34.67606</v>
      </c>
      <c r="I6905">
        <v>135.49619999999999</v>
      </c>
      <c r="J6905" t="s">
        <v>245</v>
      </c>
      <c r="K6905">
        <v>1029842.692189945</v>
      </c>
      <c r="L6905">
        <v>1030014.99362954</v>
      </c>
      <c r="M6905">
        <v>1824363</v>
      </c>
    </row>
    <row r="6906" spans="1:13" x14ac:dyDescent="0.25">
      <c r="A6906" t="s">
        <v>14</v>
      </c>
      <c r="B6906" t="s">
        <v>62</v>
      </c>
      <c r="C6906" t="s">
        <v>204</v>
      </c>
      <c r="D6906" t="s">
        <v>98</v>
      </c>
      <c r="E6906" t="s">
        <v>166</v>
      </c>
      <c r="F6906" t="s">
        <v>167</v>
      </c>
      <c r="G6906" t="s">
        <v>168</v>
      </c>
      <c r="H6906">
        <v>48.928049999999999</v>
      </c>
      <c r="I6906">
        <v>2.35189</v>
      </c>
      <c r="J6906" t="s">
        <v>223</v>
      </c>
      <c r="K6906">
        <v>138585.32205631759</v>
      </c>
      <c r="L6906">
        <v>155319.19250437809</v>
      </c>
      <c r="M6906">
        <v>251353</v>
      </c>
    </row>
    <row r="6907" spans="1:13" x14ac:dyDescent="0.25">
      <c r="A6907" t="s">
        <v>14</v>
      </c>
      <c r="B6907" t="s">
        <v>62</v>
      </c>
      <c r="C6907" t="s">
        <v>204</v>
      </c>
      <c r="D6907" t="s">
        <v>98</v>
      </c>
      <c r="E6907" t="s">
        <v>166</v>
      </c>
      <c r="F6907" t="s">
        <v>167</v>
      </c>
      <c r="G6907" t="s">
        <v>168</v>
      </c>
      <c r="H6907">
        <v>48.928049999999999</v>
      </c>
      <c r="I6907">
        <v>2.35189</v>
      </c>
      <c r="J6907" t="s">
        <v>224</v>
      </c>
      <c r="K6907">
        <v>4147599.2451556982</v>
      </c>
      <c r="L6907">
        <v>4246392.3184775719</v>
      </c>
      <c r="M6907">
        <v>10090320</v>
      </c>
    </row>
    <row r="6908" spans="1:13" x14ac:dyDescent="0.25">
      <c r="A6908" t="s">
        <v>14</v>
      </c>
      <c r="B6908" t="s">
        <v>62</v>
      </c>
      <c r="C6908" t="s">
        <v>204</v>
      </c>
      <c r="D6908" t="s">
        <v>98</v>
      </c>
      <c r="E6908" t="s">
        <v>166</v>
      </c>
      <c r="F6908" t="s">
        <v>167</v>
      </c>
      <c r="G6908" t="s">
        <v>168</v>
      </c>
      <c r="H6908">
        <v>48.928049999999999</v>
      </c>
      <c r="I6908">
        <v>2.35189</v>
      </c>
      <c r="J6908" t="s">
        <v>225</v>
      </c>
      <c r="K6908">
        <v>4479763.8613641476</v>
      </c>
      <c r="L6908">
        <v>4488225.2412402201</v>
      </c>
      <c r="M6908">
        <v>10925458</v>
      </c>
    </row>
    <row r="6909" spans="1:13" x14ac:dyDescent="0.25">
      <c r="A6909" t="s">
        <v>14</v>
      </c>
      <c r="B6909" t="s">
        <v>62</v>
      </c>
      <c r="C6909" t="s">
        <v>204</v>
      </c>
      <c r="D6909" t="s">
        <v>98</v>
      </c>
      <c r="E6909" t="s">
        <v>166</v>
      </c>
      <c r="F6909" t="s">
        <v>167</v>
      </c>
      <c r="G6909" t="s">
        <v>168</v>
      </c>
      <c r="H6909">
        <v>48.928049999999999</v>
      </c>
      <c r="I6909">
        <v>2.35189</v>
      </c>
      <c r="J6909" t="s">
        <v>245</v>
      </c>
      <c r="K6909">
        <v>2711857.0713849291</v>
      </c>
      <c r="L6909">
        <v>2714479.7859882908</v>
      </c>
      <c r="M6909">
        <v>6963531</v>
      </c>
    </row>
    <row r="6910" spans="1:13" x14ac:dyDescent="0.25">
      <c r="A6910" t="s">
        <v>14</v>
      </c>
      <c r="B6910" t="s">
        <v>62</v>
      </c>
      <c r="C6910" t="s">
        <v>204</v>
      </c>
      <c r="D6910" t="s">
        <v>104</v>
      </c>
      <c r="E6910" t="s">
        <v>238</v>
      </c>
      <c r="F6910" t="s">
        <v>239</v>
      </c>
      <c r="G6910" t="s">
        <v>107</v>
      </c>
      <c r="H6910">
        <v>33.448399999999999</v>
      </c>
      <c r="I6910">
        <v>-112.074</v>
      </c>
      <c r="J6910" t="s">
        <v>223</v>
      </c>
      <c r="K6910">
        <v>0</v>
      </c>
      <c r="L6910">
        <v>0</v>
      </c>
      <c r="M6910">
        <v>0</v>
      </c>
    </row>
    <row r="6911" spans="1:13" x14ac:dyDescent="0.25">
      <c r="A6911" t="s">
        <v>14</v>
      </c>
      <c r="B6911" t="s">
        <v>62</v>
      </c>
      <c r="C6911" t="s">
        <v>204</v>
      </c>
      <c r="D6911" t="s">
        <v>104</v>
      </c>
      <c r="E6911" t="s">
        <v>238</v>
      </c>
      <c r="F6911" t="s">
        <v>239</v>
      </c>
      <c r="G6911" t="s">
        <v>107</v>
      </c>
      <c r="H6911">
        <v>33.448399999999999</v>
      </c>
      <c r="I6911">
        <v>-112.074</v>
      </c>
      <c r="J6911" t="s">
        <v>224</v>
      </c>
      <c r="K6911">
        <v>0</v>
      </c>
      <c r="L6911">
        <v>0</v>
      </c>
      <c r="M6911">
        <v>0</v>
      </c>
    </row>
    <row r="6912" spans="1:13" x14ac:dyDescent="0.25">
      <c r="A6912" t="s">
        <v>14</v>
      </c>
      <c r="B6912" t="s">
        <v>62</v>
      </c>
      <c r="C6912" t="s">
        <v>204</v>
      </c>
      <c r="D6912" t="s">
        <v>104</v>
      </c>
      <c r="E6912" t="s">
        <v>238</v>
      </c>
      <c r="F6912" t="s">
        <v>239</v>
      </c>
      <c r="G6912" t="s">
        <v>107</v>
      </c>
      <c r="H6912">
        <v>33.448399999999999</v>
      </c>
      <c r="I6912">
        <v>-112.074</v>
      </c>
      <c r="J6912" t="s">
        <v>225</v>
      </c>
      <c r="K6912">
        <v>0</v>
      </c>
      <c r="L6912">
        <v>0</v>
      </c>
      <c r="M6912">
        <v>0</v>
      </c>
    </row>
    <row r="6913" spans="1:13" x14ac:dyDescent="0.25">
      <c r="A6913" t="s">
        <v>14</v>
      </c>
      <c r="B6913" t="s">
        <v>62</v>
      </c>
      <c r="C6913" t="s">
        <v>204</v>
      </c>
      <c r="D6913" t="s">
        <v>104</v>
      </c>
      <c r="E6913" t="s">
        <v>238</v>
      </c>
      <c r="F6913" t="s">
        <v>239</v>
      </c>
      <c r="G6913" t="s">
        <v>107</v>
      </c>
      <c r="H6913">
        <v>33.448399999999999</v>
      </c>
      <c r="I6913">
        <v>-112.074</v>
      </c>
      <c r="J6913" t="s">
        <v>245</v>
      </c>
      <c r="K6913">
        <v>0</v>
      </c>
      <c r="L6913">
        <v>0</v>
      </c>
      <c r="M6913">
        <v>0</v>
      </c>
    </row>
    <row r="6914" spans="1:13" x14ac:dyDescent="0.25">
      <c r="A6914" t="s">
        <v>14</v>
      </c>
      <c r="B6914" t="s">
        <v>62</v>
      </c>
      <c r="C6914" t="s">
        <v>204</v>
      </c>
      <c r="D6914" t="s">
        <v>108</v>
      </c>
      <c r="E6914" t="s">
        <v>169</v>
      </c>
      <c r="F6914" t="s">
        <v>170</v>
      </c>
      <c r="G6914" t="s">
        <v>171</v>
      </c>
      <c r="H6914">
        <v>-33.357990000000001</v>
      </c>
      <c r="I6914">
        <v>-70.676259999999999</v>
      </c>
      <c r="J6914" t="s">
        <v>223</v>
      </c>
      <c r="K6914">
        <v>214416.42752917361</v>
      </c>
      <c r="L6914">
        <v>214815.80223148779</v>
      </c>
      <c r="M6914">
        <v>417111</v>
      </c>
    </row>
    <row r="6915" spans="1:13" x14ac:dyDescent="0.25">
      <c r="A6915" t="s">
        <v>14</v>
      </c>
      <c r="B6915" t="s">
        <v>62</v>
      </c>
      <c r="C6915" t="s">
        <v>204</v>
      </c>
      <c r="D6915" t="s">
        <v>108</v>
      </c>
      <c r="E6915" t="s">
        <v>169</v>
      </c>
      <c r="F6915" t="s">
        <v>170</v>
      </c>
      <c r="G6915" t="s">
        <v>171</v>
      </c>
      <c r="H6915">
        <v>-33.357990000000001</v>
      </c>
      <c r="I6915">
        <v>-70.676259999999999</v>
      </c>
      <c r="J6915" t="s">
        <v>224</v>
      </c>
      <c r="K6915">
        <v>206920.5609806774</v>
      </c>
      <c r="L6915">
        <v>217757.38093133489</v>
      </c>
      <c r="M6915">
        <v>498925</v>
      </c>
    </row>
    <row r="6916" spans="1:13" x14ac:dyDescent="0.25">
      <c r="A6916" t="s">
        <v>14</v>
      </c>
      <c r="B6916" t="s">
        <v>62</v>
      </c>
      <c r="C6916" t="s">
        <v>204</v>
      </c>
      <c r="D6916" t="s">
        <v>108</v>
      </c>
      <c r="E6916" t="s">
        <v>169</v>
      </c>
      <c r="F6916" t="s">
        <v>170</v>
      </c>
      <c r="G6916" t="s">
        <v>171</v>
      </c>
      <c r="H6916">
        <v>-33.357990000000001</v>
      </c>
      <c r="I6916">
        <v>-70.676259999999999</v>
      </c>
      <c r="J6916" t="s">
        <v>225</v>
      </c>
      <c r="K6916">
        <v>29583.716061259001</v>
      </c>
      <c r="L6916">
        <v>29611.262852904008</v>
      </c>
      <c r="M6916">
        <v>151256</v>
      </c>
    </row>
    <row r="6917" spans="1:13" x14ac:dyDescent="0.25">
      <c r="A6917" t="s">
        <v>14</v>
      </c>
      <c r="B6917" t="s">
        <v>62</v>
      </c>
      <c r="C6917" t="s">
        <v>204</v>
      </c>
      <c r="D6917" t="s">
        <v>108</v>
      </c>
      <c r="E6917" t="s">
        <v>169</v>
      </c>
      <c r="F6917" t="s">
        <v>170</v>
      </c>
      <c r="G6917" t="s">
        <v>171</v>
      </c>
      <c r="H6917">
        <v>-33.357990000000001</v>
      </c>
      <c r="I6917">
        <v>-70.676259999999999</v>
      </c>
      <c r="J6917" t="s">
        <v>245</v>
      </c>
      <c r="K6917">
        <v>198076.0648878802</v>
      </c>
      <c r="L6917">
        <v>198153.7928745127</v>
      </c>
      <c r="M6917">
        <v>333324</v>
      </c>
    </row>
    <row r="6918" spans="1:13" x14ac:dyDescent="0.25">
      <c r="A6918" t="s">
        <v>14</v>
      </c>
      <c r="B6918" t="s">
        <v>62</v>
      </c>
      <c r="C6918" t="s">
        <v>204</v>
      </c>
      <c r="D6918" t="s">
        <v>104</v>
      </c>
      <c r="E6918" t="s">
        <v>240</v>
      </c>
      <c r="F6918" t="s">
        <v>241</v>
      </c>
      <c r="G6918" t="s">
        <v>107</v>
      </c>
      <c r="H6918">
        <v>32.715736</v>
      </c>
      <c r="I6918">
        <v>-117.16108699999999</v>
      </c>
      <c r="J6918" t="s">
        <v>223</v>
      </c>
      <c r="K6918">
        <v>0</v>
      </c>
      <c r="L6918">
        <v>0</v>
      </c>
      <c r="M6918">
        <v>0</v>
      </c>
    </row>
    <row r="6919" spans="1:13" x14ac:dyDescent="0.25">
      <c r="A6919" t="s">
        <v>14</v>
      </c>
      <c r="B6919" t="s">
        <v>62</v>
      </c>
      <c r="C6919" t="s">
        <v>204</v>
      </c>
      <c r="D6919" t="s">
        <v>104</v>
      </c>
      <c r="E6919" t="s">
        <v>240</v>
      </c>
      <c r="F6919" t="s">
        <v>241</v>
      </c>
      <c r="G6919" t="s">
        <v>107</v>
      </c>
      <c r="H6919">
        <v>32.715736</v>
      </c>
      <c r="I6919">
        <v>-117.16108699999999</v>
      </c>
      <c r="J6919" t="s">
        <v>224</v>
      </c>
      <c r="K6919">
        <v>0</v>
      </c>
      <c r="L6919">
        <v>0</v>
      </c>
      <c r="M6919">
        <v>0</v>
      </c>
    </row>
    <row r="6920" spans="1:13" x14ac:dyDescent="0.25">
      <c r="A6920" t="s">
        <v>14</v>
      </c>
      <c r="B6920" t="s">
        <v>62</v>
      </c>
      <c r="C6920" t="s">
        <v>204</v>
      </c>
      <c r="D6920" t="s">
        <v>104</v>
      </c>
      <c r="E6920" t="s">
        <v>240</v>
      </c>
      <c r="F6920" t="s">
        <v>241</v>
      </c>
      <c r="G6920" t="s">
        <v>107</v>
      </c>
      <c r="H6920">
        <v>32.715736</v>
      </c>
      <c r="I6920">
        <v>-117.16108699999999</v>
      </c>
      <c r="J6920" t="s">
        <v>225</v>
      </c>
      <c r="K6920">
        <v>0</v>
      </c>
      <c r="L6920">
        <v>0</v>
      </c>
      <c r="M6920">
        <v>0</v>
      </c>
    </row>
    <row r="6921" spans="1:13" x14ac:dyDescent="0.25">
      <c r="A6921" t="s">
        <v>14</v>
      </c>
      <c r="B6921" t="s">
        <v>62</v>
      </c>
      <c r="C6921" t="s">
        <v>204</v>
      </c>
      <c r="D6921" t="s">
        <v>104</v>
      </c>
      <c r="E6921" t="s">
        <v>240</v>
      </c>
      <c r="F6921" t="s">
        <v>241</v>
      </c>
      <c r="G6921" t="s">
        <v>107</v>
      </c>
      <c r="H6921">
        <v>32.715736</v>
      </c>
      <c r="I6921">
        <v>-117.16108699999999</v>
      </c>
      <c r="J6921" t="s">
        <v>245</v>
      </c>
      <c r="K6921">
        <v>0</v>
      </c>
      <c r="L6921">
        <v>0</v>
      </c>
      <c r="M6921">
        <v>0</v>
      </c>
    </row>
    <row r="6922" spans="1:13" x14ac:dyDescent="0.25">
      <c r="A6922" t="s">
        <v>14</v>
      </c>
      <c r="B6922" t="s">
        <v>62</v>
      </c>
      <c r="C6922" t="s">
        <v>204</v>
      </c>
      <c r="D6922" t="s">
        <v>104</v>
      </c>
      <c r="E6922" t="s">
        <v>172</v>
      </c>
      <c r="F6922" t="s">
        <v>173</v>
      </c>
      <c r="G6922" t="s">
        <v>107</v>
      </c>
      <c r="H6922">
        <v>47.606209999999997</v>
      </c>
      <c r="I6922">
        <v>-122.33207</v>
      </c>
      <c r="J6922" t="s">
        <v>223</v>
      </c>
      <c r="K6922">
        <v>785190.98534168198</v>
      </c>
      <c r="L6922">
        <v>1033234.620357223</v>
      </c>
      <c r="M6922">
        <v>1671781</v>
      </c>
    </row>
    <row r="6923" spans="1:13" x14ac:dyDescent="0.25">
      <c r="A6923" t="s">
        <v>14</v>
      </c>
      <c r="B6923" t="s">
        <v>62</v>
      </c>
      <c r="C6923" t="s">
        <v>204</v>
      </c>
      <c r="D6923" t="s">
        <v>104</v>
      </c>
      <c r="E6923" t="s">
        <v>172</v>
      </c>
      <c r="F6923" t="s">
        <v>173</v>
      </c>
      <c r="G6923" t="s">
        <v>107</v>
      </c>
      <c r="H6923">
        <v>47.606209999999997</v>
      </c>
      <c r="I6923">
        <v>-122.33207</v>
      </c>
      <c r="J6923" t="s">
        <v>224</v>
      </c>
      <c r="K6923">
        <v>12590788.110412341</v>
      </c>
      <c r="L6923">
        <v>12707736.27742753</v>
      </c>
      <c r="M6923">
        <v>27681576</v>
      </c>
    </row>
    <row r="6924" spans="1:13" x14ac:dyDescent="0.25">
      <c r="A6924" t="s">
        <v>14</v>
      </c>
      <c r="B6924" t="s">
        <v>62</v>
      </c>
      <c r="C6924" t="s">
        <v>204</v>
      </c>
      <c r="D6924" t="s">
        <v>104</v>
      </c>
      <c r="E6924" t="s">
        <v>172</v>
      </c>
      <c r="F6924" t="s">
        <v>173</v>
      </c>
      <c r="G6924" t="s">
        <v>107</v>
      </c>
      <c r="H6924">
        <v>47.606209999999997</v>
      </c>
      <c r="I6924">
        <v>-122.33207</v>
      </c>
      <c r="J6924" t="s">
        <v>225</v>
      </c>
      <c r="K6924">
        <v>17155469.419490829</v>
      </c>
      <c r="L6924">
        <v>17181062.303665619</v>
      </c>
      <c r="M6924">
        <v>38055989</v>
      </c>
    </row>
    <row r="6925" spans="1:13" x14ac:dyDescent="0.25">
      <c r="A6925" t="s">
        <v>14</v>
      </c>
      <c r="B6925" t="s">
        <v>62</v>
      </c>
      <c r="C6925" t="s">
        <v>204</v>
      </c>
      <c r="D6925" t="s">
        <v>104</v>
      </c>
      <c r="E6925" t="s">
        <v>172</v>
      </c>
      <c r="F6925" t="s">
        <v>173</v>
      </c>
      <c r="G6925" t="s">
        <v>107</v>
      </c>
      <c r="H6925">
        <v>47.606209999999997</v>
      </c>
      <c r="I6925">
        <v>-122.33207</v>
      </c>
      <c r="J6925" t="s">
        <v>245</v>
      </c>
      <c r="K6925">
        <v>12115411.628117209</v>
      </c>
      <c r="L6925">
        <v>12137917.6783558</v>
      </c>
      <c r="M6925">
        <v>25863638</v>
      </c>
    </row>
    <row r="6926" spans="1:13" x14ac:dyDescent="0.25">
      <c r="A6926" t="s">
        <v>14</v>
      </c>
      <c r="B6926" t="s">
        <v>62</v>
      </c>
      <c r="C6926" t="s">
        <v>204</v>
      </c>
      <c r="D6926" t="s">
        <v>136</v>
      </c>
      <c r="E6926" t="s">
        <v>174</v>
      </c>
      <c r="F6926" t="s">
        <v>175</v>
      </c>
      <c r="G6926" t="s">
        <v>176</v>
      </c>
      <c r="H6926">
        <v>1.3520829999999999</v>
      </c>
      <c r="I6926">
        <v>103.81984</v>
      </c>
      <c r="J6926" t="s">
        <v>223</v>
      </c>
      <c r="K6926">
        <v>2177897.9096664931</v>
      </c>
      <c r="L6926">
        <v>3323459.6746852272</v>
      </c>
      <c r="M6926">
        <v>5618771</v>
      </c>
    </row>
    <row r="6927" spans="1:13" x14ac:dyDescent="0.25">
      <c r="A6927" t="s">
        <v>14</v>
      </c>
      <c r="B6927" t="s">
        <v>62</v>
      </c>
      <c r="C6927" t="s">
        <v>204</v>
      </c>
      <c r="D6927" t="s">
        <v>136</v>
      </c>
      <c r="E6927" t="s">
        <v>174</v>
      </c>
      <c r="F6927" t="s">
        <v>175</v>
      </c>
      <c r="G6927" t="s">
        <v>176</v>
      </c>
      <c r="H6927">
        <v>1.3520829999999999</v>
      </c>
      <c r="I6927">
        <v>103.81984</v>
      </c>
      <c r="J6927" t="s">
        <v>224</v>
      </c>
      <c r="K6927">
        <v>3394083.8679587892</v>
      </c>
      <c r="L6927">
        <v>3497082.499562263</v>
      </c>
      <c r="M6927">
        <v>7905487</v>
      </c>
    </row>
    <row r="6928" spans="1:13" x14ac:dyDescent="0.25">
      <c r="A6928" t="s">
        <v>14</v>
      </c>
      <c r="B6928" t="s">
        <v>62</v>
      </c>
      <c r="C6928" t="s">
        <v>204</v>
      </c>
      <c r="D6928" t="s">
        <v>136</v>
      </c>
      <c r="E6928" t="s">
        <v>174</v>
      </c>
      <c r="F6928" t="s">
        <v>175</v>
      </c>
      <c r="G6928" t="s">
        <v>176</v>
      </c>
      <c r="H6928">
        <v>1.3520829999999999</v>
      </c>
      <c r="I6928">
        <v>103.81984</v>
      </c>
      <c r="J6928" t="s">
        <v>225</v>
      </c>
      <c r="K6928">
        <v>3789729.8333822931</v>
      </c>
      <c r="L6928">
        <v>3830223.781587177</v>
      </c>
      <c r="M6928">
        <v>8674669</v>
      </c>
    </row>
    <row r="6929" spans="1:13" x14ac:dyDescent="0.25">
      <c r="A6929" t="s">
        <v>14</v>
      </c>
      <c r="B6929" t="s">
        <v>62</v>
      </c>
      <c r="C6929" t="s">
        <v>204</v>
      </c>
      <c r="D6929" t="s">
        <v>136</v>
      </c>
      <c r="E6929" t="s">
        <v>174</v>
      </c>
      <c r="F6929" t="s">
        <v>175</v>
      </c>
      <c r="G6929" t="s">
        <v>176</v>
      </c>
      <c r="H6929">
        <v>1.3520829999999999</v>
      </c>
      <c r="I6929">
        <v>103.81984</v>
      </c>
      <c r="J6929" t="s">
        <v>245</v>
      </c>
      <c r="K6929">
        <v>2655820.1267658258</v>
      </c>
      <c r="L6929">
        <v>2673920.701625342</v>
      </c>
      <c r="M6929">
        <v>5774801</v>
      </c>
    </row>
    <row r="6930" spans="1:13" x14ac:dyDescent="0.25">
      <c r="A6930" t="s">
        <v>14</v>
      </c>
      <c r="B6930" t="s">
        <v>62</v>
      </c>
      <c r="C6930" t="s">
        <v>204</v>
      </c>
      <c r="D6930" t="s">
        <v>104</v>
      </c>
      <c r="E6930" t="s">
        <v>177</v>
      </c>
      <c r="F6930" t="s">
        <v>178</v>
      </c>
      <c r="G6930" t="s">
        <v>107</v>
      </c>
      <c r="H6930">
        <v>37.339385999999998</v>
      </c>
      <c r="I6930">
        <v>-121.89496</v>
      </c>
      <c r="J6930" t="s">
        <v>223</v>
      </c>
      <c r="K6930">
        <v>271665.40228414373</v>
      </c>
      <c r="L6930">
        <v>302178.21517298219</v>
      </c>
      <c r="M6930">
        <v>877780</v>
      </c>
    </row>
    <row r="6931" spans="1:13" x14ac:dyDescent="0.25">
      <c r="A6931" t="s">
        <v>14</v>
      </c>
      <c r="B6931" t="s">
        <v>62</v>
      </c>
      <c r="C6931" t="s">
        <v>204</v>
      </c>
      <c r="D6931" t="s">
        <v>104</v>
      </c>
      <c r="E6931" t="s">
        <v>177</v>
      </c>
      <c r="F6931" t="s">
        <v>178</v>
      </c>
      <c r="G6931" t="s">
        <v>107</v>
      </c>
      <c r="H6931">
        <v>37.339385999999998</v>
      </c>
      <c r="I6931">
        <v>-121.89496</v>
      </c>
      <c r="J6931" t="s">
        <v>224</v>
      </c>
      <c r="K6931">
        <v>36684131.465267196</v>
      </c>
      <c r="L6931">
        <v>36745071.929360837</v>
      </c>
      <c r="M6931">
        <v>67460562</v>
      </c>
    </row>
    <row r="6932" spans="1:13" x14ac:dyDescent="0.25">
      <c r="A6932" t="s">
        <v>14</v>
      </c>
      <c r="B6932" t="s">
        <v>62</v>
      </c>
      <c r="C6932" t="s">
        <v>204</v>
      </c>
      <c r="D6932" t="s">
        <v>104</v>
      </c>
      <c r="E6932" t="s">
        <v>177</v>
      </c>
      <c r="F6932" t="s">
        <v>178</v>
      </c>
      <c r="G6932" t="s">
        <v>107</v>
      </c>
      <c r="H6932">
        <v>37.339385999999998</v>
      </c>
      <c r="I6932">
        <v>-121.89496</v>
      </c>
      <c r="J6932" t="s">
        <v>225</v>
      </c>
      <c r="K6932">
        <v>10663695.939371301</v>
      </c>
      <c r="L6932">
        <v>10673701.87113183</v>
      </c>
      <c r="M6932">
        <v>22269137</v>
      </c>
    </row>
    <row r="6933" spans="1:13" x14ac:dyDescent="0.25">
      <c r="A6933" t="s">
        <v>14</v>
      </c>
      <c r="B6933" t="s">
        <v>62</v>
      </c>
      <c r="C6933" t="s">
        <v>204</v>
      </c>
      <c r="D6933" t="s">
        <v>104</v>
      </c>
      <c r="E6933" t="s">
        <v>177</v>
      </c>
      <c r="F6933" t="s">
        <v>178</v>
      </c>
      <c r="G6933" t="s">
        <v>107</v>
      </c>
      <c r="H6933">
        <v>37.339385999999998</v>
      </c>
      <c r="I6933">
        <v>-121.89496</v>
      </c>
      <c r="J6933" t="s">
        <v>245</v>
      </c>
      <c r="K6933">
        <v>6965111.3470848901</v>
      </c>
      <c r="L6933">
        <v>6973283.9574570982</v>
      </c>
      <c r="M6933">
        <v>13871064</v>
      </c>
    </row>
    <row r="6934" spans="1:13" x14ac:dyDescent="0.25">
      <c r="A6934" t="s">
        <v>14</v>
      </c>
      <c r="B6934" t="s">
        <v>62</v>
      </c>
      <c r="C6934" t="s">
        <v>204</v>
      </c>
      <c r="D6934" t="s">
        <v>98</v>
      </c>
      <c r="E6934" t="s">
        <v>181</v>
      </c>
      <c r="F6934" t="s">
        <v>182</v>
      </c>
      <c r="G6934" t="s">
        <v>183</v>
      </c>
      <c r="H6934">
        <v>59.651943000000003</v>
      </c>
      <c r="I6934">
        <v>17.933056000000001</v>
      </c>
      <c r="J6934" t="s">
        <v>223</v>
      </c>
      <c r="K6934">
        <v>1673348.350105887</v>
      </c>
      <c r="L6934">
        <v>1785993.9768672769</v>
      </c>
      <c r="M6934">
        <v>2877156</v>
      </c>
    </row>
    <row r="6935" spans="1:13" x14ac:dyDescent="0.25">
      <c r="A6935" t="s">
        <v>14</v>
      </c>
      <c r="B6935" t="s">
        <v>62</v>
      </c>
      <c r="C6935" t="s">
        <v>204</v>
      </c>
      <c r="D6935" t="s">
        <v>98</v>
      </c>
      <c r="E6935" t="s">
        <v>181</v>
      </c>
      <c r="F6935" t="s">
        <v>182</v>
      </c>
      <c r="G6935" t="s">
        <v>183</v>
      </c>
      <c r="H6935">
        <v>59.651943000000003</v>
      </c>
      <c r="I6935">
        <v>17.933056000000001</v>
      </c>
      <c r="J6935" t="s">
        <v>224</v>
      </c>
      <c r="K6935">
        <v>6110328.7181688743</v>
      </c>
      <c r="L6935">
        <v>6162553.5305115422</v>
      </c>
      <c r="M6935">
        <v>16478053</v>
      </c>
    </row>
    <row r="6936" spans="1:13" x14ac:dyDescent="0.25">
      <c r="A6936" t="s">
        <v>14</v>
      </c>
      <c r="B6936" t="s">
        <v>62</v>
      </c>
      <c r="C6936" t="s">
        <v>204</v>
      </c>
      <c r="D6936" t="s">
        <v>98</v>
      </c>
      <c r="E6936" t="s">
        <v>181</v>
      </c>
      <c r="F6936" t="s">
        <v>182</v>
      </c>
      <c r="G6936" t="s">
        <v>183</v>
      </c>
      <c r="H6936">
        <v>59.651943000000003</v>
      </c>
      <c r="I6936">
        <v>17.933056000000001</v>
      </c>
      <c r="J6936" t="s">
        <v>225</v>
      </c>
      <c r="K6936">
        <v>6343917.7664424041</v>
      </c>
      <c r="L6936">
        <v>6474601.2881310256</v>
      </c>
      <c r="M6936">
        <v>17486644</v>
      </c>
    </row>
    <row r="6937" spans="1:13" x14ac:dyDescent="0.25">
      <c r="A6937" t="s">
        <v>14</v>
      </c>
      <c r="B6937" t="s">
        <v>62</v>
      </c>
      <c r="C6937" t="s">
        <v>204</v>
      </c>
      <c r="D6937" t="s">
        <v>98</v>
      </c>
      <c r="E6937" t="s">
        <v>181</v>
      </c>
      <c r="F6937" t="s">
        <v>182</v>
      </c>
      <c r="G6937" t="s">
        <v>183</v>
      </c>
      <c r="H6937">
        <v>59.651943000000003</v>
      </c>
      <c r="I6937">
        <v>17.933056000000001</v>
      </c>
      <c r="J6937" t="s">
        <v>245</v>
      </c>
      <c r="K6937">
        <v>5789051.9331314405</v>
      </c>
      <c r="L6937">
        <v>5980027.8946671821</v>
      </c>
      <c r="M6937">
        <v>14817795</v>
      </c>
    </row>
    <row r="6938" spans="1:13" x14ac:dyDescent="0.25">
      <c r="A6938" t="s">
        <v>14</v>
      </c>
      <c r="B6938" t="s">
        <v>62</v>
      </c>
      <c r="C6938" t="s">
        <v>204</v>
      </c>
      <c r="D6938" t="s">
        <v>136</v>
      </c>
      <c r="E6938" t="s">
        <v>184</v>
      </c>
      <c r="F6938" t="s">
        <v>185</v>
      </c>
      <c r="G6938" t="s">
        <v>186</v>
      </c>
      <c r="H6938">
        <v>37.566499999999998</v>
      </c>
      <c r="I6938">
        <v>126.97799999999999</v>
      </c>
      <c r="J6938" t="s">
        <v>223</v>
      </c>
      <c r="K6938">
        <v>1135.4047038591059</v>
      </c>
      <c r="L6938">
        <v>2537.1272189508122</v>
      </c>
      <c r="M6938">
        <v>3559</v>
      </c>
    </row>
    <row r="6939" spans="1:13" x14ac:dyDescent="0.25">
      <c r="A6939" t="s">
        <v>14</v>
      </c>
      <c r="B6939" t="s">
        <v>62</v>
      </c>
      <c r="C6939" t="s">
        <v>204</v>
      </c>
      <c r="D6939" t="s">
        <v>136</v>
      </c>
      <c r="E6939" t="s">
        <v>184</v>
      </c>
      <c r="F6939" t="s">
        <v>185</v>
      </c>
      <c r="G6939" t="s">
        <v>186</v>
      </c>
      <c r="H6939">
        <v>37.566499999999998</v>
      </c>
      <c r="I6939">
        <v>126.97799999999999</v>
      </c>
      <c r="J6939" t="s">
        <v>224</v>
      </c>
      <c r="K6939">
        <v>1644.7900808470681</v>
      </c>
      <c r="L6939">
        <v>2392.868253420696</v>
      </c>
      <c r="M6939">
        <v>1906</v>
      </c>
    </row>
    <row r="6940" spans="1:13" x14ac:dyDescent="0.25">
      <c r="A6940" t="s">
        <v>14</v>
      </c>
      <c r="B6940" t="s">
        <v>62</v>
      </c>
      <c r="C6940" t="s">
        <v>204</v>
      </c>
      <c r="D6940" t="s">
        <v>136</v>
      </c>
      <c r="E6940" t="s">
        <v>184</v>
      </c>
      <c r="F6940" t="s">
        <v>185</v>
      </c>
      <c r="G6940" t="s">
        <v>186</v>
      </c>
      <c r="H6940">
        <v>37.566499999999998</v>
      </c>
      <c r="I6940">
        <v>126.97799999999999</v>
      </c>
      <c r="J6940" t="s">
        <v>225</v>
      </c>
      <c r="K6940">
        <v>244.81165591698601</v>
      </c>
      <c r="L6940">
        <v>244.90819412865599</v>
      </c>
      <c r="M6940">
        <v>1780</v>
      </c>
    </row>
    <row r="6941" spans="1:13" x14ac:dyDescent="0.25">
      <c r="A6941" t="s">
        <v>14</v>
      </c>
      <c r="B6941" t="s">
        <v>62</v>
      </c>
      <c r="C6941" t="s">
        <v>204</v>
      </c>
      <c r="D6941" t="s">
        <v>136</v>
      </c>
      <c r="E6941" t="s">
        <v>184</v>
      </c>
      <c r="F6941" t="s">
        <v>185</v>
      </c>
      <c r="G6941" t="s">
        <v>186</v>
      </c>
      <c r="H6941">
        <v>37.566499999999998</v>
      </c>
      <c r="I6941">
        <v>126.97799999999999</v>
      </c>
      <c r="J6941" t="s">
        <v>245</v>
      </c>
      <c r="K6941">
        <v>35.884280412372</v>
      </c>
      <c r="L6941">
        <v>35.883430083852012</v>
      </c>
      <c r="M6941">
        <v>1531</v>
      </c>
    </row>
    <row r="6942" spans="1:13" x14ac:dyDescent="0.25">
      <c r="A6942" t="s">
        <v>14</v>
      </c>
      <c r="B6942" t="s">
        <v>62</v>
      </c>
      <c r="C6942" t="s">
        <v>204</v>
      </c>
      <c r="D6942" t="s">
        <v>108</v>
      </c>
      <c r="E6942" t="s">
        <v>187</v>
      </c>
      <c r="F6942" t="s">
        <v>188</v>
      </c>
      <c r="G6942" t="s">
        <v>135</v>
      </c>
      <c r="H6942">
        <v>-23.566147000000001</v>
      </c>
      <c r="I6942">
        <v>-46.64188</v>
      </c>
      <c r="J6942" t="s">
        <v>223</v>
      </c>
      <c r="K6942">
        <v>297120.88057923038</v>
      </c>
      <c r="L6942">
        <v>298968.75654930313</v>
      </c>
      <c r="M6942">
        <v>402540</v>
      </c>
    </row>
    <row r="6943" spans="1:13" x14ac:dyDescent="0.25">
      <c r="A6943" t="s">
        <v>14</v>
      </c>
      <c r="B6943" t="s">
        <v>62</v>
      </c>
      <c r="C6943" t="s">
        <v>204</v>
      </c>
      <c r="D6943" t="s">
        <v>108</v>
      </c>
      <c r="E6943" t="s">
        <v>187</v>
      </c>
      <c r="F6943" t="s">
        <v>188</v>
      </c>
      <c r="G6943" t="s">
        <v>135</v>
      </c>
      <c r="H6943">
        <v>-23.566147000000001</v>
      </c>
      <c r="I6943">
        <v>-46.64188</v>
      </c>
      <c r="J6943" t="s">
        <v>224</v>
      </c>
      <c r="K6943">
        <v>883253.12548449496</v>
      </c>
      <c r="L6943">
        <v>886022.47244161414</v>
      </c>
      <c r="M6943">
        <v>1924858</v>
      </c>
    </row>
    <row r="6944" spans="1:13" x14ac:dyDescent="0.25">
      <c r="A6944" t="s">
        <v>14</v>
      </c>
      <c r="B6944" t="s">
        <v>62</v>
      </c>
      <c r="C6944" t="s">
        <v>204</v>
      </c>
      <c r="D6944" t="s">
        <v>108</v>
      </c>
      <c r="E6944" t="s">
        <v>187</v>
      </c>
      <c r="F6944" t="s">
        <v>188</v>
      </c>
      <c r="G6944" t="s">
        <v>135</v>
      </c>
      <c r="H6944">
        <v>-23.566147000000001</v>
      </c>
      <c r="I6944">
        <v>-46.64188</v>
      </c>
      <c r="J6944" t="s">
        <v>225</v>
      </c>
      <c r="K6944">
        <v>1955912.464026731</v>
      </c>
      <c r="L6944">
        <v>1972436.2540548509</v>
      </c>
      <c r="M6944">
        <v>4432761</v>
      </c>
    </row>
    <row r="6945" spans="1:13" x14ac:dyDescent="0.25">
      <c r="A6945" t="s">
        <v>14</v>
      </c>
      <c r="B6945" t="s">
        <v>62</v>
      </c>
      <c r="C6945" t="s">
        <v>204</v>
      </c>
      <c r="D6945" t="s">
        <v>108</v>
      </c>
      <c r="E6945" t="s">
        <v>187</v>
      </c>
      <c r="F6945" t="s">
        <v>188</v>
      </c>
      <c r="G6945" t="s">
        <v>135</v>
      </c>
      <c r="H6945">
        <v>-23.566147000000001</v>
      </c>
      <c r="I6945">
        <v>-46.64188</v>
      </c>
      <c r="J6945" t="s">
        <v>245</v>
      </c>
      <c r="K6945">
        <v>767951.01549816749</v>
      </c>
      <c r="L6945">
        <v>769067.6619579863</v>
      </c>
      <c r="M6945">
        <v>1663746</v>
      </c>
    </row>
    <row r="6946" spans="1:13" x14ac:dyDescent="0.25">
      <c r="A6946" t="s">
        <v>14</v>
      </c>
      <c r="B6946" t="s">
        <v>62</v>
      </c>
      <c r="C6946" t="s">
        <v>204</v>
      </c>
      <c r="D6946" t="s">
        <v>104</v>
      </c>
      <c r="E6946" t="s">
        <v>179</v>
      </c>
      <c r="F6946" t="s">
        <v>180</v>
      </c>
      <c r="G6946" t="s">
        <v>107</v>
      </c>
      <c r="H6946">
        <v>38.627003000000002</v>
      </c>
      <c r="I6946">
        <v>-90.199404000000001</v>
      </c>
      <c r="J6946" t="s">
        <v>223</v>
      </c>
      <c r="K6946">
        <v>8877.9175646431613</v>
      </c>
      <c r="L6946">
        <v>10968.176317433181</v>
      </c>
      <c r="M6946">
        <v>25637</v>
      </c>
    </row>
    <row r="6947" spans="1:13" x14ac:dyDescent="0.25">
      <c r="A6947" t="s">
        <v>14</v>
      </c>
      <c r="B6947" t="s">
        <v>62</v>
      </c>
      <c r="C6947" t="s">
        <v>204</v>
      </c>
      <c r="D6947" t="s">
        <v>104</v>
      </c>
      <c r="E6947" t="s">
        <v>179</v>
      </c>
      <c r="F6947" t="s">
        <v>180</v>
      </c>
      <c r="G6947" t="s">
        <v>107</v>
      </c>
      <c r="H6947">
        <v>38.627003000000002</v>
      </c>
      <c r="I6947">
        <v>-90.199404000000001</v>
      </c>
      <c r="J6947" t="s">
        <v>224</v>
      </c>
      <c r="K6947">
        <v>170290.96142557109</v>
      </c>
      <c r="L6947">
        <v>170408.91460622981</v>
      </c>
      <c r="M6947">
        <v>329722</v>
      </c>
    </row>
    <row r="6948" spans="1:13" x14ac:dyDescent="0.25">
      <c r="A6948" t="s">
        <v>14</v>
      </c>
      <c r="B6948" t="s">
        <v>62</v>
      </c>
      <c r="C6948" t="s">
        <v>204</v>
      </c>
      <c r="D6948" t="s">
        <v>104</v>
      </c>
      <c r="E6948" t="s">
        <v>179</v>
      </c>
      <c r="F6948" t="s">
        <v>180</v>
      </c>
      <c r="G6948" t="s">
        <v>107</v>
      </c>
      <c r="H6948">
        <v>38.627003000000002</v>
      </c>
      <c r="I6948">
        <v>-90.199404000000001</v>
      </c>
      <c r="J6948" t="s">
        <v>225</v>
      </c>
      <c r="K6948">
        <v>286329.13973837212</v>
      </c>
      <c r="L6948">
        <v>286390.02382141352</v>
      </c>
      <c r="M6948">
        <v>519227</v>
      </c>
    </row>
    <row r="6949" spans="1:13" x14ac:dyDescent="0.25">
      <c r="A6949" t="s">
        <v>14</v>
      </c>
      <c r="B6949" t="s">
        <v>62</v>
      </c>
      <c r="C6949" t="s">
        <v>204</v>
      </c>
      <c r="D6949" t="s">
        <v>104</v>
      </c>
      <c r="E6949" t="s">
        <v>179</v>
      </c>
      <c r="F6949" t="s">
        <v>180</v>
      </c>
      <c r="G6949" t="s">
        <v>107</v>
      </c>
      <c r="H6949">
        <v>38.627003000000002</v>
      </c>
      <c r="I6949">
        <v>-90.199404000000001</v>
      </c>
      <c r="J6949" t="s">
        <v>245</v>
      </c>
      <c r="K6949">
        <v>148631.38709969871</v>
      </c>
      <c r="L6949">
        <v>148705.63780058289</v>
      </c>
      <c r="M6949">
        <v>286290</v>
      </c>
    </row>
    <row r="6950" spans="1:13" x14ac:dyDescent="0.25">
      <c r="A6950" t="s">
        <v>14</v>
      </c>
      <c r="B6950" t="s">
        <v>62</v>
      </c>
      <c r="C6950" t="s">
        <v>204</v>
      </c>
      <c r="D6950" t="s">
        <v>136</v>
      </c>
      <c r="E6950" t="s">
        <v>189</v>
      </c>
      <c r="F6950" t="s">
        <v>190</v>
      </c>
      <c r="G6950" t="s">
        <v>153</v>
      </c>
      <c r="H6950">
        <v>-33.918503000000001</v>
      </c>
      <c r="I6950">
        <v>151.18892</v>
      </c>
      <c r="J6950" t="s">
        <v>223</v>
      </c>
      <c r="K6950">
        <v>1316198.069902601</v>
      </c>
      <c r="L6950">
        <v>1618106.326885592</v>
      </c>
      <c r="M6950">
        <v>3809642</v>
      </c>
    </row>
    <row r="6951" spans="1:13" x14ac:dyDescent="0.25">
      <c r="A6951" t="s">
        <v>14</v>
      </c>
      <c r="B6951" t="s">
        <v>62</v>
      </c>
      <c r="C6951" t="s">
        <v>204</v>
      </c>
      <c r="D6951" t="s">
        <v>136</v>
      </c>
      <c r="E6951" t="s">
        <v>189</v>
      </c>
      <c r="F6951" t="s">
        <v>190</v>
      </c>
      <c r="G6951" t="s">
        <v>153</v>
      </c>
      <c r="H6951">
        <v>-33.918503000000001</v>
      </c>
      <c r="I6951">
        <v>151.18892</v>
      </c>
      <c r="J6951" t="s">
        <v>224</v>
      </c>
      <c r="K6951">
        <v>1258443.248933346</v>
      </c>
      <c r="L6951">
        <v>1270320.8553931031</v>
      </c>
      <c r="M6951">
        <v>3385908</v>
      </c>
    </row>
    <row r="6952" spans="1:13" x14ac:dyDescent="0.25">
      <c r="A6952" t="s">
        <v>14</v>
      </c>
      <c r="B6952" t="s">
        <v>62</v>
      </c>
      <c r="C6952" t="s">
        <v>204</v>
      </c>
      <c r="D6952" t="s">
        <v>136</v>
      </c>
      <c r="E6952" t="s">
        <v>189</v>
      </c>
      <c r="F6952" t="s">
        <v>190</v>
      </c>
      <c r="G6952" t="s">
        <v>153</v>
      </c>
      <c r="H6952">
        <v>-33.918503000000001</v>
      </c>
      <c r="I6952">
        <v>151.18892</v>
      </c>
      <c r="J6952" t="s">
        <v>225</v>
      </c>
      <c r="K6952">
        <v>3517980.440120501</v>
      </c>
      <c r="L6952">
        <v>3552012.8787996122</v>
      </c>
      <c r="M6952">
        <v>8216359</v>
      </c>
    </row>
    <row r="6953" spans="1:13" x14ac:dyDescent="0.25">
      <c r="A6953" t="s">
        <v>14</v>
      </c>
      <c r="B6953" t="s">
        <v>62</v>
      </c>
      <c r="C6953" t="s">
        <v>204</v>
      </c>
      <c r="D6953" t="s">
        <v>136</v>
      </c>
      <c r="E6953" t="s">
        <v>189</v>
      </c>
      <c r="F6953" t="s">
        <v>190</v>
      </c>
      <c r="G6953" t="s">
        <v>153</v>
      </c>
      <c r="H6953">
        <v>-33.918503000000001</v>
      </c>
      <c r="I6953">
        <v>151.18892</v>
      </c>
      <c r="J6953" t="s">
        <v>245</v>
      </c>
      <c r="K6953">
        <v>2162500.0200378541</v>
      </c>
      <c r="L6953">
        <v>2222182.9199217092</v>
      </c>
      <c r="M6953">
        <v>4507905</v>
      </c>
    </row>
    <row r="6954" spans="1:13" x14ac:dyDescent="0.25">
      <c r="A6954" t="s">
        <v>14</v>
      </c>
      <c r="B6954" t="s">
        <v>62</v>
      </c>
      <c r="C6954" t="s">
        <v>204</v>
      </c>
      <c r="D6954" t="s">
        <v>136</v>
      </c>
      <c r="E6954" t="s">
        <v>191</v>
      </c>
      <c r="F6954" t="s">
        <v>192</v>
      </c>
      <c r="G6954" t="s">
        <v>165</v>
      </c>
      <c r="H6954">
        <v>35.689487</v>
      </c>
      <c r="I6954">
        <v>139.69171</v>
      </c>
      <c r="J6954" t="s">
        <v>223</v>
      </c>
      <c r="K6954">
        <v>27951.843915152222</v>
      </c>
      <c r="L6954">
        <v>29870.230056279699</v>
      </c>
      <c r="M6954">
        <v>16486</v>
      </c>
    </row>
    <row r="6955" spans="1:13" x14ac:dyDescent="0.25">
      <c r="A6955" t="s">
        <v>14</v>
      </c>
      <c r="B6955" t="s">
        <v>62</v>
      </c>
      <c r="C6955" t="s">
        <v>204</v>
      </c>
      <c r="D6955" t="s">
        <v>136</v>
      </c>
      <c r="E6955" t="s">
        <v>191</v>
      </c>
      <c r="F6955" t="s">
        <v>192</v>
      </c>
      <c r="G6955" t="s">
        <v>165</v>
      </c>
      <c r="H6955">
        <v>35.689487</v>
      </c>
      <c r="I6955">
        <v>139.69171</v>
      </c>
      <c r="J6955" t="s">
        <v>224</v>
      </c>
      <c r="K6955">
        <v>5078245.0667379359</v>
      </c>
      <c r="L6955">
        <v>5083973.9487853702</v>
      </c>
      <c r="M6955">
        <v>10923115</v>
      </c>
    </row>
    <row r="6956" spans="1:13" x14ac:dyDescent="0.25">
      <c r="A6956" t="s">
        <v>14</v>
      </c>
      <c r="B6956" t="s">
        <v>62</v>
      </c>
      <c r="C6956" t="s">
        <v>204</v>
      </c>
      <c r="D6956" t="s">
        <v>136</v>
      </c>
      <c r="E6956" t="s">
        <v>191</v>
      </c>
      <c r="F6956" t="s">
        <v>192</v>
      </c>
      <c r="G6956" t="s">
        <v>165</v>
      </c>
      <c r="H6956">
        <v>35.689487</v>
      </c>
      <c r="I6956">
        <v>139.69171</v>
      </c>
      <c r="J6956" t="s">
        <v>225</v>
      </c>
      <c r="K6956">
        <v>6582351.0910693398</v>
      </c>
      <c r="L6956">
        <v>6590657.1547184531</v>
      </c>
      <c r="M6956">
        <v>13672595</v>
      </c>
    </row>
    <row r="6957" spans="1:13" x14ac:dyDescent="0.25">
      <c r="A6957" t="s">
        <v>14</v>
      </c>
      <c r="B6957" t="s">
        <v>62</v>
      </c>
      <c r="C6957" t="s">
        <v>204</v>
      </c>
      <c r="D6957" t="s">
        <v>136</v>
      </c>
      <c r="E6957" t="s">
        <v>191</v>
      </c>
      <c r="F6957" t="s">
        <v>192</v>
      </c>
      <c r="G6957" t="s">
        <v>165</v>
      </c>
      <c r="H6957">
        <v>35.689487</v>
      </c>
      <c r="I6957">
        <v>139.69171</v>
      </c>
      <c r="J6957" t="s">
        <v>245</v>
      </c>
      <c r="K6957">
        <v>3788593.7895144839</v>
      </c>
      <c r="L6957">
        <v>3790693.1418588278</v>
      </c>
      <c r="M6957">
        <v>7715451</v>
      </c>
    </row>
    <row r="6958" spans="1:13" x14ac:dyDescent="0.25">
      <c r="A6958" t="s">
        <v>14</v>
      </c>
      <c r="B6958" t="s">
        <v>62</v>
      </c>
      <c r="C6958" t="s">
        <v>204</v>
      </c>
      <c r="D6958" t="s">
        <v>104</v>
      </c>
      <c r="E6958" t="s">
        <v>193</v>
      </c>
      <c r="F6958" t="s">
        <v>194</v>
      </c>
      <c r="G6958" t="s">
        <v>195</v>
      </c>
      <c r="H6958">
        <v>43.677753000000003</v>
      </c>
      <c r="I6958">
        <v>-79.630840000000006</v>
      </c>
      <c r="J6958" t="s">
        <v>223</v>
      </c>
      <c r="K6958">
        <v>2668957.5927084838</v>
      </c>
      <c r="L6958">
        <v>3839667.44998476</v>
      </c>
      <c r="M6958">
        <v>6854795</v>
      </c>
    </row>
    <row r="6959" spans="1:13" x14ac:dyDescent="0.25">
      <c r="A6959" t="s">
        <v>14</v>
      </c>
      <c r="B6959" t="s">
        <v>62</v>
      </c>
      <c r="C6959" t="s">
        <v>204</v>
      </c>
      <c r="D6959" t="s">
        <v>104</v>
      </c>
      <c r="E6959" t="s">
        <v>193</v>
      </c>
      <c r="F6959" t="s">
        <v>194</v>
      </c>
      <c r="G6959" t="s">
        <v>195</v>
      </c>
      <c r="H6959">
        <v>43.677753000000003</v>
      </c>
      <c r="I6959">
        <v>-79.630840000000006</v>
      </c>
      <c r="J6959" t="s">
        <v>224</v>
      </c>
      <c r="K6959">
        <v>9270518.3670364544</v>
      </c>
      <c r="L6959">
        <v>9376417.6111922879</v>
      </c>
      <c r="M6959">
        <v>21467676</v>
      </c>
    </row>
    <row r="6960" spans="1:13" x14ac:dyDescent="0.25">
      <c r="A6960" t="s">
        <v>14</v>
      </c>
      <c r="B6960" t="s">
        <v>62</v>
      </c>
      <c r="C6960" t="s">
        <v>204</v>
      </c>
      <c r="D6960" t="s">
        <v>104</v>
      </c>
      <c r="E6960" t="s">
        <v>193</v>
      </c>
      <c r="F6960" t="s">
        <v>194</v>
      </c>
      <c r="G6960" t="s">
        <v>195</v>
      </c>
      <c r="H6960">
        <v>43.677753000000003</v>
      </c>
      <c r="I6960">
        <v>-79.630840000000006</v>
      </c>
      <c r="J6960" t="s">
        <v>225</v>
      </c>
      <c r="K6960">
        <v>11970000.900979379</v>
      </c>
      <c r="L6960">
        <v>11976063.27045721</v>
      </c>
      <c r="M6960">
        <v>27731009</v>
      </c>
    </row>
    <row r="6961" spans="1:13" x14ac:dyDescent="0.25">
      <c r="A6961" t="s">
        <v>14</v>
      </c>
      <c r="B6961" t="s">
        <v>62</v>
      </c>
      <c r="C6961" t="s">
        <v>204</v>
      </c>
      <c r="D6961" t="s">
        <v>104</v>
      </c>
      <c r="E6961" t="s">
        <v>193</v>
      </c>
      <c r="F6961" t="s">
        <v>194</v>
      </c>
      <c r="G6961" t="s">
        <v>195</v>
      </c>
      <c r="H6961">
        <v>43.677753000000003</v>
      </c>
      <c r="I6961">
        <v>-79.630840000000006</v>
      </c>
      <c r="J6961" t="s">
        <v>245</v>
      </c>
      <c r="K6961">
        <v>8646764.6241725758</v>
      </c>
      <c r="L6961">
        <v>8648199.0841739178</v>
      </c>
      <c r="M6961">
        <v>19975782</v>
      </c>
    </row>
    <row r="6962" spans="1:13" x14ac:dyDescent="0.25">
      <c r="A6962" t="s">
        <v>14</v>
      </c>
      <c r="B6962" t="s">
        <v>62</v>
      </c>
      <c r="C6962" t="s">
        <v>204</v>
      </c>
      <c r="D6962" t="s">
        <v>98</v>
      </c>
      <c r="E6962" t="s">
        <v>233</v>
      </c>
      <c r="F6962" t="s">
        <v>234</v>
      </c>
      <c r="G6962" t="s">
        <v>235</v>
      </c>
      <c r="H6962">
        <v>48.268999999999998</v>
      </c>
      <c r="I6962">
        <v>-16.41047</v>
      </c>
      <c r="J6962" t="s">
        <v>223</v>
      </c>
      <c r="K6962">
        <v>11279.452598624561</v>
      </c>
      <c r="L6962">
        <v>15160.851742418219</v>
      </c>
      <c r="M6962">
        <v>27010</v>
      </c>
    </row>
    <row r="6963" spans="1:13" x14ac:dyDescent="0.25">
      <c r="A6963" t="s">
        <v>14</v>
      </c>
      <c r="B6963" t="s">
        <v>62</v>
      </c>
      <c r="C6963" t="s">
        <v>204</v>
      </c>
      <c r="D6963" t="s">
        <v>98</v>
      </c>
      <c r="E6963" t="s">
        <v>233</v>
      </c>
      <c r="F6963" t="s">
        <v>234</v>
      </c>
      <c r="G6963" t="s">
        <v>235</v>
      </c>
      <c r="H6963">
        <v>48.268999999999998</v>
      </c>
      <c r="I6963">
        <v>-16.41047</v>
      </c>
      <c r="J6963" t="s">
        <v>224</v>
      </c>
      <c r="K6963">
        <v>845268.10598195542</v>
      </c>
      <c r="L6963">
        <v>858363.26258886547</v>
      </c>
      <c r="M6963">
        <v>2191276</v>
      </c>
    </row>
    <row r="6964" spans="1:13" x14ac:dyDescent="0.25">
      <c r="A6964" t="s">
        <v>14</v>
      </c>
      <c r="B6964" t="s">
        <v>62</v>
      </c>
      <c r="C6964" t="s">
        <v>204</v>
      </c>
      <c r="D6964" t="s">
        <v>98</v>
      </c>
      <c r="E6964" t="s">
        <v>233</v>
      </c>
      <c r="F6964" t="s">
        <v>234</v>
      </c>
      <c r="G6964" t="s">
        <v>235</v>
      </c>
      <c r="H6964">
        <v>48.268999999999998</v>
      </c>
      <c r="I6964">
        <v>-16.41047</v>
      </c>
      <c r="J6964" t="s">
        <v>225</v>
      </c>
      <c r="K6964">
        <v>1784268.8849113651</v>
      </c>
      <c r="L6964">
        <v>1789348.2489598619</v>
      </c>
      <c r="M6964">
        <v>4350107</v>
      </c>
    </row>
    <row r="6965" spans="1:13" x14ac:dyDescent="0.25">
      <c r="A6965" t="s">
        <v>14</v>
      </c>
      <c r="B6965" t="s">
        <v>62</v>
      </c>
      <c r="C6965" t="s">
        <v>204</v>
      </c>
      <c r="D6965" t="s">
        <v>98</v>
      </c>
      <c r="E6965" t="s">
        <v>233</v>
      </c>
      <c r="F6965" t="s">
        <v>234</v>
      </c>
      <c r="G6965" t="s">
        <v>235</v>
      </c>
      <c r="H6965">
        <v>48.268999999999998</v>
      </c>
      <c r="I6965">
        <v>-16.41047</v>
      </c>
      <c r="J6965" t="s">
        <v>245</v>
      </c>
      <c r="K6965">
        <v>2511474.7264408572</v>
      </c>
      <c r="L6965">
        <v>2530370.1906127608</v>
      </c>
      <c r="M6965">
        <v>5588692</v>
      </c>
    </row>
    <row r="6966" spans="1:13" x14ac:dyDescent="0.25">
      <c r="A6966" t="s">
        <v>14</v>
      </c>
      <c r="B6966" t="s">
        <v>62</v>
      </c>
      <c r="C6966" t="s">
        <v>204</v>
      </c>
      <c r="D6966" t="s">
        <v>98</v>
      </c>
      <c r="E6966" t="s">
        <v>196</v>
      </c>
      <c r="F6966" t="s">
        <v>197</v>
      </c>
      <c r="G6966" t="s">
        <v>198</v>
      </c>
      <c r="H6966">
        <v>52.167236000000003</v>
      </c>
      <c r="I6966">
        <v>20.967891999999999</v>
      </c>
      <c r="J6966" t="s">
        <v>223</v>
      </c>
      <c r="K6966">
        <v>52859.378346380203</v>
      </c>
      <c r="L6966">
        <v>62517.655895385084</v>
      </c>
      <c r="M6966">
        <v>87141</v>
      </c>
    </row>
    <row r="6967" spans="1:13" x14ac:dyDescent="0.25">
      <c r="A6967" t="s">
        <v>14</v>
      </c>
      <c r="B6967" t="s">
        <v>62</v>
      </c>
      <c r="C6967" t="s">
        <v>204</v>
      </c>
      <c r="D6967" t="s">
        <v>98</v>
      </c>
      <c r="E6967" t="s">
        <v>196</v>
      </c>
      <c r="F6967" t="s">
        <v>197</v>
      </c>
      <c r="G6967" t="s">
        <v>198</v>
      </c>
      <c r="H6967">
        <v>52.167236000000003</v>
      </c>
      <c r="I6967">
        <v>20.967891999999999</v>
      </c>
      <c r="J6967" t="s">
        <v>224</v>
      </c>
      <c r="K6967">
        <v>6897939.7723536976</v>
      </c>
      <c r="L6967">
        <v>6910777.8187699858</v>
      </c>
      <c r="M6967">
        <v>17391873</v>
      </c>
    </row>
    <row r="6968" spans="1:13" x14ac:dyDescent="0.25">
      <c r="A6968" t="s">
        <v>14</v>
      </c>
      <c r="B6968" t="s">
        <v>62</v>
      </c>
      <c r="C6968" t="s">
        <v>204</v>
      </c>
      <c r="D6968" t="s">
        <v>98</v>
      </c>
      <c r="E6968" t="s">
        <v>196</v>
      </c>
      <c r="F6968" t="s">
        <v>197</v>
      </c>
      <c r="G6968" t="s">
        <v>198</v>
      </c>
      <c r="H6968">
        <v>52.167236000000003</v>
      </c>
      <c r="I6968">
        <v>20.967891999999999</v>
      </c>
      <c r="J6968" t="s">
        <v>225</v>
      </c>
      <c r="K6968">
        <v>9554999.4437355883</v>
      </c>
      <c r="L6968">
        <v>9566761.2178563811</v>
      </c>
      <c r="M6968">
        <v>22036216</v>
      </c>
    </row>
    <row r="6969" spans="1:13" x14ac:dyDescent="0.25">
      <c r="A6969" t="s">
        <v>14</v>
      </c>
      <c r="B6969" t="s">
        <v>62</v>
      </c>
      <c r="C6969" t="s">
        <v>204</v>
      </c>
      <c r="D6969" t="s">
        <v>98</v>
      </c>
      <c r="E6969" t="s">
        <v>196</v>
      </c>
      <c r="F6969" t="s">
        <v>197</v>
      </c>
      <c r="G6969" t="s">
        <v>198</v>
      </c>
      <c r="H6969">
        <v>52.167236000000003</v>
      </c>
      <c r="I6969">
        <v>20.967891999999999</v>
      </c>
      <c r="J6969" t="s">
        <v>245</v>
      </c>
      <c r="K6969">
        <v>5450277.7288669348</v>
      </c>
      <c r="L6969">
        <v>5456771.9533680659</v>
      </c>
      <c r="M6969">
        <v>12798574</v>
      </c>
    </row>
    <row r="6970" spans="1:13" x14ac:dyDescent="0.25">
      <c r="A6970" t="s">
        <v>20</v>
      </c>
      <c r="B6970" t="s">
        <v>27</v>
      </c>
      <c r="C6970" t="s">
        <v>97</v>
      </c>
      <c r="D6970" t="s">
        <v>98</v>
      </c>
      <c r="E6970" t="s">
        <v>99</v>
      </c>
      <c r="F6970" t="s">
        <v>100</v>
      </c>
      <c r="G6970" t="s">
        <v>101</v>
      </c>
      <c r="H6970">
        <v>52.370215999999999</v>
      </c>
      <c r="I6970">
        <v>4.895168</v>
      </c>
      <c r="J6970" t="s">
        <v>223</v>
      </c>
      <c r="K6970">
        <v>874613557.38054848</v>
      </c>
      <c r="L6970">
        <v>877921014.41981471</v>
      </c>
      <c r="M6970">
        <v>668963605</v>
      </c>
    </row>
    <row r="6971" spans="1:13" x14ac:dyDescent="0.25">
      <c r="A6971" t="s">
        <v>20</v>
      </c>
      <c r="B6971" t="s">
        <v>27</v>
      </c>
      <c r="C6971" t="s">
        <v>97</v>
      </c>
      <c r="D6971" t="s">
        <v>98</v>
      </c>
      <c r="E6971" t="s">
        <v>99</v>
      </c>
      <c r="F6971" t="s">
        <v>100</v>
      </c>
      <c r="G6971" t="s">
        <v>101</v>
      </c>
      <c r="H6971">
        <v>52.370215999999999</v>
      </c>
      <c r="I6971">
        <v>4.895168</v>
      </c>
      <c r="J6971" t="s">
        <v>224</v>
      </c>
      <c r="K6971">
        <v>864961431.89796269</v>
      </c>
      <c r="L6971">
        <v>869150533.97502971</v>
      </c>
      <c r="M6971">
        <v>706551448</v>
      </c>
    </row>
    <row r="6972" spans="1:13" x14ac:dyDescent="0.25">
      <c r="A6972" t="s">
        <v>20</v>
      </c>
      <c r="B6972" t="s">
        <v>27</v>
      </c>
      <c r="C6972" t="s">
        <v>97</v>
      </c>
      <c r="D6972" t="s">
        <v>98</v>
      </c>
      <c r="E6972" t="s">
        <v>99</v>
      </c>
      <c r="F6972" t="s">
        <v>100</v>
      </c>
      <c r="G6972" t="s">
        <v>101</v>
      </c>
      <c r="H6972">
        <v>52.370215999999999</v>
      </c>
      <c r="I6972">
        <v>4.895168</v>
      </c>
      <c r="J6972" t="s">
        <v>225</v>
      </c>
      <c r="K6972">
        <v>759386946.70236921</v>
      </c>
      <c r="L6972">
        <v>765378169.35694754</v>
      </c>
      <c r="M6972">
        <v>666251047</v>
      </c>
    </row>
    <row r="6973" spans="1:13" x14ac:dyDescent="0.25">
      <c r="A6973" t="s">
        <v>20</v>
      </c>
      <c r="B6973" t="s">
        <v>27</v>
      </c>
      <c r="C6973" t="s">
        <v>97</v>
      </c>
      <c r="D6973" t="s">
        <v>98</v>
      </c>
      <c r="E6973" t="s">
        <v>99</v>
      </c>
      <c r="F6973" t="s">
        <v>100</v>
      </c>
      <c r="G6973" t="s">
        <v>101</v>
      </c>
      <c r="H6973">
        <v>52.370215999999999</v>
      </c>
      <c r="I6973">
        <v>4.895168</v>
      </c>
      <c r="J6973" t="s">
        <v>245</v>
      </c>
      <c r="K6973">
        <v>707740110.24754214</v>
      </c>
      <c r="L6973">
        <v>711313689.89474702</v>
      </c>
      <c r="M6973">
        <v>611231138</v>
      </c>
    </row>
    <row r="6974" spans="1:13" x14ac:dyDescent="0.25">
      <c r="A6974" t="s">
        <v>20</v>
      </c>
      <c r="B6974" t="s">
        <v>27</v>
      </c>
      <c r="C6974" t="s">
        <v>97</v>
      </c>
      <c r="D6974" t="s">
        <v>104</v>
      </c>
      <c r="E6974" t="s">
        <v>105</v>
      </c>
      <c r="F6974" t="s">
        <v>106</v>
      </c>
      <c r="G6974" t="s">
        <v>107</v>
      </c>
      <c r="H6974">
        <v>33.748997000000003</v>
      </c>
      <c r="I6974">
        <v>-84.387985</v>
      </c>
      <c r="J6974" t="s">
        <v>223</v>
      </c>
      <c r="K6974">
        <v>13356667853.26494</v>
      </c>
      <c r="L6974">
        <v>13362351701.570801</v>
      </c>
      <c r="M6974">
        <v>7616345266</v>
      </c>
    </row>
    <row r="6975" spans="1:13" x14ac:dyDescent="0.25">
      <c r="A6975" t="s">
        <v>20</v>
      </c>
      <c r="B6975" t="s">
        <v>27</v>
      </c>
      <c r="C6975" t="s">
        <v>97</v>
      </c>
      <c r="D6975" t="s">
        <v>104</v>
      </c>
      <c r="E6975" t="s">
        <v>105</v>
      </c>
      <c r="F6975" t="s">
        <v>106</v>
      </c>
      <c r="G6975" t="s">
        <v>107</v>
      </c>
      <c r="H6975">
        <v>33.748997000000003</v>
      </c>
      <c r="I6975">
        <v>-84.387985</v>
      </c>
      <c r="J6975" t="s">
        <v>224</v>
      </c>
      <c r="K6975">
        <v>13805196013.76148</v>
      </c>
      <c r="L6975">
        <v>13811939990.605301</v>
      </c>
      <c r="M6975">
        <v>7729770032</v>
      </c>
    </row>
    <row r="6976" spans="1:13" x14ac:dyDescent="0.25">
      <c r="A6976" t="s">
        <v>20</v>
      </c>
      <c r="B6976" t="s">
        <v>27</v>
      </c>
      <c r="C6976" t="s">
        <v>97</v>
      </c>
      <c r="D6976" t="s">
        <v>104</v>
      </c>
      <c r="E6976" t="s">
        <v>105</v>
      </c>
      <c r="F6976" t="s">
        <v>106</v>
      </c>
      <c r="G6976" t="s">
        <v>107</v>
      </c>
      <c r="H6976">
        <v>33.748997000000003</v>
      </c>
      <c r="I6976">
        <v>-84.387985</v>
      </c>
      <c r="J6976" t="s">
        <v>225</v>
      </c>
      <c r="K6976">
        <v>7674110691.2912769</v>
      </c>
      <c r="L6976">
        <v>7676548054.320179</v>
      </c>
      <c r="M6976">
        <v>4064406744</v>
      </c>
    </row>
    <row r="6977" spans="1:13" x14ac:dyDescent="0.25">
      <c r="A6977" t="s">
        <v>20</v>
      </c>
      <c r="B6977" t="s">
        <v>27</v>
      </c>
      <c r="C6977" t="s">
        <v>97</v>
      </c>
      <c r="D6977" t="s">
        <v>104</v>
      </c>
      <c r="E6977" t="s">
        <v>105</v>
      </c>
      <c r="F6977" t="s">
        <v>106</v>
      </c>
      <c r="G6977" t="s">
        <v>107</v>
      </c>
      <c r="H6977">
        <v>33.748997000000003</v>
      </c>
      <c r="I6977">
        <v>-84.387985</v>
      </c>
      <c r="J6977" t="s">
        <v>245</v>
      </c>
      <c r="K6977">
        <v>10636637814.01388</v>
      </c>
      <c r="L6977">
        <v>10640037101.99695</v>
      </c>
      <c r="M6977">
        <v>11161990337</v>
      </c>
    </row>
    <row r="6978" spans="1:13" x14ac:dyDescent="0.25">
      <c r="A6978" t="s">
        <v>20</v>
      </c>
      <c r="B6978" t="s">
        <v>27</v>
      </c>
      <c r="C6978" t="s">
        <v>97</v>
      </c>
      <c r="D6978" t="s">
        <v>104</v>
      </c>
      <c r="E6978" t="s">
        <v>112</v>
      </c>
      <c r="F6978" t="s">
        <v>113</v>
      </c>
      <c r="G6978" t="s">
        <v>107</v>
      </c>
      <c r="H6978">
        <v>42.360100000000003</v>
      </c>
      <c r="I6978">
        <v>-71.058899999999994</v>
      </c>
      <c r="J6978" t="s">
        <v>223</v>
      </c>
      <c r="K6978">
        <v>2177688075.7143641</v>
      </c>
      <c r="L6978">
        <v>2178927724.3810468</v>
      </c>
      <c r="M6978">
        <v>1240192351</v>
      </c>
    </row>
    <row r="6979" spans="1:13" x14ac:dyDescent="0.25">
      <c r="A6979" t="s">
        <v>20</v>
      </c>
      <c r="B6979" t="s">
        <v>27</v>
      </c>
      <c r="C6979" t="s">
        <v>97</v>
      </c>
      <c r="D6979" t="s">
        <v>104</v>
      </c>
      <c r="E6979" t="s">
        <v>112</v>
      </c>
      <c r="F6979" t="s">
        <v>113</v>
      </c>
      <c r="G6979" t="s">
        <v>107</v>
      </c>
      <c r="H6979">
        <v>42.360100000000003</v>
      </c>
      <c r="I6979">
        <v>-71.058899999999994</v>
      </c>
      <c r="J6979" t="s">
        <v>224</v>
      </c>
      <c r="K6979">
        <v>2265651785.1167202</v>
      </c>
      <c r="L6979">
        <v>2267651543.1292119</v>
      </c>
      <c r="M6979">
        <v>1275052843</v>
      </c>
    </row>
    <row r="6980" spans="1:13" x14ac:dyDescent="0.25">
      <c r="A6980" t="s">
        <v>20</v>
      </c>
      <c r="B6980" t="s">
        <v>27</v>
      </c>
      <c r="C6980" t="s">
        <v>97</v>
      </c>
      <c r="D6980" t="s">
        <v>104</v>
      </c>
      <c r="E6980" t="s">
        <v>112</v>
      </c>
      <c r="F6980" t="s">
        <v>113</v>
      </c>
      <c r="G6980" t="s">
        <v>107</v>
      </c>
      <c r="H6980">
        <v>42.360100000000003</v>
      </c>
      <c r="I6980">
        <v>-71.058899999999994</v>
      </c>
      <c r="J6980" t="s">
        <v>225</v>
      </c>
      <c r="K6980">
        <v>1243420926.240417</v>
      </c>
      <c r="L6980">
        <v>1243825294.99821</v>
      </c>
      <c r="M6980">
        <v>665467839</v>
      </c>
    </row>
    <row r="6981" spans="1:13" x14ac:dyDescent="0.25">
      <c r="A6981" t="s">
        <v>20</v>
      </c>
      <c r="B6981" t="s">
        <v>27</v>
      </c>
      <c r="C6981" t="s">
        <v>97</v>
      </c>
      <c r="D6981" t="s">
        <v>104</v>
      </c>
      <c r="E6981" t="s">
        <v>112</v>
      </c>
      <c r="F6981" t="s">
        <v>113</v>
      </c>
      <c r="G6981" t="s">
        <v>107</v>
      </c>
      <c r="H6981">
        <v>42.360100000000003</v>
      </c>
      <c r="I6981">
        <v>-71.058899999999994</v>
      </c>
      <c r="J6981" t="s">
        <v>245</v>
      </c>
      <c r="K6981">
        <v>1681637069.734858</v>
      </c>
      <c r="L6981">
        <v>1682136718.9555781</v>
      </c>
      <c r="M6981">
        <v>1822828699</v>
      </c>
    </row>
    <row r="6982" spans="1:13" x14ac:dyDescent="0.25">
      <c r="A6982" t="s">
        <v>20</v>
      </c>
      <c r="B6982" t="s">
        <v>27</v>
      </c>
      <c r="C6982" t="s">
        <v>97</v>
      </c>
      <c r="D6982" t="s">
        <v>104</v>
      </c>
      <c r="E6982" t="s">
        <v>114</v>
      </c>
      <c r="F6982" t="s">
        <v>115</v>
      </c>
      <c r="G6982" t="s">
        <v>107</v>
      </c>
      <c r="H6982">
        <v>41.878112999999999</v>
      </c>
      <c r="I6982">
        <v>-87.629800000000003</v>
      </c>
      <c r="J6982" t="s">
        <v>223</v>
      </c>
      <c r="K6982">
        <v>14140688767.8598</v>
      </c>
      <c r="L6982">
        <v>14147488229.2911</v>
      </c>
      <c r="M6982">
        <v>7983325816</v>
      </c>
    </row>
    <row r="6983" spans="1:13" x14ac:dyDescent="0.25">
      <c r="A6983" t="s">
        <v>20</v>
      </c>
      <c r="B6983" t="s">
        <v>27</v>
      </c>
      <c r="C6983" t="s">
        <v>97</v>
      </c>
      <c r="D6983" t="s">
        <v>104</v>
      </c>
      <c r="E6983" t="s">
        <v>114</v>
      </c>
      <c r="F6983" t="s">
        <v>115</v>
      </c>
      <c r="G6983" t="s">
        <v>107</v>
      </c>
      <c r="H6983">
        <v>41.878112999999999</v>
      </c>
      <c r="I6983">
        <v>-87.629800000000003</v>
      </c>
      <c r="J6983" t="s">
        <v>224</v>
      </c>
      <c r="K6983">
        <v>15101893820.57729</v>
      </c>
      <c r="L6983">
        <v>15110330203.33625</v>
      </c>
      <c r="M6983">
        <v>8373939533</v>
      </c>
    </row>
    <row r="6984" spans="1:13" x14ac:dyDescent="0.25">
      <c r="A6984" t="s">
        <v>20</v>
      </c>
      <c r="B6984" t="s">
        <v>27</v>
      </c>
      <c r="C6984" t="s">
        <v>97</v>
      </c>
      <c r="D6984" t="s">
        <v>104</v>
      </c>
      <c r="E6984" t="s">
        <v>114</v>
      </c>
      <c r="F6984" t="s">
        <v>115</v>
      </c>
      <c r="G6984" t="s">
        <v>107</v>
      </c>
      <c r="H6984">
        <v>41.878112999999999</v>
      </c>
      <c r="I6984">
        <v>-87.629800000000003</v>
      </c>
      <c r="J6984" t="s">
        <v>225</v>
      </c>
      <c r="K6984">
        <v>7828961428.3317766</v>
      </c>
      <c r="L6984">
        <v>7831597268.7838469</v>
      </c>
      <c r="M6984">
        <v>4166370737</v>
      </c>
    </row>
    <row r="6985" spans="1:13" x14ac:dyDescent="0.25">
      <c r="A6985" t="s">
        <v>20</v>
      </c>
      <c r="B6985" t="s">
        <v>27</v>
      </c>
      <c r="C6985" t="s">
        <v>97</v>
      </c>
      <c r="D6985" t="s">
        <v>104</v>
      </c>
      <c r="E6985" t="s">
        <v>114</v>
      </c>
      <c r="F6985" t="s">
        <v>115</v>
      </c>
      <c r="G6985" t="s">
        <v>107</v>
      </c>
      <c r="H6985">
        <v>41.878112999999999</v>
      </c>
      <c r="I6985">
        <v>-87.629800000000003</v>
      </c>
      <c r="J6985" t="s">
        <v>245</v>
      </c>
      <c r="K6985">
        <v>11081848084.47574</v>
      </c>
      <c r="L6985">
        <v>11085391200.978901</v>
      </c>
      <c r="M6985">
        <v>12375991266</v>
      </c>
    </row>
    <row r="6986" spans="1:13" x14ac:dyDescent="0.25">
      <c r="A6986" t="s">
        <v>20</v>
      </c>
      <c r="B6986" t="s">
        <v>27</v>
      </c>
      <c r="C6986" t="s">
        <v>97</v>
      </c>
      <c r="D6986" t="s">
        <v>104</v>
      </c>
      <c r="E6986" t="s">
        <v>116</v>
      </c>
      <c r="F6986" t="s">
        <v>117</v>
      </c>
      <c r="G6986" t="s">
        <v>107</v>
      </c>
      <c r="H6986">
        <v>32.780140000000003</v>
      </c>
      <c r="I6986">
        <v>-96.800449999999998</v>
      </c>
      <c r="J6986" t="s">
        <v>223</v>
      </c>
      <c r="K6986">
        <v>11497223135.28566</v>
      </c>
      <c r="L6986">
        <v>11505101475.2474</v>
      </c>
      <c r="M6986">
        <v>6669324522</v>
      </c>
    </row>
    <row r="6987" spans="1:13" x14ac:dyDescent="0.25">
      <c r="A6987" t="s">
        <v>20</v>
      </c>
      <c r="B6987" t="s">
        <v>27</v>
      </c>
      <c r="C6987" t="s">
        <v>97</v>
      </c>
      <c r="D6987" t="s">
        <v>104</v>
      </c>
      <c r="E6987" t="s">
        <v>116</v>
      </c>
      <c r="F6987" t="s">
        <v>117</v>
      </c>
      <c r="G6987" t="s">
        <v>107</v>
      </c>
      <c r="H6987">
        <v>32.780140000000003</v>
      </c>
      <c r="I6987">
        <v>-96.800449999999998</v>
      </c>
      <c r="J6987" t="s">
        <v>224</v>
      </c>
      <c r="K6987">
        <v>12630531503.898581</v>
      </c>
      <c r="L6987">
        <v>12639997059.952009</v>
      </c>
      <c r="M6987">
        <v>7195363551</v>
      </c>
    </row>
    <row r="6988" spans="1:13" x14ac:dyDescent="0.25">
      <c r="A6988" t="s">
        <v>20</v>
      </c>
      <c r="B6988" t="s">
        <v>27</v>
      </c>
      <c r="C6988" t="s">
        <v>97</v>
      </c>
      <c r="D6988" t="s">
        <v>104</v>
      </c>
      <c r="E6988" t="s">
        <v>116</v>
      </c>
      <c r="F6988" t="s">
        <v>117</v>
      </c>
      <c r="G6988" t="s">
        <v>107</v>
      </c>
      <c r="H6988">
        <v>32.780140000000003</v>
      </c>
      <c r="I6988">
        <v>-96.800449999999998</v>
      </c>
      <c r="J6988" t="s">
        <v>225</v>
      </c>
      <c r="K6988">
        <v>7292844871.2463369</v>
      </c>
      <c r="L6988">
        <v>7297018299.8555775</v>
      </c>
      <c r="M6988">
        <v>3920317836</v>
      </c>
    </row>
    <row r="6989" spans="1:13" x14ac:dyDescent="0.25">
      <c r="A6989" t="s">
        <v>20</v>
      </c>
      <c r="B6989" t="s">
        <v>27</v>
      </c>
      <c r="C6989" t="s">
        <v>97</v>
      </c>
      <c r="D6989" t="s">
        <v>104</v>
      </c>
      <c r="E6989" t="s">
        <v>116</v>
      </c>
      <c r="F6989" t="s">
        <v>117</v>
      </c>
      <c r="G6989" t="s">
        <v>107</v>
      </c>
      <c r="H6989">
        <v>32.780140000000003</v>
      </c>
      <c r="I6989">
        <v>-96.800449999999998</v>
      </c>
      <c r="J6989" t="s">
        <v>245</v>
      </c>
      <c r="K6989">
        <v>9991053361.1447678</v>
      </c>
      <c r="L6989">
        <v>9995990058.0094852</v>
      </c>
      <c r="M6989">
        <v>10812090558</v>
      </c>
    </row>
    <row r="6990" spans="1:13" x14ac:dyDescent="0.25">
      <c r="A6990" t="s">
        <v>20</v>
      </c>
      <c r="B6990" t="s">
        <v>27</v>
      </c>
      <c r="C6990" t="s">
        <v>97</v>
      </c>
      <c r="D6990" t="s">
        <v>104</v>
      </c>
      <c r="E6990" t="s">
        <v>120</v>
      </c>
      <c r="F6990" t="s">
        <v>121</v>
      </c>
      <c r="G6990" t="s">
        <v>107</v>
      </c>
      <c r="H6990">
        <v>37.431572000000003</v>
      </c>
      <c r="I6990">
        <v>-78.656890000000004</v>
      </c>
      <c r="J6990" t="s">
        <v>223</v>
      </c>
      <c r="K6990">
        <v>10946049818.458059</v>
      </c>
      <c r="L6990">
        <v>10956717099.090429</v>
      </c>
      <c r="M6990">
        <v>86229480925</v>
      </c>
    </row>
    <row r="6991" spans="1:13" x14ac:dyDescent="0.25">
      <c r="A6991" t="s">
        <v>20</v>
      </c>
      <c r="B6991" t="s">
        <v>27</v>
      </c>
      <c r="C6991" t="s">
        <v>97</v>
      </c>
      <c r="D6991" t="s">
        <v>104</v>
      </c>
      <c r="E6991" t="s">
        <v>120</v>
      </c>
      <c r="F6991" t="s">
        <v>121</v>
      </c>
      <c r="G6991" t="s">
        <v>107</v>
      </c>
      <c r="H6991">
        <v>37.431572000000003</v>
      </c>
      <c r="I6991">
        <v>-78.656890000000004</v>
      </c>
      <c r="J6991" t="s">
        <v>224</v>
      </c>
      <c r="K6991">
        <v>12020993464.053089</v>
      </c>
      <c r="L6991">
        <v>12034220521.042259</v>
      </c>
      <c r="M6991">
        <v>91704388846</v>
      </c>
    </row>
    <row r="6992" spans="1:13" x14ac:dyDescent="0.25">
      <c r="A6992" t="s">
        <v>20</v>
      </c>
      <c r="B6992" t="s">
        <v>27</v>
      </c>
      <c r="C6992" t="s">
        <v>97</v>
      </c>
      <c r="D6992" t="s">
        <v>104</v>
      </c>
      <c r="E6992" t="s">
        <v>120</v>
      </c>
      <c r="F6992" t="s">
        <v>121</v>
      </c>
      <c r="G6992" t="s">
        <v>107</v>
      </c>
      <c r="H6992">
        <v>37.431572000000003</v>
      </c>
      <c r="I6992">
        <v>-78.656890000000004</v>
      </c>
      <c r="J6992" t="s">
        <v>225</v>
      </c>
      <c r="K6992">
        <v>6608089329.2413263</v>
      </c>
      <c r="L6992">
        <v>6616308964.2059669</v>
      </c>
      <c r="M6992">
        <v>59004997880</v>
      </c>
    </row>
    <row r="6993" spans="1:13" x14ac:dyDescent="0.25">
      <c r="A6993" t="s">
        <v>20</v>
      </c>
      <c r="B6993" t="s">
        <v>27</v>
      </c>
      <c r="C6993" t="s">
        <v>97</v>
      </c>
      <c r="D6993" t="s">
        <v>104</v>
      </c>
      <c r="E6993" t="s">
        <v>120</v>
      </c>
      <c r="F6993" t="s">
        <v>121</v>
      </c>
      <c r="G6993" t="s">
        <v>107</v>
      </c>
      <c r="H6993">
        <v>37.431572000000003</v>
      </c>
      <c r="I6993">
        <v>-78.656890000000004</v>
      </c>
      <c r="J6993" t="s">
        <v>245</v>
      </c>
      <c r="K6993">
        <v>8746425142.8818264</v>
      </c>
      <c r="L6993">
        <v>8754467556.7187004</v>
      </c>
      <c r="M6993">
        <v>66078410716</v>
      </c>
    </row>
    <row r="6994" spans="1:13" x14ac:dyDescent="0.25">
      <c r="A6994" t="s">
        <v>20</v>
      </c>
      <c r="B6994" t="s">
        <v>27</v>
      </c>
      <c r="C6994" t="s">
        <v>97</v>
      </c>
      <c r="D6994" t="s">
        <v>104</v>
      </c>
      <c r="E6994" t="s">
        <v>122</v>
      </c>
      <c r="F6994" t="s">
        <v>123</v>
      </c>
      <c r="G6994" t="s">
        <v>107</v>
      </c>
      <c r="H6994">
        <v>39.856102</v>
      </c>
      <c r="I6994">
        <v>-104.675934</v>
      </c>
      <c r="J6994" t="s">
        <v>223</v>
      </c>
      <c r="K6994">
        <v>2252079859.5735831</v>
      </c>
      <c r="L6994">
        <v>2259768085.536036</v>
      </c>
      <c r="M6994">
        <v>1315988231</v>
      </c>
    </row>
    <row r="6995" spans="1:13" x14ac:dyDescent="0.25">
      <c r="A6995" t="s">
        <v>20</v>
      </c>
      <c r="B6995" t="s">
        <v>27</v>
      </c>
      <c r="C6995" t="s">
        <v>97</v>
      </c>
      <c r="D6995" t="s">
        <v>104</v>
      </c>
      <c r="E6995" t="s">
        <v>122</v>
      </c>
      <c r="F6995" t="s">
        <v>123</v>
      </c>
      <c r="G6995" t="s">
        <v>107</v>
      </c>
      <c r="H6995">
        <v>39.856102</v>
      </c>
      <c r="I6995">
        <v>-104.675934</v>
      </c>
      <c r="J6995" t="s">
        <v>224</v>
      </c>
      <c r="K6995">
        <v>2458849524.2699938</v>
      </c>
      <c r="L6995">
        <v>2465914781.6285272</v>
      </c>
      <c r="M6995">
        <v>1411120504</v>
      </c>
    </row>
    <row r="6996" spans="1:13" x14ac:dyDescent="0.25">
      <c r="A6996" t="s">
        <v>20</v>
      </c>
      <c r="B6996" t="s">
        <v>27</v>
      </c>
      <c r="C6996" t="s">
        <v>97</v>
      </c>
      <c r="D6996" t="s">
        <v>104</v>
      </c>
      <c r="E6996" t="s">
        <v>122</v>
      </c>
      <c r="F6996" t="s">
        <v>123</v>
      </c>
      <c r="G6996" t="s">
        <v>107</v>
      </c>
      <c r="H6996">
        <v>39.856102</v>
      </c>
      <c r="I6996">
        <v>-104.675934</v>
      </c>
      <c r="J6996" t="s">
        <v>225</v>
      </c>
      <c r="K6996">
        <v>1260356704.8840921</v>
      </c>
      <c r="L6996">
        <v>1262108272.181952</v>
      </c>
      <c r="M6996">
        <v>692183953</v>
      </c>
    </row>
    <row r="6997" spans="1:13" x14ac:dyDescent="0.25">
      <c r="A6997" t="s">
        <v>20</v>
      </c>
      <c r="B6997" t="s">
        <v>27</v>
      </c>
      <c r="C6997" t="s">
        <v>97</v>
      </c>
      <c r="D6997" t="s">
        <v>104</v>
      </c>
      <c r="E6997" t="s">
        <v>122</v>
      </c>
      <c r="F6997" t="s">
        <v>123</v>
      </c>
      <c r="G6997" t="s">
        <v>107</v>
      </c>
      <c r="H6997">
        <v>39.856102</v>
      </c>
      <c r="I6997">
        <v>-104.675934</v>
      </c>
      <c r="J6997" t="s">
        <v>245</v>
      </c>
      <c r="K6997">
        <v>1800644844.305038</v>
      </c>
      <c r="L6997">
        <v>1801788586.11691</v>
      </c>
      <c r="M6997">
        <v>2065198100</v>
      </c>
    </row>
    <row r="6998" spans="1:13" x14ac:dyDescent="0.25">
      <c r="A6998" t="s">
        <v>20</v>
      </c>
      <c r="B6998" t="s">
        <v>27</v>
      </c>
      <c r="C6998" t="s">
        <v>97</v>
      </c>
      <c r="D6998" t="s">
        <v>104</v>
      </c>
      <c r="E6998" t="s">
        <v>118</v>
      </c>
      <c r="F6998" t="s">
        <v>119</v>
      </c>
      <c r="G6998" t="s">
        <v>107</v>
      </c>
      <c r="H6998">
        <v>42.331400000000002</v>
      </c>
      <c r="I6998">
        <v>-83.0458</v>
      </c>
      <c r="J6998" t="s">
        <v>223</v>
      </c>
      <c r="K6998">
        <v>1249197621.3012929</v>
      </c>
      <c r="L6998">
        <v>1249810164.576967</v>
      </c>
      <c r="M6998">
        <v>705307538</v>
      </c>
    </row>
    <row r="6999" spans="1:13" x14ac:dyDescent="0.25">
      <c r="A6999" t="s">
        <v>20</v>
      </c>
      <c r="B6999" t="s">
        <v>27</v>
      </c>
      <c r="C6999" t="s">
        <v>97</v>
      </c>
      <c r="D6999" t="s">
        <v>104</v>
      </c>
      <c r="E6999" t="s">
        <v>118</v>
      </c>
      <c r="F6999" t="s">
        <v>119</v>
      </c>
      <c r="G6999" t="s">
        <v>107</v>
      </c>
      <c r="H6999">
        <v>42.331400000000002</v>
      </c>
      <c r="I6999">
        <v>-83.0458</v>
      </c>
      <c r="J6999" t="s">
        <v>224</v>
      </c>
      <c r="K6999">
        <v>1435820696.7414589</v>
      </c>
      <c r="L6999">
        <v>1437035125.494524</v>
      </c>
      <c r="M6999">
        <v>801846975</v>
      </c>
    </row>
    <row r="7000" spans="1:13" x14ac:dyDescent="0.25">
      <c r="A7000" t="s">
        <v>20</v>
      </c>
      <c r="B7000" t="s">
        <v>27</v>
      </c>
      <c r="C7000" t="s">
        <v>97</v>
      </c>
      <c r="D7000" t="s">
        <v>104</v>
      </c>
      <c r="E7000" t="s">
        <v>118</v>
      </c>
      <c r="F7000" t="s">
        <v>119</v>
      </c>
      <c r="G7000" t="s">
        <v>107</v>
      </c>
      <c r="H7000">
        <v>42.331400000000002</v>
      </c>
      <c r="I7000">
        <v>-83.0458</v>
      </c>
      <c r="J7000" t="s">
        <v>225</v>
      </c>
      <c r="K7000">
        <v>808263502.72517335</v>
      </c>
      <c r="L7000">
        <v>808508189.11489356</v>
      </c>
      <c r="M7000">
        <v>430142094</v>
      </c>
    </row>
    <row r="7001" spans="1:13" x14ac:dyDescent="0.25">
      <c r="A7001" t="s">
        <v>20</v>
      </c>
      <c r="B7001" t="s">
        <v>27</v>
      </c>
      <c r="C7001" t="s">
        <v>97</v>
      </c>
      <c r="D7001" t="s">
        <v>104</v>
      </c>
      <c r="E7001" t="s">
        <v>118</v>
      </c>
      <c r="F7001" t="s">
        <v>119</v>
      </c>
      <c r="G7001" t="s">
        <v>107</v>
      </c>
      <c r="H7001">
        <v>42.331400000000002</v>
      </c>
      <c r="I7001">
        <v>-83.0458</v>
      </c>
      <c r="J7001" t="s">
        <v>245</v>
      </c>
      <c r="K7001">
        <v>1128605201.7089601</v>
      </c>
      <c r="L7001">
        <v>1128876327.754076</v>
      </c>
      <c r="M7001">
        <v>1208107828</v>
      </c>
    </row>
    <row r="7002" spans="1:13" x14ac:dyDescent="0.25">
      <c r="A7002" t="s">
        <v>20</v>
      </c>
      <c r="B7002" t="s">
        <v>27</v>
      </c>
      <c r="C7002" t="s">
        <v>97</v>
      </c>
      <c r="D7002" t="s">
        <v>98</v>
      </c>
      <c r="E7002" t="s">
        <v>124</v>
      </c>
      <c r="F7002" t="s">
        <v>125</v>
      </c>
      <c r="G7002" t="s">
        <v>126</v>
      </c>
      <c r="H7002">
        <v>53.349800000000002</v>
      </c>
      <c r="I7002">
        <v>6.2603</v>
      </c>
      <c r="J7002" t="s">
        <v>223</v>
      </c>
      <c r="K7002">
        <v>206259703.95647329</v>
      </c>
      <c r="L7002">
        <v>206540972.41525581</v>
      </c>
      <c r="M7002">
        <v>125132136</v>
      </c>
    </row>
    <row r="7003" spans="1:13" x14ac:dyDescent="0.25">
      <c r="A7003" t="s">
        <v>20</v>
      </c>
      <c r="B7003" t="s">
        <v>27</v>
      </c>
      <c r="C7003" t="s">
        <v>97</v>
      </c>
      <c r="D7003" t="s">
        <v>98</v>
      </c>
      <c r="E7003" t="s">
        <v>124</v>
      </c>
      <c r="F7003" t="s">
        <v>125</v>
      </c>
      <c r="G7003" t="s">
        <v>126</v>
      </c>
      <c r="H7003">
        <v>53.349800000000002</v>
      </c>
      <c r="I7003">
        <v>6.2603</v>
      </c>
      <c r="J7003" t="s">
        <v>224</v>
      </c>
      <c r="K7003">
        <v>199419774.44610739</v>
      </c>
      <c r="L7003">
        <v>199688045.22692689</v>
      </c>
      <c r="M7003">
        <v>122802056</v>
      </c>
    </row>
    <row r="7004" spans="1:13" x14ac:dyDescent="0.25">
      <c r="A7004" t="s">
        <v>20</v>
      </c>
      <c r="B7004" t="s">
        <v>27</v>
      </c>
      <c r="C7004" t="s">
        <v>97</v>
      </c>
      <c r="D7004" t="s">
        <v>98</v>
      </c>
      <c r="E7004" t="s">
        <v>124</v>
      </c>
      <c r="F7004" t="s">
        <v>125</v>
      </c>
      <c r="G7004" t="s">
        <v>126</v>
      </c>
      <c r="H7004">
        <v>53.349800000000002</v>
      </c>
      <c r="I7004">
        <v>6.2603</v>
      </c>
      <c r="J7004" t="s">
        <v>225</v>
      </c>
      <c r="K7004">
        <v>168740166.867816</v>
      </c>
      <c r="L7004">
        <v>168971100.65751809</v>
      </c>
      <c r="M7004">
        <v>105288409</v>
      </c>
    </row>
    <row r="7005" spans="1:13" x14ac:dyDescent="0.25">
      <c r="A7005" t="s">
        <v>20</v>
      </c>
      <c r="B7005" t="s">
        <v>27</v>
      </c>
      <c r="C7005" t="s">
        <v>97</v>
      </c>
      <c r="D7005" t="s">
        <v>98</v>
      </c>
      <c r="E7005" t="s">
        <v>124</v>
      </c>
      <c r="F7005" t="s">
        <v>125</v>
      </c>
      <c r="G7005" t="s">
        <v>126</v>
      </c>
      <c r="H7005">
        <v>53.349800000000002</v>
      </c>
      <c r="I7005">
        <v>6.2603</v>
      </c>
      <c r="J7005" t="s">
        <v>245</v>
      </c>
      <c r="K7005">
        <v>203723086.1593827</v>
      </c>
      <c r="L7005">
        <v>203941431.3576802</v>
      </c>
      <c r="M7005">
        <v>130773651</v>
      </c>
    </row>
    <row r="7006" spans="1:13" x14ac:dyDescent="0.25">
      <c r="A7006" t="s">
        <v>20</v>
      </c>
      <c r="B7006" t="s">
        <v>27</v>
      </c>
      <c r="C7006" t="s">
        <v>97</v>
      </c>
      <c r="D7006" t="s">
        <v>98</v>
      </c>
      <c r="E7006" t="s">
        <v>130</v>
      </c>
      <c r="F7006" t="s">
        <v>131</v>
      </c>
      <c r="G7006" t="s">
        <v>132</v>
      </c>
      <c r="H7006">
        <v>50.110923999999997</v>
      </c>
      <c r="I7006">
        <v>8.6821269999999995</v>
      </c>
      <c r="J7006" t="s">
        <v>223</v>
      </c>
      <c r="K7006">
        <v>845843407.48786652</v>
      </c>
      <c r="L7006">
        <v>849550974.48716772</v>
      </c>
      <c r="M7006">
        <v>689535854</v>
      </c>
    </row>
    <row r="7007" spans="1:13" x14ac:dyDescent="0.25">
      <c r="A7007" t="s">
        <v>20</v>
      </c>
      <c r="B7007" t="s">
        <v>27</v>
      </c>
      <c r="C7007" t="s">
        <v>97</v>
      </c>
      <c r="D7007" t="s">
        <v>98</v>
      </c>
      <c r="E7007" t="s">
        <v>130</v>
      </c>
      <c r="F7007" t="s">
        <v>131</v>
      </c>
      <c r="G7007" t="s">
        <v>132</v>
      </c>
      <c r="H7007">
        <v>50.110923999999997</v>
      </c>
      <c r="I7007">
        <v>8.6821269999999995</v>
      </c>
      <c r="J7007" t="s">
        <v>224</v>
      </c>
      <c r="K7007">
        <v>693499292.99707568</v>
      </c>
      <c r="L7007">
        <v>696706078.27847695</v>
      </c>
      <c r="M7007">
        <v>597287641</v>
      </c>
    </row>
    <row r="7008" spans="1:13" x14ac:dyDescent="0.25">
      <c r="A7008" t="s">
        <v>20</v>
      </c>
      <c r="B7008" t="s">
        <v>27</v>
      </c>
      <c r="C7008" t="s">
        <v>97</v>
      </c>
      <c r="D7008" t="s">
        <v>98</v>
      </c>
      <c r="E7008" t="s">
        <v>130</v>
      </c>
      <c r="F7008" t="s">
        <v>131</v>
      </c>
      <c r="G7008" t="s">
        <v>132</v>
      </c>
      <c r="H7008">
        <v>50.110923999999997</v>
      </c>
      <c r="I7008">
        <v>8.6821269999999995</v>
      </c>
      <c r="J7008" t="s">
        <v>225</v>
      </c>
      <c r="K7008">
        <v>483268979.97011328</v>
      </c>
      <c r="L7008">
        <v>486695828.71337801</v>
      </c>
      <c r="M7008">
        <v>457390318</v>
      </c>
    </row>
    <row r="7009" spans="1:13" x14ac:dyDescent="0.25">
      <c r="A7009" t="s">
        <v>20</v>
      </c>
      <c r="B7009" t="s">
        <v>27</v>
      </c>
      <c r="C7009" t="s">
        <v>97</v>
      </c>
      <c r="D7009" t="s">
        <v>98</v>
      </c>
      <c r="E7009" t="s">
        <v>130</v>
      </c>
      <c r="F7009" t="s">
        <v>131</v>
      </c>
      <c r="G7009" t="s">
        <v>132</v>
      </c>
      <c r="H7009">
        <v>50.110923999999997</v>
      </c>
      <c r="I7009">
        <v>8.6821269999999995</v>
      </c>
      <c r="J7009" t="s">
        <v>245</v>
      </c>
      <c r="K7009">
        <v>532752939.17024422</v>
      </c>
      <c r="L7009">
        <v>535034786.98294652</v>
      </c>
      <c r="M7009">
        <v>704100381</v>
      </c>
    </row>
    <row r="7010" spans="1:13" x14ac:dyDescent="0.25">
      <c r="A7010" t="s">
        <v>20</v>
      </c>
      <c r="B7010" t="s">
        <v>27</v>
      </c>
      <c r="C7010" t="s">
        <v>97</v>
      </c>
      <c r="D7010" t="s">
        <v>98</v>
      </c>
      <c r="E7010" t="s">
        <v>226</v>
      </c>
      <c r="F7010" t="s">
        <v>227</v>
      </c>
      <c r="G7010" t="s">
        <v>228</v>
      </c>
      <c r="H7010">
        <v>26.137899999999998</v>
      </c>
      <c r="I7010">
        <v>28.197790000000001</v>
      </c>
      <c r="J7010" t="s">
        <v>223</v>
      </c>
      <c r="K7010">
        <v>2.5738479903420002</v>
      </c>
      <c r="L7010">
        <v>2.5738479903420002</v>
      </c>
      <c r="M7010">
        <v>1</v>
      </c>
    </row>
    <row r="7011" spans="1:13" x14ac:dyDescent="0.25">
      <c r="A7011" t="s">
        <v>20</v>
      </c>
      <c r="B7011" t="s">
        <v>27</v>
      </c>
      <c r="C7011" t="s">
        <v>97</v>
      </c>
      <c r="D7011" t="s">
        <v>98</v>
      </c>
      <c r="E7011" t="s">
        <v>226</v>
      </c>
      <c r="F7011" t="s">
        <v>227</v>
      </c>
      <c r="G7011" t="s">
        <v>228</v>
      </c>
      <c r="H7011">
        <v>26.137899999999998</v>
      </c>
      <c r="I7011">
        <v>28.197790000000001</v>
      </c>
      <c r="J7011" t="s">
        <v>224</v>
      </c>
      <c r="K7011">
        <v>0</v>
      </c>
      <c r="L7011">
        <v>0</v>
      </c>
      <c r="M7011">
        <v>0</v>
      </c>
    </row>
    <row r="7012" spans="1:13" x14ac:dyDescent="0.25">
      <c r="A7012" t="s">
        <v>20</v>
      </c>
      <c r="B7012" t="s">
        <v>27</v>
      </c>
      <c r="C7012" t="s">
        <v>97</v>
      </c>
      <c r="D7012" t="s">
        <v>98</v>
      </c>
      <c r="E7012" t="s">
        <v>226</v>
      </c>
      <c r="F7012" t="s">
        <v>227</v>
      </c>
      <c r="G7012" t="s">
        <v>228</v>
      </c>
      <c r="H7012">
        <v>26.137899999999998</v>
      </c>
      <c r="I7012">
        <v>28.197790000000001</v>
      </c>
      <c r="J7012" t="s">
        <v>225</v>
      </c>
      <c r="K7012">
        <v>0</v>
      </c>
      <c r="L7012">
        <v>0</v>
      </c>
      <c r="M7012">
        <v>0</v>
      </c>
    </row>
    <row r="7013" spans="1:13" x14ac:dyDescent="0.25">
      <c r="A7013" t="s">
        <v>20</v>
      </c>
      <c r="B7013" t="s">
        <v>27</v>
      </c>
      <c r="C7013" t="s">
        <v>97</v>
      </c>
      <c r="D7013" t="s">
        <v>98</v>
      </c>
      <c r="E7013" t="s">
        <v>226</v>
      </c>
      <c r="F7013" t="s">
        <v>227</v>
      </c>
      <c r="G7013" t="s">
        <v>228</v>
      </c>
      <c r="H7013">
        <v>26.137899999999998</v>
      </c>
      <c r="I7013">
        <v>28.197790000000001</v>
      </c>
      <c r="J7013" t="s">
        <v>245</v>
      </c>
      <c r="K7013">
        <v>0</v>
      </c>
      <c r="L7013">
        <v>0</v>
      </c>
      <c r="M7013">
        <v>0</v>
      </c>
    </row>
    <row r="7014" spans="1:13" x14ac:dyDescent="0.25">
      <c r="A7014" t="s">
        <v>20</v>
      </c>
      <c r="B7014" t="s">
        <v>27</v>
      </c>
      <c r="C7014" t="s">
        <v>97</v>
      </c>
      <c r="D7014" t="s">
        <v>104</v>
      </c>
      <c r="E7014" t="s">
        <v>140</v>
      </c>
      <c r="F7014" t="s">
        <v>141</v>
      </c>
      <c r="G7014" t="s">
        <v>107</v>
      </c>
      <c r="H7014">
        <v>34.052235000000003</v>
      </c>
      <c r="I7014">
        <v>-118.24368</v>
      </c>
      <c r="J7014" t="s">
        <v>223</v>
      </c>
      <c r="K7014">
        <v>6547206440.3383169</v>
      </c>
      <c r="L7014">
        <v>6551184692.7424145</v>
      </c>
      <c r="M7014">
        <v>3922212588</v>
      </c>
    </row>
    <row r="7015" spans="1:13" x14ac:dyDescent="0.25">
      <c r="A7015" t="s">
        <v>20</v>
      </c>
      <c r="B7015" t="s">
        <v>27</v>
      </c>
      <c r="C7015" t="s">
        <v>97</v>
      </c>
      <c r="D7015" t="s">
        <v>104</v>
      </c>
      <c r="E7015" t="s">
        <v>140</v>
      </c>
      <c r="F7015" t="s">
        <v>141</v>
      </c>
      <c r="G7015" t="s">
        <v>107</v>
      </c>
      <c r="H7015">
        <v>34.052235000000003</v>
      </c>
      <c r="I7015">
        <v>-118.24368</v>
      </c>
      <c r="J7015" t="s">
        <v>224</v>
      </c>
      <c r="K7015">
        <v>7036845271.2992983</v>
      </c>
      <c r="L7015">
        <v>7040893119.7074652</v>
      </c>
      <c r="M7015">
        <v>4163065535</v>
      </c>
    </row>
    <row r="7016" spans="1:13" x14ac:dyDescent="0.25">
      <c r="A7016" t="s">
        <v>20</v>
      </c>
      <c r="B7016" t="s">
        <v>27</v>
      </c>
      <c r="C7016" t="s">
        <v>97</v>
      </c>
      <c r="D7016" t="s">
        <v>104</v>
      </c>
      <c r="E7016" t="s">
        <v>140</v>
      </c>
      <c r="F7016" t="s">
        <v>141</v>
      </c>
      <c r="G7016" t="s">
        <v>107</v>
      </c>
      <c r="H7016">
        <v>34.052235000000003</v>
      </c>
      <c r="I7016">
        <v>-118.24368</v>
      </c>
      <c r="J7016" t="s">
        <v>225</v>
      </c>
      <c r="K7016">
        <v>4208677091.5398421</v>
      </c>
      <c r="L7016">
        <v>4210617747.8815422</v>
      </c>
      <c r="M7016">
        <v>2339235942</v>
      </c>
    </row>
    <row r="7017" spans="1:13" x14ac:dyDescent="0.25">
      <c r="A7017" t="s">
        <v>20</v>
      </c>
      <c r="B7017" t="s">
        <v>27</v>
      </c>
      <c r="C7017" t="s">
        <v>97</v>
      </c>
      <c r="D7017" t="s">
        <v>104</v>
      </c>
      <c r="E7017" t="s">
        <v>140</v>
      </c>
      <c r="F7017" t="s">
        <v>141</v>
      </c>
      <c r="G7017" t="s">
        <v>107</v>
      </c>
      <c r="H7017">
        <v>34.052235000000003</v>
      </c>
      <c r="I7017">
        <v>-118.24368</v>
      </c>
      <c r="J7017" t="s">
        <v>245</v>
      </c>
      <c r="K7017">
        <v>5443763842.6240444</v>
      </c>
      <c r="L7017">
        <v>5447261140.0186138</v>
      </c>
      <c r="M7017">
        <v>6138646148</v>
      </c>
    </row>
    <row r="7018" spans="1:13" x14ac:dyDescent="0.25">
      <c r="A7018" t="s">
        <v>20</v>
      </c>
      <c r="B7018" t="s">
        <v>27</v>
      </c>
      <c r="C7018" t="s">
        <v>97</v>
      </c>
      <c r="D7018" t="s">
        <v>98</v>
      </c>
      <c r="E7018" t="s">
        <v>145</v>
      </c>
      <c r="F7018" t="s">
        <v>146</v>
      </c>
      <c r="G7018" t="s">
        <v>147</v>
      </c>
      <c r="H7018">
        <v>51.508513999999998</v>
      </c>
      <c r="I7018">
        <v>-1.0756999999999999E-2</v>
      </c>
      <c r="J7018" t="s">
        <v>223</v>
      </c>
      <c r="K7018">
        <v>1071974873.8135459</v>
      </c>
      <c r="L7018">
        <v>1073062627.020623</v>
      </c>
      <c r="M7018">
        <v>779613472</v>
      </c>
    </row>
    <row r="7019" spans="1:13" x14ac:dyDescent="0.25">
      <c r="A7019" t="s">
        <v>20</v>
      </c>
      <c r="B7019" t="s">
        <v>27</v>
      </c>
      <c r="C7019" t="s">
        <v>97</v>
      </c>
      <c r="D7019" t="s">
        <v>98</v>
      </c>
      <c r="E7019" t="s">
        <v>145</v>
      </c>
      <c r="F7019" t="s">
        <v>146</v>
      </c>
      <c r="G7019" t="s">
        <v>147</v>
      </c>
      <c r="H7019">
        <v>51.508513999999998</v>
      </c>
      <c r="I7019">
        <v>-1.0756999999999999E-2</v>
      </c>
      <c r="J7019" t="s">
        <v>224</v>
      </c>
      <c r="K7019">
        <v>429277731.67194468</v>
      </c>
      <c r="L7019">
        <v>430232505.87325537</v>
      </c>
      <c r="M7019">
        <v>357802542</v>
      </c>
    </row>
    <row r="7020" spans="1:13" x14ac:dyDescent="0.25">
      <c r="A7020" t="s">
        <v>20</v>
      </c>
      <c r="B7020" t="s">
        <v>27</v>
      </c>
      <c r="C7020" t="s">
        <v>97</v>
      </c>
      <c r="D7020" t="s">
        <v>98</v>
      </c>
      <c r="E7020" t="s">
        <v>145</v>
      </c>
      <c r="F7020" t="s">
        <v>146</v>
      </c>
      <c r="G7020" t="s">
        <v>147</v>
      </c>
      <c r="H7020">
        <v>51.508513999999998</v>
      </c>
      <c r="I7020">
        <v>-1.0756999999999999E-2</v>
      </c>
      <c r="J7020" t="s">
        <v>225</v>
      </c>
      <c r="K7020">
        <v>221161135.32418761</v>
      </c>
      <c r="L7020">
        <v>221702889.59160131</v>
      </c>
      <c r="M7020">
        <v>229009055</v>
      </c>
    </row>
    <row r="7021" spans="1:13" x14ac:dyDescent="0.25">
      <c r="A7021" t="s">
        <v>20</v>
      </c>
      <c r="B7021" t="s">
        <v>27</v>
      </c>
      <c r="C7021" t="s">
        <v>97</v>
      </c>
      <c r="D7021" t="s">
        <v>98</v>
      </c>
      <c r="E7021" t="s">
        <v>145</v>
      </c>
      <c r="F7021" t="s">
        <v>146</v>
      </c>
      <c r="G7021" t="s">
        <v>147</v>
      </c>
      <c r="H7021">
        <v>51.508513999999998</v>
      </c>
      <c r="I7021">
        <v>-1.0756999999999999E-2</v>
      </c>
      <c r="J7021" t="s">
        <v>245</v>
      </c>
      <c r="K7021">
        <v>187704546.72392371</v>
      </c>
      <c r="L7021">
        <v>188355386.02956131</v>
      </c>
      <c r="M7021">
        <v>191070114</v>
      </c>
    </row>
    <row r="7022" spans="1:13" x14ac:dyDescent="0.25">
      <c r="A7022" t="s">
        <v>20</v>
      </c>
      <c r="B7022" t="s">
        <v>27</v>
      </c>
      <c r="C7022" t="s">
        <v>97</v>
      </c>
      <c r="D7022" t="s">
        <v>98</v>
      </c>
      <c r="E7022" t="s">
        <v>148</v>
      </c>
      <c r="F7022" t="s">
        <v>149</v>
      </c>
      <c r="G7022" t="s">
        <v>150</v>
      </c>
      <c r="H7022">
        <v>40.416800000000002</v>
      </c>
      <c r="I7022">
        <v>-3.7038000000000002</v>
      </c>
      <c r="J7022" t="s">
        <v>223</v>
      </c>
      <c r="K7022">
        <v>605087010.94970405</v>
      </c>
      <c r="L7022">
        <v>605555498.11562359</v>
      </c>
      <c r="M7022">
        <v>399153309</v>
      </c>
    </row>
    <row r="7023" spans="1:13" x14ac:dyDescent="0.25">
      <c r="A7023" t="s">
        <v>20</v>
      </c>
      <c r="B7023" t="s">
        <v>27</v>
      </c>
      <c r="C7023" t="s">
        <v>97</v>
      </c>
      <c r="D7023" t="s">
        <v>98</v>
      </c>
      <c r="E7023" t="s">
        <v>148</v>
      </c>
      <c r="F7023" t="s">
        <v>149</v>
      </c>
      <c r="G7023" t="s">
        <v>150</v>
      </c>
      <c r="H7023">
        <v>40.416800000000002</v>
      </c>
      <c r="I7023">
        <v>-3.7038000000000002</v>
      </c>
      <c r="J7023" t="s">
        <v>224</v>
      </c>
      <c r="K7023">
        <v>614114666.19406915</v>
      </c>
      <c r="L7023">
        <v>614616645.25285506</v>
      </c>
      <c r="M7023">
        <v>414057760</v>
      </c>
    </row>
    <row r="7024" spans="1:13" x14ac:dyDescent="0.25">
      <c r="A7024" t="s">
        <v>20</v>
      </c>
      <c r="B7024" t="s">
        <v>27</v>
      </c>
      <c r="C7024" t="s">
        <v>97</v>
      </c>
      <c r="D7024" t="s">
        <v>98</v>
      </c>
      <c r="E7024" t="s">
        <v>148</v>
      </c>
      <c r="F7024" t="s">
        <v>149</v>
      </c>
      <c r="G7024" t="s">
        <v>150</v>
      </c>
      <c r="H7024">
        <v>40.416800000000002</v>
      </c>
      <c r="I7024">
        <v>-3.7038000000000002</v>
      </c>
      <c r="J7024" t="s">
        <v>225</v>
      </c>
      <c r="K7024">
        <v>549745644.16923153</v>
      </c>
      <c r="L7024">
        <v>550145230.12995374</v>
      </c>
      <c r="M7024">
        <v>382075131</v>
      </c>
    </row>
    <row r="7025" spans="1:13" x14ac:dyDescent="0.25">
      <c r="A7025" t="s">
        <v>20</v>
      </c>
      <c r="B7025" t="s">
        <v>27</v>
      </c>
      <c r="C7025" t="s">
        <v>97</v>
      </c>
      <c r="D7025" t="s">
        <v>98</v>
      </c>
      <c r="E7025" t="s">
        <v>148</v>
      </c>
      <c r="F7025" t="s">
        <v>149</v>
      </c>
      <c r="G7025" t="s">
        <v>150</v>
      </c>
      <c r="H7025">
        <v>40.416800000000002</v>
      </c>
      <c r="I7025">
        <v>-3.7038000000000002</v>
      </c>
      <c r="J7025" t="s">
        <v>245</v>
      </c>
      <c r="K7025">
        <v>574815307.42298508</v>
      </c>
      <c r="L7025">
        <v>575023364.67319655</v>
      </c>
      <c r="M7025">
        <v>406184585</v>
      </c>
    </row>
    <row r="7026" spans="1:13" x14ac:dyDescent="0.25">
      <c r="A7026" t="s">
        <v>20</v>
      </c>
      <c r="B7026" t="s">
        <v>27</v>
      </c>
      <c r="C7026" t="s">
        <v>97</v>
      </c>
      <c r="D7026" t="s">
        <v>98</v>
      </c>
      <c r="E7026" t="s">
        <v>214</v>
      </c>
      <c r="F7026" t="s">
        <v>215</v>
      </c>
      <c r="G7026" t="s">
        <v>147</v>
      </c>
      <c r="H7026">
        <v>53.480800000000002</v>
      </c>
      <c r="I7026">
        <v>2.2425999999999999</v>
      </c>
      <c r="J7026" t="s">
        <v>223</v>
      </c>
      <c r="K7026">
        <v>91100900.169330731</v>
      </c>
      <c r="L7026">
        <v>91168939.912698269</v>
      </c>
      <c r="M7026">
        <v>64820534</v>
      </c>
    </row>
    <row r="7027" spans="1:13" x14ac:dyDescent="0.25">
      <c r="A7027" t="s">
        <v>20</v>
      </c>
      <c r="B7027" t="s">
        <v>27</v>
      </c>
      <c r="C7027" t="s">
        <v>97</v>
      </c>
      <c r="D7027" t="s">
        <v>98</v>
      </c>
      <c r="E7027" t="s">
        <v>214</v>
      </c>
      <c r="F7027" t="s">
        <v>215</v>
      </c>
      <c r="G7027" t="s">
        <v>147</v>
      </c>
      <c r="H7027">
        <v>53.480800000000002</v>
      </c>
      <c r="I7027">
        <v>2.2425999999999999</v>
      </c>
      <c r="J7027" t="s">
        <v>224</v>
      </c>
      <c r="K7027">
        <v>32396945.49604208</v>
      </c>
      <c r="L7027">
        <v>32435192.91293487</v>
      </c>
      <c r="M7027">
        <v>21469663</v>
      </c>
    </row>
    <row r="7028" spans="1:13" x14ac:dyDescent="0.25">
      <c r="A7028" t="s">
        <v>20</v>
      </c>
      <c r="B7028" t="s">
        <v>27</v>
      </c>
      <c r="C7028" t="s">
        <v>97</v>
      </c>
      <c r="D7028" t="s">
        <v>98</v>
      </c>
      <c r="E7028" t="s">
        <v>214</v>
      </c>
      <c r="F7028" t="s">
        <v>215</v>
      </c>
      <c r="G7028" t="s">
        <v>147</v>
      </c>
      <c r="H7028">
        <v>53.480800000000002</v>
      </c>
      <c r="I7028">
        <v>2.2425999999999999</v>
      </c>
      <c r="J7028" t="s">
        <v>225</v>
      </c>
      <c r="K7028">
        <v>13044540.9796043</v>
      </c>
      <c r="L7028">
        <v>13067794.527377971</v>
      </c>
      <c r="M7028">
        <v>8256184</v>
      </c>
    </row>
    <row r="7029" spans="1:13" x14ac:dyDescent="0.25">
      <c r="A7029" t="s">
        <v>20</v>
      </c>
      <c r="B7029" t="s">
        <v>27</v>
      </c>
      <c r="C7029" t="s">
        <v>97</v>
      </c>
      <c r="D7029" t="s">
        <v>98</v>
      </c>
      <c r="E7029" t="s">
        <v>214</v>
      </c>
      <c r="F7029" t="s">
        <v>215</v>
      </c>
      <c r="G7029" t="s">
        <v>147</v>
      </c>
      <c r="H7029">
        <v>53.480800000000002</v>
      </c>
      <c r="I7029">
        <v>2.2425999999999999</v>
      </c>
      <c r="J7029" t="s">
        <v>245</v>
      </c>
      <c r="K7029">
        <v>12726690.81864311</v>
      </c>
      <c r="L7029">
        <v>12749850.96264774</v>
      </c>
      <c r="M7029">
        <v>7552801</v>
      </c>
    </row>
    <row r="7030" spans="1:13" x14ac:dyDescent="0.25">
      <c r="A7030" t="s">
        <v>20</v>
      </c>
      <c r="B7030" t="s">
        <v>27</v>
      </c>
      <c r="C7030" t="s">
        <v>97</v>
      </c>
      <c r="D7030" t="s">
        <v>104</v>
      </c>
      <c r="E7030" t="s">
        <v>229</v>
      </c>
      <c r="F7030" t="s">
        <v>230</v>
      </c>
      <c r="G7030" t="s">
        <v>107</v>
      </c>
      <c r="H7030">
        <v>26.103300000000001</v>
      </c>
      <c r="I7030">
        <v>98.141900000000007</v>
      </c>
      <c r="J7030" t="s">
        <v>223</v>
      </c>
      <c r="K7030">
        <v>153988710.11609989</v>
      </c>
      <c r="L7030">
        <v>154326151.00550529</v>
      </c>
      <c r="M7030">
        <v>100062775</v>
      </c>
    </row>
    <row r="7031" spans="1:13" x14ac:dyDescent="0.25">
      <c r="A7031" t="s">
        <v>20</v>
      </c>
      <c r="B7031" t="s">
        <v>27</v>
      </c>
      <c r="C7031" t="s">
        <v>97</v>
      </c>
      <c r="D7031" t="s">
        <v>104</v>
      </c>
      <c r="E7031" t="s">
        <v>229</v>
      </c>
      <c r="F7031" t="s">
        <v>230</v>
      </c>
      <c r="G7031" t="s">
        <v>107</v>
      </c>
      <c r="H7031">
        <v>26.103300000000001</v>
      </c>
      <c r="I7031">
        <v>98.141900000000007</v>
      </c>
      <c r="J7031" t="s">
        <v>224</v>
      </c>
      <c r="K7031">
        <v>187145626.83222759</v>
      </c>
      <c r="L7031">
        <v>187599518.26390779</v>
      </c>
      <c r="M7031">
        <v>118541961</v>
      </c>
    </row>
    <row r="7032" spans="1:13" x14ac:dyDescent="0.25">
      <c r="A7032" t="s">
        <v>20</v>
      </c>
      <c r="B7032" t="s">
        <v>27</v>
      </c>
      <c r="C7032" t="s">
        <v>97</v>
      </c>
      <c r="D7032" t="s">
        <v>104</v>
      </c>
      <c r="E7032" t="s">
        <v>229</v>
      </c>
      <c r="F7032" t="s">
        <v>230</v>
      </c>
      <c r="G7032" t="s">
        <v>107</v>
      </c>
      <c r="H7032">
        <v>26.103300000000001</v>
      </c>
      <c r="I7032">
        <v>98.141900000000007</v>
      </c>
      <c r="J7032" t="s">
        <v>225</v>
      </c>
      <c r="K7032">
        <v>132123764.2140639</v>
      </c>
      <c r="L7032">
        <v>132500218.6435688</v>
      </c>
      <c r="M7032">
        <v>87390307</v>
      </c>
    </row>
    <row r="7033" spans="1:13" x14ac:dyDescent="0.25">
      <c r="A7033" t="s">
        <v>20</v>
      </c>
      <c r="B7033" t="s">
        <v>27</v>
      </c>
      <c r="C7033" t="s">
        <v>97</v>
      </c>
      <c r="D7033" t="s">
        <v>104</v>
      </c>
      <c r="E7033" t="s">
        <v>229</v>
      </c>
      <c r="F7033" t="s">
        <v>230</v>
      </c>
      <c r="G7033" t="s">
        <v>107</v>
      </c>
      <c r="H7033">
        <v>26.103300000000001</v>
      </c>
      <c r="I7033">
        <v>98.141900000000007</v>
      </c>
      <c r="J7033" t="s">
        <v>245</v>
      </c>
      <c r="K7033">
        <v>124309191.31058469</v>
      </c>
      <c r="L7033">
        <v>124484742.48466361</v>
      </c>
      <c r="M7033">
        <v>107245148</v>
      </c>
    </row>
    <row r="7034" spans="1:13" x14ac:dyDescent="0.25">
      <c r="A7034" t="s">
        <v>20</v>
      </c>
      <c r="B7034" t="s">
        <v>27</v>
      </c>
      <c r="C7034" t="s">
        <v>97</v>
      </c>
      <c r="D7034" t="s">
        <v>104</v>
      </c>
      <c r="E7034" t="s">
        <v>154</v>
      </c>
      <c r="F7034" t="s">
        <v>155</v>
      </c>
      <c r="G7034" t="s">
        <v>107</v>
      </c>
      <c r="H7034">
        <v>25.789097000000002</v>
      </c>
      <c r="I7034">
        <v>-80.204040000000006</v>
      </c>
      <c r="J7034" t="s">
        <v>223</v>
      </c>
      <c r="K7034">
        <v>6382577206.3244715</v>
      </c>
      <c r="L7034">
        <v>6386218489.9883051</v>
      </c>
      <c r="M7034">
        <v>3769455367</v>
      </c>
    </row>
    <row r="7035" spans="1:13" x14ac:dyDescent="0.25">
      <c r="A7035" t="s">
        <v>20</v>
      </c>
      <c r="B7035" t="s">
        <v>27</v>
      </c>
      <c r="C7035" t="s">
        <v>97</v>
      </c>
      <c r="D7035" t="s">
        <v>104</v>
      </c>
      <c r="E7035" t="s">
        <v>154</v>
      </c>
      <c r="F7035" t="s">
        <v>155</v>
      </c>
      <c r="G7035" t="s">
        <v>107</v>
      </c>
      <c r="H7035">
        <v>25.789097000000002</v>
      </c>
      <c r="I7035">
        <v>-80.204040000000006</v>
      </c>
      <c r="J7035" t="s">
        <v>224</v>
      </c>
      <c r="K7035">
        <v>6774453087.6338682</v>
      </c>
      <c r="L7035">
        <v>6780162587.2993364</v>
      </c>
      <c r="M7035">
        <v>3932365512</v>
      </c>
    </row>
    <row r="7036" spans="1:13" x14ac:dyDescent="0.25">
      <c r="A7036" t="s">
        <v>20</v>
      </c>
      <c r="B7036" t="s">
        <v>27</v>
      </c>
      <c r="C7036" t="s">
        <v>97</v>
      </c>
      <c r="D7036" t="s">
        <v>104</v>
      </c>
      <c r="E7036" t="s">
        <v>154</v>
      </c>
      <c r="F7036" t="s">
        <v>155</v>
      </c>
      <c r="G7036" t="s">
        <v>107</v>
      </c>
      <c r="H7036">
        <v>25.789097000000002</v>
      </c>
      <c r="I7036">
        <v>-80.204040000000006</v>
      </c>
      <c r="J7036" t="s">
        <v>225</v>
      </c>
      <c r="K7036">
        <v>4298731094.67836</v>
      </c>
      <c r="L7036">
        <v>4301018448.4489031</v>
      </c>
      <c r="M7036">
        <v>2412160838</v>
      </c>
    </row>
    <row r="7037" spans="1:13" x14ac:dyDescent="0.25">
      <c r="A7037" t="s">
        <v>20</v>
      </c>
      <c r="B7037" t="s">
        <v>27</v>
      </c>
      <c r="C7037" t="s">
        <v>97</v>
      </c>
      <c r="D7037" t="s">
        <v>104</v>
      </c>
      <c r="E7037" t="s">
        <v>154</v>
      </c>
      <c r="F7037" t="s">
        <v>155</v>
      </c>
      <c r="G7037" t="s">
        <v>107</v>
      </c>
      <c r="H7037">
        <v>25.789097000000002</v>
      </c>
      <c r="I7037">
        <v>-80.204040000000006</v>
      </c>
      <c r="J7037" t="s">
        <v>245</v>
      </c>
      <c r="K7037">
        <v>5224076316.3459311</v>
      </c>
      <c r="L7037">
        <v>5226728486.6272593</v>
      </c>
      <c r="M7037">
        <v>5261044211</v>
      </c>
    </row>
    <row r="7038" spans="1:13" x14ac:dyDescent="0.25">
      <c r="A7038" t="s">
        <v>20</v>
      </c>
      <c r="B7038" t="s">
        <v>27</v>
      </c>
      <c r="C7038" t="s">
        <v>97</v>
      </c>
      <c r="D7038" t="s">
        <v>98</v>
      </c>
      <c r="E7038" t="s">
        <v>156</v>
      </c>
      <c r="F7038" t="s">
        <v>157</v>
      </c>
      <c r="G7038" t="s">
        <v>158</v>
      </c>
      <c r="H7038">
        <v>45.630099999999999</v>
      </c>
      <c r="I7038">
        <v>8.7255000000000003</v>
      </c>
      <c r="J7038" t="s">
        <v>223</v>
      </c>
      <c r="K7038">
        <v>288346693.97985882</v>
      </c>
      <c r="L7038">
        <v>288649705.13754511</v>
      </c>
      <c r="M7038">
        <v>191847803</v>
      </c>
    </row>
    <row r="7039" spans="1:13" x14ac:dyDescent="0.25">
      <c r="A7039" t="s">
        <v>20</v>
      </c>
      <c r="B7039" t="s">
        <v>27</v>
      </c>
      <c r="C7039" t="s">
        <v>97</v>
      </c>
      <c r="D7039" t="s">
        <v>98</v>
      </c>
      <c r="E7039" t="s">
        <v>156</v>
      </c>
      <c r="F7039" t="s">
        <v>157</v>
      </c>
      <c r="G7039" t="s">
        <v>158</v>
      </c>
      <c r="H7039">
        <v>45.630099999999999</v>
      </c>
      <c r="I7039">
        <v>8.7255000000000003</v>
      </c>
      <c r="J7039" t="s">
        <v>224</v>
      </c>
      <c r="K7039">
        <v>290431952.79162872</v>
      </c>
      <c r="L7039">
        <v>290759578.04368031</v>
      </c>
      <c r="M7039">
        <v>192060019</v>
      </c>
    </row>
    <row r="7040" spans="1:13" x14ac:dyDescent="0.25">
      <c r="A7040" t="s">
        <v>20</v>
      </c>
      <c r="B7040" t="s">
        <v>27</v>
      </c>
      <c r="C7040" t="s">
        <v>97</v>
      </c>
      <c r="D7040" t="s">
        <v>98</v>
      </c>
      <c r="E7040" t="s">
        <v>156</v>
      </c>
      <c r="F7040" t="s">
        <v>157</v>
      </c>
      <c r="G7040" t="s">
        <v>158</v>
      </c>
      <c r="H7040">
        <v>45.630099999999999</v>
      </c>
      <c r="I7040">
        <v>8.7255000000000003</v>
      </c>
      <c r="J7040" t="s">
        <v>225</v>
      </c>
      <c r="K7040">
        <v>250916311.30003399</v>
      </c>
      <c r="L7040">
        <v>251329015.59280461</v>
      </c>
      <c r="M7040">
        <v>182072857</v>
      </c>
    </row>
    <row r="7041" spans="1:13" x14ac:dyDescent="0.25">
      <c r="A7041" t="s">
        <v>20</v>
      </c>
      <c r="B7041" t="s">
        <v>27</v>
      </c>
      <c r="C7041" t="s">
        <v>97</v>
      </c>
      <c r="D7041" t="s">
        <v>98</v>
      </c>
      <c r="E7041" t="s">
        <v>156</v>
      </c>
      <c r="F7041" t="s">
        <v>157</v>
      </c>
      <c r="G7041" t="s">
        <v>158</v>
      </c>
      <c r="H7041">
        <v>45.630099999999999</v>
      </c>
      <c r="I7041">
        <v>8.7255000000000003</v>
      </c>
      <c r="J7041" t="s">
        <v>245</v>
      </c>
      <c r="K7041">
        <v>239719337.09915721</v>
      </c>
      <c r="L7041">
        <v>239913790.07622761</v>
      </c>
      <c r="M7041">
        <v>192436100</v>
      </c>
    </row>
    <row r="7042" spans="1:13" x14ac:dyDescent="0.25">
      <c r="A7042" t="s">
        <v>20</v>
      </c>
      <c r="B7042" t="s">
        <v>27</v>
      </c>
      <c r="C7042" t="s">
        <v>97</v>
      </c>
      <c r="D7042" t="s">
        <v>104</v>
      </c>
      <c r="E7042" t="s">
        <v>159</v>
      </c>
      <c r="F7042" t="s">
        <v>160</v>
      </c>
      <c r="G7042" t="s">
        <v>107</v>
      </c>
      <c r="H7042">
        <v>44.986656000000004</v>
      </c>
      <c r="I7042">
        <v>-93.258133000000001</v>
      </c>
      <c r="J7042" t="s">
        <v>223</v>
      </c>
      <c r="K7042">
        <v>1364326407.7159441</v>
      </c>
      <c r="L7042">
        <v>1365427955.309417</v>
      </c>
      <c r="M7042">
        <v>751141736</v>
      </c>
    </row>
    <row r="7043" spans="1:13" x14ac:dyDescent="0.25">
      <c r="A7043" t="s">
        <v>20</v>
      </c>
      <c r="B7043" t="s">
        <v>27</v>
      </c>
      <c r="C7043" t="s">
        <v>97</v>
      </c>
      <c r="D7043" t="s">
        <v>104</v>
      </c>
      <c r="E7043" t="s">
        <v>159</v>
      </c>
      <c r="F7043" t="s">
        <v>160</v>
      </c>
      <c r="G7043" t="s">
        <v>107</v>
      </c>
      <c r="H7043">
        <v>44.986656000000004</v>
      </c>
      <c r="I7043">
        <v>-93.258133000000001</v>
      </c>
      <c r="J7043" t="s">
        <v>224</v>
      </c>
      <c r="K7043">
        <v>1455137162.4158311</v>
      </c>
      <c r="L7043">
        <v>1456719508.343709</v>
      </c>
      <c r="M7043">
        <v>812873364</v>
      </c>
    </row>
    <row r="7044" spans="1:13" x14ac:dyDescent="0.25">
      <c r="A7044" t="s">
        <v>20</v>
      </c>
      <c r="B7044" t="s">
        <v>27</v>
      </c>
      <c r="C7044" t="s">
        <v>97</v>
      </c>
      <c r="D7044" t="s">
        <v>104</v>
      </c>
      <c r="E7044" t="s">
        <v>159</v>
      </c>
      <c r="F7044" t="s">
        <v>160</v>
      </c>
      <c r="G7044" t="s">
        <v>107</v>
      </c>
      <c r="H7044">
        <v>44.986656000000004</v>
      </c>
      <c r="I7044">
        <v>-93.258133000000001</v>
      </c>
      <c r="J7044" t="s">
        <v>225</v>
      </c>
      <c r="K7044">
        <v>694983755.08210552</v>
      </c>
      <c r="L7044">
        <v>695277487.29035378</v>
      </c>
      <c r="M7044">
        <v>370520519</v>
      </c>
    </row>
    <row r="7045" spans="1:13" x14ac:dyDescent="0.25">
      <c r="A7045" t="s">
        <v>20</v>
      </c>
      <c r="B7045" t="s">
        <v>27</v>
      </c>
      <c r="C7045" t="s">
        <v>97</v>
      </c>
      <c r="D7045" t="s">
        <v>104</v>
      </c>
      <c r="E7045" t="s">
        <v>159</v>
      </c>
      <c r="F7045" t="s">
        <v>160</v>
      </c>
      <c r="G7045" t="s">
        <v>107</v>
      </c>
      <c r="H7045">
        <v>44.986656000000004</v>
      </c>
      <c r="I7045">
        <v>-93.258133000000001</v>
      </c>
      <c r="J7045" t="s">
        <v>245</v>
      </c>
      <c r="K7045">
        <v>1092824558.2873211</v>
      </c>
      <c r="L7045">
        <v>1093192960.902478</v>
      </c>
      <c r="M7045">
        <v>1262678149</v>
      </c>
    </row>
    <row r="7046" spans="1:13" x14ac:dyDescent="0.25">
      <c r="A7046" t="s">
        <v>20</v>
      </c>
      <c r="B7046" t="s">
        <v>27</v>
      </c>
      <c r="C7046" t="s">
        <v>97</v>
      </c>
      <c r="D7046" t="s">
        <v>98</v>
      </c>
      <c r="E7046" t="s">
        <v>231</v>
      </c>
      <c r="F7046" t="s">
        <v>232</v>
      </c>
      <c r="G7046" t="s">
        <v>168</v>
      </c>
      <c r="H7046">
        <v>43.296950000000002</v>
      </c>
      <c r="I7046">
        <v>5.3810700000000002</v>
      </c>
      <c r="J7046" t="s">
        <v>223</v>
      </c>
      <c r="K7046">
        <v>815853.67829273199</v>
      </c>
      <c r="L7046">
        <v>821741.40500842838</v>
      </c>
      <c r="M7046">
        <v>710856</v>
      </c>
    </row>
    <row r="7047" spans="1:13" x14ac:dyDescent="0.25">
      <c r="A7047" t="s">
        <v>20</v>
      </c>
      <c r="B7047" t="s">
        <v>27</v>
      </c>
      <c r="C7047" t="s">
        <v>97</v>
      </c>
      <c r="D7047" t="s">
        <v>98</v>
      </c>
      <c r="E7047" t="s">
        <v>231</v>
      </c>
      <c r="F7047" t="s">
        <v>232</v>
      </c>
      <c r="G7047" t="s">
        <v>168</v>
      </c>
      <c r="H7047">
        <v>43.296950000000002</v>
      </c>
      <c r="I7047">
        <v>5.3810700000000002</v>
      </c>
      <c r="J7047" t="s">
        <v>224</v>
      </c>
      <c r="K7047">
        <v>16830431.42505959</v>
      </c>
      <c r="L7047">
        <v>16913196.449533109</v>
      </c>
      <c r="M7047">
        <v>16083084</v>
      </c>
    </row>
    <row r="7048" spans="1:13" x14ac:dyDescent="0.25">
      <c r="A7048" t="s">
        <v>20</v>
      </c>
      <c r="B7048" t="s">
        <v>27</v>
      </c>
      <c r="C7048" t="s">
        <v>97</v>
      </c>
      <c r="D7048" t="s">
        <v>98</v>
      </c>
      <c r="E7048" t="s">
        <v>231</v>
      </c>
      <c r="F7048" t="s">
        <v>232</v>
      </c>
      <c r="G7048" t="s">
        <v>168</v>
      </c>
      <c r="H7048">
        <v>43.296950000000002</v>
      </c>
      <c r="I7048">
        <v>5.3810700000000002</v>
      </c>
      <c r="J7048" t="s">
        <v>225</v>
      </c>
      <c r="K7048">
        <v>19048558.355789509</v>
      </c>
      <c r="L7048">
        <v>19159134.796870738</v>
      </c>
      <c r="M7048">
        <v>21051762</v>
      </c>
    </row>
    <row r="7049" spans="1:13" x14ac:dyDescent="0.25">
      <c r="A7049" t="s">
        <v>20</v>
      </c>
      <c r="B7049" t="s">
        <v>27</v>
      </c>
      <c r="C7049" t="s">
        <v>97</v>
      </c>
      <c r="D7049" t="s">
        <v>98</v>
      </c>
      <c r="E7049" t="s">
        <v>231</v>
      </c>
      <c r="F7049" t="s">
        <v>232</v>
      </c>
      <c r="G7049" t="s">
        <v>168</v>
      </c>
      <c r="H7049">
        <v>43.296950000000002</v>
      </c>
      <c r="I7049">
        <v>5.3810700000000002</v>
      </c>
      <c r="J7049" t="s">
        <v>245</v>
      </c>
      <c r="K7049">
        <v>28383496.284242041</v>
      </c>
      <c r="L7049">
        <v>28579908.231410541</v>
      </c>
      <c r="M7049">
        <v>27942839</v>
      </c>
    </row>
    <row r="7050" spans="1:13" x14ac:dyDescent="0.25">
      <c r="A7050" t="s">
        <v>20</v>
      </c>
      <c r="B7050" t="s">
        <v>27</v>
      </c>
      <c r="C7050" t="s">
        <v>97</v>
      </c>
      <c r="D7050" t="s">
        <v>104</v>
      </c>
      <c r="E7050" t="s">
        <v>161</v>
      </c>
      <c r="F7050" t="s">
        <v>162</v>
      </c>
      <c r="G7050" t="s">
        <v>107</v>
      </c>
      <c r="H7050">
        <v>40.705629999999999</v>
      </c>
      <c r="I7050">
        <v>-73.978003999999999</v>
      </c>
      <c r="J7050" t="s">
        <v>223</v>
      </c>
      <c r="K7050">
        <v>6742975416.005578</v>
      </c>
      <c r="L7050">
        <v>6745735581.5554123</v>
      </c>
      <c r="M7050">
        <v>4007362103</v>
      </c>
    </row>
    <row r="7051" spans="1:13" x14ac:dyDescent="0.25">
      <c r="A7051" t="s">
        <v>20</v>
      </c>
      <c r="B7051" t="s">
        <v>27</v>
      </c>
      <c r="C7051" t="s">
        <v>97</v>
      </c>
      <c r="D7051" t="s">
        <v>104</v>
      </c>
      <c r="E7051" t="s">
        <v>161</v>
      </c>
      <c r="F7051" t="s">
        <v>162</v>
      </c>
      <c r="G7051" t="s">
        <v>107</v>
      </c>
      <c r="H7051">
        <v>40.705629999999999</v>
      </c>
      <c r="I7051">
        <v>-73.978003999999999</v>
      </c>
      <c r="J7051" t="s">
        <v>224</v>
      </c>
      <c r="K7051">
        <v>7341695055.4587317</v>
      </c>
      <c r="L7051">
        <v>7344884319.8173094</v>
      </c>
      <c r="M7051">
        <v>4275581832</v>
      </c>
    </row>
    <row r="7052" spans="1:13" x14ac:dyDescent="0.25">
      <c r="A7052" t="s">
        <v>20</v>
      </c>
      <c r="B7052" t="s">
        <v>27</v>
      </c>
      <c r="C7052" t="s">
        <v>97</v>
      </c>
      <c r="D7052" t="s">
        <v>104</v>
      </c>
      <c r="E7052" t="s">
        <v>161</v>
      </c>
      <c r="F7052" t="s">
        <v>162</v>
      </c>
      <c r="G7052" t="s">
        <v>107</v>
      </c>
      <c r="H7052">
        <v>40.705629999999999</v>
      </c>
      <c r="I7052">
        <v>-73.978003999999999</v>
      </c>
      <c r="J7052" t="s">
        <v>225</v>
      </c>
      <c r="K7052">
        <v>4726328183.4666386</v>
      </c>
      <c r="L7052">
        <v>4728681830.4285707</v>
      </c>
      <c r="M7052">
        <v>2610254357</v>
      </c>
    </row>
    <row r="7053" spans="1:13" x14ac:dyDescent="0.25">
      <c r="A7053" t="s">
        <v>20</v>
      </c>
      <c r="B7053" t="s">
        <v>27</v>
      </c>
      <c r="C7053" t="s">
        <v>97</v>
      </c>
      <c r="D7053" t="s">
        <v>104</v>
      </c>
      <c r="E7053" t="s">
        <v>161</v>
      </c>
      <c r="F7053" t="s">
        <v>162</v>
      </c>
      <c r="G7053" t="s">
        <v>107</v>
      </c>
      <c r="H7053">
        <v>40.705629999999999</v>
      </c>
      <c r="I7053">
        <v>-73.978003999999999</v>
      </c>
      <c r="J7053" t="s">
        <v>245</v>
      </c>
      <c r="K7053">
        <v>5858207824.0569277</v>
      </c>
      <c r="L7053">
        <v>5860684326.2629499</v>
      </c>
      <c r="M7053">
        <v>5912705703</v>
      </c>
    </row>
    <row r="7054" spans="1:13" x14ac:dyDescent="0.25">
      <c r="A7054" t="s">
        <v>20</v>
      </c>
      <c r="B7054" t="s">
        <v>27</v>
      </c>
      <c r="C7054" t="s">
        <v>97</v>
      </c>
      <c r="D7054" t="s">
        <v>98</v>
      </c>
      <c r="E7054" t="s">
        <v>166</v>
      </c>
      <c r="F7054" t="s">
        <v>167</v>
      </c>
      <c r="G7054" t="s">
        <v>168</v>
      </c>
      <c r="H7054">
        <v>48.928049999999999</v>
      </c>
      <c r="I7054">
        <v>2.35189</v>
      </c>
      <c r="J7054" t="s">
        <v>223</v>
      </c>
      <c r="K7054">
        <v>525411281.97530288</v>
      </c>
      <c r="L7054">
        <v>526492168.42947602</v>
      </c>
      <c r="M7054">
        <v>431790059</v>
      </c>
    </row>
    <row r="7055" spans="1:13" x14ac:dyDescent="0.25">
      <c r="A7055" t="s">
        <v>20</v>
      </c>
      <c r="B7055" t="s">
        <v>27</v>
      </c>
      <c r="C7055" t="s">
        <v>97</v>
      </c>
      <c r="D7055" t="s">
        <v>98</v>
      </c>
      <c r="E7055" t="s">
        <v>166</v>
      </c>
      <c r="F7055" t="s">
        <v>167</v>
      </c>
      <c r="G7055" t="s">
        <v>168</v>
      </c>
      <c r="H7055">
        <v>48.928049999999999</v>
      </c>
      <c r="I7055">
        <v>2.35189</v>
      </c>
      <c r="J7055" t="s">
        <v>224</v>
      </c>
      <c r="K7055">
        <v>547234219.30865681</v>
      </c>
      <c r="L7055">
        <v>548492457.92552269</v>
      </c>
      <c r="M7055">
        <v>450142361</v>
      </c>
    </row>
    <row r="7056" spans="1:13" x14ac:dyDescent="0.25">
      <c r="A7056" t="s">
        <v>20</v>
      </c>
      <c r="B7056" t="s">
        <v>27</v>
      </c>
      <c r="C7056" t="s">
        <v>97</v>
      </c>
      <c r="D7056" t="s">
        <v>98</v>
      </c>
      <c r="E7056" t="s">
        <v>166</v>
      </c>
      <c r="F7056" t="s">
        <v>167</v>
      </c>
      <c r="G7056" t="s">
        <v>168</v>
      </c>
      <c r="H7056">
        <v>48.928049999999999</v>
      </c>
      <c r="I7056">
        <v>2.35189</v>
      </c>
      <c r="J7056" t="s">
        <v>225</v>
      </c>
      <c r="K7056">
        <v>488478077.39644623</v>
      </c>
      <c r="L7056">
        <v>489441380.17311978</v>
      </c>
      <c r="M7056">
        <v>416120107</v>
      </c>
    </row>
    <row r="7057" spans="1:13" x14ac:dyDescent="0.25">
      <c r="A7057" t="s">
        <v>20</v>
      </c>
      <c r="B7057" t="s">
        <v>27</v>
      </c>
      <c r="C7057" t="s">
        <v>97</v>
      </c>
      <c r="D7057" t="s">
        <v>98</v>
      </c>
      <c r="E7057" t="s">
        <v>166</v>
      </c>
      <c r="F7057" t="s">
        <v>167</v>
      </c>
      <c r="G7057" t="s">
        <v>168</v>
      </c>
      <c r="H7057">
        <v>48.928049999999999</v>
      </c>
      <c r="I7057">
        <v>2.35189</v>
      </c>
      <c r="J7057" t="s">
        <v>245</v>
      </c>
      <c r="K7057">
        <v>453692849.99117619</v>
      </c>
      <c r="L7057">
        <v>454548175.75378352</v>
      </c>
      <c r="M7057">
        <v>395452217</v>
      </c>
    </row>
    <row r="7058" spans="1:13" x14ac:dyDescent="0.25">
      <c r="A7058" t="s">
        <v>20</v>
      </c>
      <c r="B7058" t="s">
        <v>27</v>
      </c>
      <c r="C7058" t="s">
        <v>97</v>
      </c>
      <c r="D7058" t="s">
        <v>104</v>
      </c>
      <c r="E7058" t="s">
        <v>172</v>
      </c>
      <c r="F7058" t="s">
        <v>173</v>
      </c>
      <c r="G7058" t="s">
        <v>107</v>
      </c>
      <c r="H7058">
        <v>47.606209999999997</v>
      </c>
      <c r="I7058">
        <v>-122.33207</v>
      </c>
      <c r="J7058" t="s">
        <v>223</v>
      </c>
      <c r="K7058">
        <v>3409375561.462481</v>
      </c>
      <c r="L7058">
        <v>3413072630.3553009</v>
      </c>
      <c r="M7058">
        <v>1984236924</v>
      </c>
    </row>
    <row r="7059" spans="1:13" x14ac:dyDescent="0.25">
      <c r="A7059" t="s">
        <v>20</v>
      </c>
      <c r="B7059" t="s">
        <v>27</v>
      </c>
      <c r="C7059" t="s">
        <v>97</v>
      </c>
      <c r="D7059" t="s">
        <v>104</v>
      </c>
      <c r="E7059" t="s">
        <v>172</v>
      </c>
      <c r="F7059" t="s">
        <v>173</v>
      </c>
      <c r="G7059" t="s">
        <v>107</v>
      </c>
      <c r="H7059">
        <v>47.606209999999997</v>
      </c>
      <c r="I7059">
        <v>-122.33207</v>
      </c>
      <c r="J7059" t="s">
        <v>224</v>
      </c>
      <c r="K7059">
        <v>3600515199.8744721</v>
      </c>
      <c r="L7059">
        <v>3605012596.7337432</v>
      </c>
      <c r="M7059">
        <v>2072704022</v>
      </c>
    </row>
    <row r="7060" spans="1:13" x14ac:dyDescent="0.25">
      <c r="A7060" t="s">
        <v>20</v>
      </c>
      <c r="B7060" t="s">
        <v>27</v>
      </c>
      <c r="C7060" t="s">
        <v>97</v>
      </c>
      <c r="D7060" t="s">
        <v>104</v>
      </c>
      <c r="E7060" t="s">
        <v>172</v>
      </c>
      <c r="F7060" t="s">
        <v>173</v>
      </c>
      <c r="G7060" t="s">
        <v>107</v>
      </c>
      <c r="H7060">
        <v>47.606209999999997</v>
      </c>
      <c r="I7060">
        <v>-122.33207</v>
      </c>
      <c r="J7060" t="s">
        <v>225</v>
      </c>
      <c r="K7060">
        <v>1948310937.246911</v>
      </c>
      <c r="L7060">
        <v>1950693151.28547</v>
      </c>
      <c r="M7060">
        <v>1064243097</v>
      </c>
    </row>
    <row r="7061" spans="1:13" x14ac:dyDescent="0.25">
      <c r="A7061" t="s">
        <v>20</v>
      </c>
      <c r="B7061" t="s">
        <v>27</v>
      </c>
      <c r="C7061" t="s">
        <v>97</v>
      </c>
      <c r="D7061" t="s">
        <v>104</v>
      </c>
      <c r="E7061" t="s">
        <v>172</v>
      </c>
      <c r="F7061" t="s">
        <v>173</v>
      </c>
      <c r="G7061" t="s">
        <v>107</v>
      </c>
      <c r="H7061">
        <v>47.606209999999997</v>
      </c>
      <c r="I7061">
        <v>-122.33207</v>
      </c>
      <c r="J7061" t="s">
        <v>245</v>
      </c>
      <c r="K7061">
        <v>2714402215.363646</v>
      </c>
      <c r="L7061">
        <v>2716979102.407733</v>
      </c>
      <c r="M7061">
        <v>3217261205</v>
      </c>
    </row>
    <row r="7062" spans="1:13" x14ac:dyDescent="0.25">
      <c r="A7062" t="s">
        <v>20</v>
      </c>
      <c r="B7062" t="s">
        <v>27</v>
      </c>
      <c r="C7062" t="s">
        <v>97</v>
      </c>
      <c r="D7062" t="s">
        <v>104</v>
      </c>
      <c r="E7062" t="s">
        <v>177</v>
      </c>
      <c r="F7062" t="s">
        <v>178</v>
      </c>
      <c r="G7062" t="s">
        <v>107</v>
      </c>
      <c r="H7062">
        <v>37.339385999999998</v>
      </c>
      <c r="I7062">
        <v>-121.89496</v>
      </c>
      <c r="J7062" t="s">
        <v>223</v>
      </c>
      <c r="K7062">
        <v>1875070379.921844</v>
      </c>
      <c r="L7062">
        <v>1876686708.539155</v>
      </c>
      <c r="M7062">
        <v>1128950298</v>
      </c>
    </row>
    <row r="7063" spans="1:13" x14ac:dyDescent="0.25">
      <c r="A7063" t="s">
        <v>20</v>
      </c>
      <c r="B7063" t="s">
        <v>27</v>
      </c>
      <c r="C7063" t="s">
        <v>97</v>
      </c>
      <c r="D7063" t="s">
        <v>104</v>
      </c>
      <c r="E7063" t="s">
        <v>177</v>
      </c>
      <c r="F7063" t="s">
        <v>178</v>
      </c>
      <c r="G7063" t="s">
        <v>107</v>
      </c>
      <c r="H7063">
        <v>37.339385999999998</v>
      </c>
      <c r="I7063">
        <v>-121.89496</v>
      </c>
      <c r="J7063" t="s">
        <v>224</v>
      </c>
      <c r="K7063">
        <v>2043328027.8571379</v>
      </c>
      <c r="L7063">
        <v>2045126940.7878289</v>
      </c>
      <c r="M7063">
        <v>1206632631</v>
      </c>
    </row>
    <row r="7064" spans="1:13" x14ac:dyDescent="0.25">
      <c r="A7064" t="s">
        <v>20</v>
      </c>
      <c r="B7064" t="s">
        <v>27</v>
      </c>
      <c r="C7064" t="s">
        <v>97</v>
      </c>
      <c r="D7064" t="s">
        <v>104</v>
      </c>
      <c r="E7064" t="s">
        <v>177</v>
      </c>
      <c r="F7064" t="s">
        <v>178</v>
      </c>
      <c r="G7064" t="s">
        <v>107</v>
      </c>
      <c r="H7064">
        <v>37.339385999999998</v>
      </c>
      <c r="I7064">
        <v>-121.89496</v>
      </c>
      <c r="J7064" t="s">
        <v>225</v>
      </c>
      <c r="K7064">
        <v>1186335481.625293</v>
      </c>
      <c r="L7064">
        <v>1187209506.948864</v>
      </c>
      <c r="M7064">
        <v>656159122</v>
      </c>
    </row>
    <row r="7065" spans="1:13" x14ac:dyDescent="0.25">
      <c r="A7065" t="s">
        <v>20</v>
      </c>
      <c r="B7065" t="s">
        <v>27</v>
      </c>
      <c r="C7065" t="s">
        <v>97</v>
      </c>
      <c r="D7065" t="s">
        <v>104</v>
      </c>
      <c r="E7065" t="s">
        <v>177</v>
      </c>
      <c r="F7065" t="s">
        <v>178</v>
      </c>
      <c r="G7065" t="s">
        <v>107</v>
      </c>
      <c r="H7065">
        <v>37.339385999999998</v>
      </c>
      <c r="I7065">
        <v>-121.89496</v>
      </c>
      <c r="J7065" t="s">
        <v>245</v>
      </c>
      <c r="K7065">
        <v>1601626203.9672251</v>
      </c>
      <c r="L7065">
        <v>1602664463.8377769</v>
      </c>
      <c r="M7065">
        <v>1846683058</v>
      </c>
    </row>
    <row r="7066" spans="1:13" x14ac:dyDescent="0.25">
      <c r="A7066" t="s">
        <v>20</v>
      </c>
      <c r="B7066" t="s">
        <v>27</v>
      </c>
      <c r="C7066" t="s">
        <v>97</v>
      </c>
      <c r="D7066" t="s">
        <v>98</v>
      </c>
      <c r="E7066" t="s">
        <v>181</v>
      </c>
      <c r="F7066" t="s">
        <v>182</v>
      </c>
      <c r="G7066" t="s">
        <v>183</v>
      </c>
      <c r="H7066">
        <v>59.651943000000003</v>
      </c>
      <c r="I7066">
        <v>17.933056000000001</v>
      </c>
      <c r="J7066" t="s">
        <v>223</v>
      </c>
      <c r="K7066">
        <v>421633730.29826683</v>
      </c>
      <c r="L7066">
        <v>422156161.90142012</v>
      </c>
      <c r="M7066">
        <v>268219571</v>
      </c>
    </row>
    <row r="7067" spans="1:13" x14ac:dyDescent="0.25">
      <c r="A7067" t="s">
        <v>20</v>
      </c>
      <c r="B7067" t="s">
        <v>27</v>
      </c>
      <c r="C7067" t="s">
        <v>97</v>
      </c>
      <c r="D7067" t="s">
        <v>98</v>
      </c>
      <c r="E7067" t="s">
        <v>181</v>
      </c>
      <c r="F7067" t="s">
        <v>182</v>
      </c>
      <c r="G7067" t="s">
        <v>183</v>
      </c>
      <c r="H7067">
        <v>59.651943000000003</v>
      </c>
      <c r="I7067">
        <v>17.933056000000001</v>
      </c>
      <c r="J7067" t="s">
        <v>224</v>
      </c>
      <c r="K7067">
        <v>377461897.08736032</v>
      </c>
      <c r="L7067">
        <v>377997629.44287878</v>
      </c>
      <c r="M7067">
        <v>251125751</v>
      </c>
    </row>
    <row r="7068" spans="1:13" x14ac:dyDescent="0.25">
      <c r="A7068" t="s">
        <v>20</v>
      </c>
      <c r="B7068" t="s">
        <v>27</v>
      </c>
      <c r="C7068" t="s">
        <v>97</v>
      </c>
      <c r="D7068" t="s">
        <v>98</v>
      </c>
      <c r="E7068" t="s">
        <v>181</v>
      </c>
      <c r="F7068" t="s">
        <v>182</v>
      </c>
      <c r="G7068" t="s">
        <v>183</v>
      </c>
      <c r="H7068">
        <v>59.651943000000003</v>
      </c>
      <c r="I7068">
        <v>17.933056000000001</v>
      </c>
      <c r="J7068" t="s">
        <v>225</v>
      </c>
      <c r="K7068">
        <v>309446591.69679463</v>
      </c>
      <c r="L7068">
        <v>309788702.09874898</v>
      </c>
      <c r="M7068">
        <v>208309991</v>
      </c>
    </row>
    <row r="7069" spans="1:13" x14ac:dyDescent="0.25">
      <c r="A7069" t="s">
        <v>20</v>
      </c>
      <c r="B7069" t="s">
        <v>27</v>
      </c>
      <c r="C7069" t="s">
        <v>97</v>
      </c>
      <c r="D7069" t="s">
        <v>98</v>
      </c>
      <c r="E7069" t="s">
        <v>181</v>
      </c>
      <c r="F7069" t="s">
        <v>182</v>
      </c>
      <c r="G7069" t="s">
        <v>183</v>
      </c>
      <c r="H7069">
        <v>59.651943000000003</v>
      </c>
      <c r="I7069">
        <v>17.933056000000001</v>
      </c>
      <c r="J7069" t="s">
        <v>245</v>
      </c>
      <c r="K7069">
        <v>314781073.90103161</v>
      </c>
      <c r="L7069">
        <v>315146130.54367411</v>
      </c>
      <c r="M7069">
        <v>222534554</v>
      </c>
    </row>
    <row r="7070" spans="1:13" x14ac:dyDescent="0.25">
      <c r="A7070" t="s">
        <v>20</v>
      </c>
      <c r="B7070" t="s">
        <v>27</v>
      </c>
      <c r="C7070" t="s">
        <v>97</v>
      </c>
      <c r="D7070" t="s">
        <v>104</v>
      </c>
      <c r="E7070" t="s">
        <v>179</v>
      </c>
      <c r="F7070" t="s">
        <v>180</v>
      </c>
      <c r="G7070" t="s">
        <v>107</v>
      </c>
      <c r="H7070">
        <v>38.627003000000002</v>
      </c>
      <c r="I7070">
        <v>-90.199404000000001</v>
      </c>
      <c r="J7070" t="s">
        <v>223</v>
      </c>
      <c r="K7070">
        <v>776968718.73339176</v>
      </c>
      <c r="L7070">
        <v>777783127.92887139</v>
      </c>
      <c r="M7070">
        <v>432733930</v>
      </c>
    </row>
    <row r="7071" spans="1:13" x14ac:dyDescent="0.25">
      <c r="A7071" t="s">
        <v>20</v>
      </c>
      <c r="B7071" t="s">
        <v>27</v>
      </c>
      <c r="C7071" t="s">
        <v>97</v>
      </c>
      <c r="D7071" t="s">
        <v>104</v>
      </c>
      <c r="E7071" t="s">
        <v>179</v>
      </c>
      <c r="F7071" t="s">
        <v>180</v>
      </c>
      <c r="G7071" t="s">
        <v>107</v>
      </c>
      <c r="H7071">
        <v>38.627003000000002</v>
      </c>
      <c r="I7071">
        <v>-90.199404000000001</v>
      </c>
      <c r="J7071" t="s">
        <v>224</v>
      </c>
      <c r="K7071">
        <v>857627914.83231771</v>
      </c>
      <c r="L7071">
        <v>859091685.91637444</v>
      </c>
      <c r="M7071">
        <v>474209111</v>
      </c>
    </row>
    <row r="7072" spans="1:13" x14ac:dyDescent="0.25">
      <c r="A7072" t="s">
        <v>20</v>
      </c>
      <c r="B7072" t="s">
        <v>27</v>
      </c>
      <c r="C7072" t="s">
        <v>97</v>
      </c>
      <c r="D7072" t="s">
        <v>104</v>
      </c>
      <c r="E7072" t="s">
        <v>179</v>
      </c>
      <c r="F7072" t="s">
        <v>180</v>
      </c>
      <c r="G7072" t="s">
        <v>107</v>
      </c>
      <c r="H7072">
        <v>38.627003000000002</v>
      </c>
      <c r="I7072">
        <v>-90.199404000000001</v>
      </c>
      <c r="J7072" t="s">
        <v>225</v>
      </c>
      <c r="K7072">
        <v>443921083.70886588</v>
      </c>
      <c r="L7072">
        <v>444422470.86736369</v>
      </c>
      <c r="M7072">
        <v>241247413</v>
      </c>
    </row>
    <row r="7073" spans="1:13" x14ac:dyDescent="0.25">
      <c r="A7073" t="s">
        <v>20</v>
      </c>
      <c r="B7073" t="s">
        <v>27</v>
      </c>
      <c r="C7073" t="s">
        <v>97</v>
      </c>
      <c r="D7073" t="s">
        <v>104</v>
      </c>
      <c r="E7073" t="s">
        <v>179</v>
      </c>
      <c r="F7073" t="s">
        <v>180</v>
      </c>
      <c r="G7073" t="s">
        <v>107</v>
      </c>
      <c r="H7073">
        <v>38.627003000000002</v>
      </c>
      <c r="I7073">
        <v>-90.199404000000001</v>
      </c>
      <c r="J7073" t="s">
        <v>245</v>
      </c>
      <c r="K7073">
        <v>625678949.13059676</v>
      </c>
      <c r="L7073">
        <v>625848646.79460502</v>
      </c>
      <c r="M7073">
        <v>674756855</v>
      </c>
    </row>
    <row r="7074" spans="1:13" x14ac:dyDescent="0.25">
      <c r="A7074" t="s">
        <v>20</v>
      </c>
      <c r="B7074" t="s">
        <v>27</v>
      </c>
      <c r="C7074" t="s">
        <v>97</v>
      </c>
      <c r="D7074" t="s">
        <v>104</v>
      </c>
      <c r="E7074" t="s">
        <v>193</v>
      </c>
      <c r="F7074" t="s">
        <v>194</v>
      </c>
      <c r="G7074" t="s">
        <v>195</v>
      </c>
      <c r="H7074">
        <v>43.677753000000003</v>
      </c>
      <c r="I7074">
        <v>-79.630840000000006</v>
      </c>
      <c r="J7074" t="s">
        <v>223</v>
      </c>
      <c r="K7074">
        <v>219022230.0501484</v>
      </c>
      <c r="L7074">
        <v>219557346.84634209</v>
      </c>
      <c r="M7074">
        <v>132113860</v>
      </c>
    </row>
    <row r="7075" spans="1:13" x14ac:dyDescent="0.25">
      <c r="A7075" t="s">
        <v>20</v>
      </c>
      <c r="B7075" t="s">
        <v>27</v>
      </c>
      <c r="C7075" t="s">
        <v>97</v>
      </c>
      <c r="D7075" t="s">
        <v>104</v>
      </c>
      <c r="E7075" t="s">
        <v>193</v>
      </c>
      <c r="F7075" t="s">
        <v>194</v>
      </c>
      <c r="G7075" t="s">
        <v>195</v>
      </c>
      <c r="H7075">
        <v>43.677753000000003</v>
      </c>
      <c r="I7075">
        <v>-79.630840000000006</v>
      </c>
      <c r="J7075" t="s">
        <v>224</v>
      </c>
      <c r="K7075">
        <v>271399748.61238682</v>
      </c>
      <c r="L7075">
        <v>272162983.3926841</v>
      </c>
      <c r="M7075">
        <v>152936783</v>
      </c>
    </row>
    <row r="7076" spans="1:13" x14ac:dyDescent="0.25">
      <c r="A7076" t="s">
        <v>20</v>
      </c>
      <c r="B7076" t="s">
        <v>27</v>
      </c>
      <c r="C7076" t="s">
        <v>97</v>
      </c>
      <c r="D7076" t="s">
        <v>104</v>
      </c>
      <c r="E7076" t="s">
        <v>193</v>
      </c>
      <c r="F7076" t="s">
        <v>194</v>
      </c>
      <c r="G7076" t="s">
        <v>195</v>
      </c>
      <c r="H7076">
        <v>43.677753000000003</v>
      </c>
      <c r="I7076">
        <v>-79.630840000000006</v>
      </c>
      <c r="J7076" t="s">
        <v>225</v>
      </c>
      <c r="K7076">
        <v>151709020.82666391</v>
      </c>
      <c r="L7076">
        <v>151890679.85382029</v>
      </c>
      <c r="M7076">
        <v>87355305</v>
      </c>
    </row>
    <row r="7077" spans="1:13" x14ac:dyDescent="0.25">
      <c r="A7077" t="s">
        <v>20</v>
      </c>
      <c r="B7077" t="s">
        <v>27</v>
      </c>
      <c r="C7077" t="s">
        <v>97</v>
      </c>
      <c r="D7077" t="s">
        <v>104</v>
      </c>
      <c r="E7077" t="s">
        <v>193</v>
      </c>
      <c r="F7077" t="s">
        <v>194</v>
      </c>
      <c r="G7077" t="s">
        <v>195</v>
      </c>
      <c r="H7077">
        <v>43.677753000000003</v>
      </c>
      <c r="I7077">
        <v>-79.630840000000006</v>
      </c>
      <c r="J7077" t="s">
        <v>245</v>
      </c>
      <c r="K7077">
        <v>144159565.1802758</v>
      </c>
      <c r="L7077">
        <v>144163433.43823519</v>
      </c>
      <c r="M7077">
        <v>113575717</v>
      </c>
    </row>
    <row r="7078" spans="1:13" x14ac:dyDescent="0.25">
      <c r="A7078" t="s">
        <v>20</v>
      </c>
      <c r="B7078" t="s">
        <v>27</v>
      </c>
      <c r="C7078" t="s">
        <v>97</v>
      </c>
      <c r="D7078" t="s">
        <v>98</v>
      </c>
      <c r="E7078" t="s">
        <v>233</v>
      </c>
      <c r="F7078" t="s">
        <v>234</v>
      </c>
      <c r="G7078" t="s">
        <v>235</v>
      </c>
      <c r="H7078">
        <v>48.268999999999998</v>
      </c>
      <c r="I7078">
        <v>-16.41047</v>
      </c>
      <c r="J7078" t="s">
        <v>223</v>
      </c>
      <c r="K7078">
        <v>11531308.449570199</v>
      </c>
      <c r="L7078">
        <v>11547348.2034001</v>
      </c>
      <c r="M7078">
        <v>15759596</v>
      </c>
    </row>
    <row r="7079" spans="1:13" x14ac:dyDescent="0.25">
      <c r="A7079" t="s">
        <v>20</v>
      </c>
      <c r="B7079" t="s">
        <v>27</v>
      </c>
      <c r="C7079" t="s">
        <v>97</v>
      </c>
      <c r="D7079" t="s">
        <v>98</v>
      </c>
      <c r="E7079" t="s">
        <v>233</v>
      </c>
      <c r="F7079" t="s">
        <v>234</v>
      </c>
      <c r="G7079" t="s">
        <v>235</v>
      </c>
      <c r="H7079">
        <v>48.268999999999998</v>
      </c>
      <c r="I7079">
        <v>-16.41047</v>
      </c>
      <c r="J7079" t="s">
        <v>224</v>
      </c>
      <c r="K7079">
        <v>38070436.436579064</v>
      </c>
      <c r="L7079">
        <v>38123243.007676437</v>
      </c>
      <c r="M7079">
        <v>44213087</v>
      </c>
    </row>
    <row r="7080" spans="1:13" x14ac:dyDescent="0.25">
      <c r="A7080" t="s">
        <v>20</v>
      </c>
      <c r="B7080" t="s">
        <v>27</v>
      </c>
      <c r="C7080" t="s">
        <v>97</v>
      </c>
      <c r="D7080" t="s">
        <v>98</v>
      </c>
      <c r="E7080" t="s">
        <v>233</v>
      </c>
      <c r="F7080" t="s">
        <v>234</v>
      </c>
      <c r="G7080" t="s">
        <v>235</v>
      </c>
      <c r="H7080">
        <v>48.268999999999998</v>
      </c>
      <c r="I7080">
        <v>-16.41047</v>
      </c>
      <c r="J7080" t="s">
        <v>225</v>
      </c>
      <c r="K7080">
        <v>43649321.966548078</v>
      </c>
      <c r="L7080">
        <v>43740500.003192097</v>
      </c>
      <c r="M7080">
        <v>57258992</v>
      </c>
    </row>
    <row r="7081" spans="1:13" x14ac:dyDescent="0.25">
      <c r="A7081" t="s">
        <v>20</v>
      </c>
      <c r="B7081" t="s">
        <v>27</v>
      </c>
      <c r="C7081" t="s">
        <v>97</v>
      </c>
      <c r="D7081" t="s">
        <v>98</v>
      </c>
      <c r="E7081" t="s">
        <v>233</v>
      </c>
      <c r="F7081" t="s">
        <v>234</v>
      </c>
      <c r="G7081" t="s">
        <v>235</v>
      </c>
      <c r="H7081">
        <v>48.268999999999998</v>
      </c>
      <c r="I7081">
        <v>-16.41047</v>
      </c>
      <c r="J7081" t="s">
        <v>245</v>
      </c>
      <c r="K7081">
        <v>83480777.633200496</v>
      </c>
      <c r="L7081">
        <v>83659842.518452048</v>
      </c>
      <c r="M7081">
        <v>153578595</v>
      </c>
    </row>
    <row r="7082" spans="1:13" x14ac:dyDescent="0.25">
      <c r="A7082" t="s">
        <v>20</v>
      </c>
      <c r="B7082" t="s">
        <v>27</v>
      </c>
      <c r="C7082" t="s">
        <v>97</v>
      </c>
      <c r="D7082" t="s">
        <v>98</v>
      </c>
      <c r="E7082" t="s">
        <v>196</v>
      </c>
      <c r="F7082" t="s">
        <v>197</v>
      </c>
      <c r="G7082" t="s">
        <v>198</v>
      </c>
      <c r="H7082">
        <v>52.167236000000003</v>
      </c>
      <c r="I7082">
        <v>20.967891999999999</v>
      </c>
      <c r="J7082" t="s">
        <v>223</v>
      </c>
      <c r="K7082">
        <v>26960958.719931118</v>
      </c>
      <c r="L7082">
        <v>27043412.67600596</v>
      </c>
      <c r="M7082">
        <v>16066995</v>
      </c>
    </row>
    <row r="7083" spans="1:13" x14ac:dyDescent="0.25">
      <c r="A7083" t="s">
        <v>20</v>
      </c>
      <c r="B7083" t="s">
        <v>27</v>
      </c>
      <c r="C7083" t="s">
        <v>97</v>
      </c>
      <c r="D7083" t="s">
        <v>98</v>
      </c>
      <c r="E7083" t="s">
        <v>196</v>
      </c>
      <c r="F7083" t="s">
        <v>197</v>
      </c>
      <c r="G7083" t="s">
        <v>198</v>
      </c>
      <c r="H7083">
        <v>52.167236000000003</v>
      </c>
      <c r="I7083">
        <v>20.967891999999999</v>
      </c>
      <c r="J7083" t="s">
        <v>224</v>
      </c>
      <c r="K7083">
        <v>23683258.901772551</v>
      </c>
      <c r="L7083">
        <v>23779112.228476111</v>
      </c>
      <c r="M7083">
        <v>14302881</v>
      </c>
    </row>
    <row r="7084" spans="1:13" x14ac:dyDescent="0.25">
      <c r="A7084" t="s">
        <v>20</v>
      </c>
      <c r="B7084" t="s">
        <v>27</v>
      </c>
      <c r="C7084" t="s">
        <v>97</v>
      </c>
      <c r="D7084" t="s">
        <v>98</v>
      </c>
      <c r="E7084" t="s">
        <v>196</v>
      </c>
      <c r="F7084" t="s">
        <v>197</v>
      </c>
      <c r="G7084" t="s">
        <v>198</v>
      </c>
      <c r="H7084">
        <v>52.167236000000003</v>
      </c>
      <c r="I7084">
        <v>20.967891999999999</v>
      </c>
      <c r="J7084" t="s">
        <v>225</v>
      </c>
      <c r="K7084">
        <v>17462398.707187358</v>
      </c>
      <c r="L7084">
        <v>17510578.084386662</v>
      </c>
      <c r="M7084">
        <v>16405461</v>
      </c>
    </row>
    <row r="7085" spans="1:13" x14ac:dyDescent="0.25">
      <c r="A7085" t="s">
        <v>20</v>
      </c>
      <c r="B7085" t="s">
        <v>27</v>
      </c>
      <c r="C7085" t="s">
        <v>97</v>
      </c>
      <c r="D7085" t="s">
        <v>98</v>
      </c>
      <c r="E7085" t="s">
        <v>196</v>
      </c>
      <c r="F7085" t="s">
        <v>197</v>
      </c>
      <c r="G7085" t="s">
        <v>198</v>
      </c>
      <c r="H7085">
        <v>52.167236000000003</v>
      </c>
      <c r="I7085">
        <v>20.967891999999999</v>
      </c>
      <c r="J7085" t="s">
        <v>245</v>
      </c>
      <c r="K7085">
        <v>24154571.281301439</v>
      </c>
      <c r="L7085">
        <v>24197714.99710726</v>
      </c>
      <c r="M7085">
        <v>35755083</v>
      </c>
    </row>
    <row r="7086" spans="1:13" x14ac:dyDescent="0.25">
      <c r="A7086" t="s">
        <v>20</v>
      </c>
      <c r="B7086" t="s">
        <v>27</v>
      </c>
      <c r="C7086" t="s">
        <v>199</v>
      </c>
      <c r="D7086" t="s">
        <v>98</v>
      </c>
      <c r="E7086" t="s">
        <v>99</v>
      </c>
      <c r="F7086" t="s">
        <v>100</v>
      </c>
      <c r="G7086" t="s">
        <v>101</v>
      </c>
      <c r="H7086">
        <v>52.370215999999999</v>
      </c>
      <c r="I7086">
        <v>4.895168</v>
      </c>
      <c r="J7086" t="s">
        <v>223</v>
      </c>
      <c r="K7086">
        <v>8581906.9096827246</v>
      </c>
      <c r="L7086">
        <v>8585837.5563742723</v>
      </c>
      <c r="M7086">
        <v>24126374</v>
      </c>
    </row>
    <row r="7087" spans="1:13" x14ac:dyDescent="0.25">
      <c r="A7087" t="s">
        <v>20</v>
      </c>
      <c r="B7087" t="s">
        <v>27</v>
      </c>
      <c r="C7087" t="s">
        <v>199</v>
      </c>
      <c r="D7087" t="s">
        <v>98</v>
      </c>
      <c r="E7087" t="s">
        <v>99</v>
      </c>
      <c r="F7087" t="s">
        <v>100</v>
      </c>
      <c r="G7087" t="s">
        <v>101</v>
      </c>
      <c r="H7087">
        <v>52.370215999999999</v>
      </c>
      <c r="I7087">
        <v>4.895168</v>
      </c>
      <c r="J7087" t="s">
        <v>224</v>
      </c>
      <c r="K7087">
        <v>8755276.7345056664</v>
      </c>
      <c r="L7087">
        <v>8759496.0376841202</v>
      </c>
      <c r="M7087">
        <v>25275877</v>
      </c>
    </row>
    <row r="7088" spans="1:13" x14ac:dyDescent="0.25">
      <c r="A7088" t="s">
        <v>20</v>
      </c>
      <c r="B7088" t="s">
        <v>27</v>
      </c>
      <c r="C7088" t="s">
        <v>199</v>
      </c>
      <c r="D7088" t="s">
        <v>98</v>
      </c>
      <c r="E7088" t="s">
        <v>99</v>
      </c>
      <c r="F7088" t="s">
        <v>100</v>
      </c>
      <c r="G7088" t="s">
        <v>101</v>
      </c>
      <c r="H7088">
        <v>52.370215999999999</v>
      </c>
      <c r="I7088">
        <v>4.895168</v>
      </c>
      <c r="J7088" t="s">
        <v>225</v>
      </c>
      <c r="K7088">
        <v>6799268.9942408567</v>
      </c>
      <c r="L7088">
        <v>6800303.8249764144</v>
      </c>
      <c r="M7088">
        <v>25230054</v>
      </c>
    </row>
    <row r="7089" spans="1:13" x14ac:dyDescent="0.25">
      <c r="A7089" t="s">
        <v>20</v>
      </c>
      <c r="B7089" t="s">
        <v>27</v>
      </c>
      <c r="C7089" t="s">
        <v>199</v>
      </c>
      <c r="D7089" t="s">
        <v>98</v>
      </c>
      <c r="E7089" t="s">
        <v>99</v>
      </c>
      <c r="F7089" t="s">
        <v>100</v>
      </c>
      <c r="G7089" t="s">
        <v>101</v>
      </c>
      <c r="H7089">
        <v>52.370215999999999</v>
      </c>
      <c r="I7089">
        <v>4.895168</v>
      </c>
      <c r="J7089" t="s">
        <v>245</v>
      </c>
      <c r="K7089">
        <v>3784112.16633189</v>
      </c>
      <c r="L7089">
        <v>3784441.6372593781</v>
      </c>
      <c r="M7089">
        <v>22583102</v>
      </c>
    </row>
    <row r="7090" spans="1:13" x14ac:dyDescent="0.25">
      <c r="A7090" t="s">
        <v>20</v>
      </c>
      <c r="B7090" t="s">
        <v>27</v>
      </c>
      <c r="C7090" t="s">
        <v>199</v>
      </c>
      <c r="D7090" t="s">
        <v>104</v>
      </c>
      <c r="E7090" t="s">
        <v>105</v>
      </c>
      <c r="F7090" t="s">
        <v>106</v>
      </c>
      <c r="G7090" t="s">
        <v>107</v>
      </c>
      <c r="H7090">
        <v>33.748997000000003</v>
      </c>
      <c r="I7090">
        <v>-84.387985</v>
      </c>
      <c r="J7090" t="s">
        <v>223</v>
      </c>
      <c r="K7090">
        <v>2707150.402855956</v>
      </c>
      <c r="L7090">
        <v>2707160.6127784941</v>
      </c>
      <c r="M7090">
        <v>5661090</v>
      </c>
    </row>
    <row r="7091" spans="1:13" x14ac:dyDescent="0.25">
      <c r="A7091" t="s">
        <v>20</v>
      </c>
      <c r="B7091" t="s">
        <v>27</v>
      </c>
      <c r="C7091" t="s">
        <v>199</v>
      </c>
      <c r="D7091" t="s">
        <v>104</v>
      </c>
      <c r="E7091" t="s">
        <v>105</v>
      </c>
      <c r="F7091" t="s">
        <v>106</v>
      </c>
      <c r="G7091" t="s">
        <v>107</v>
      </c>
      <c r="H7091">
        <v>33.748997000000003</v>
      </c>
      <c r="I7091">
        <v>-84.387985</v>
      </c>
      <c r="J7091" t="s">
        <v>224</v>
      </c>
      <c r="K7091">
        <v>3021323.8086609971</v>
      </c>
      <c r="L7091">
        <v>3022191.1908295238</v>
      </c>
      <c r="M7091">
        <v>6421639</v>
      </c>
    </row>
    <row r="7092" spans="1:13" x14ac:dyDescent="0.25">
      <c r="A7092" t="s">
        <v>20</v>
      </c>
      <c r="B7092" t="s">
        <v>27</v>
      </c>
      <c r="C7092" t="s">
        <v>199</v>
      </c>
      <c r="D7092" t="s">
        <v>104</v>
      </c>
      <c r="E7092" t="s">
        <v>105</v>
      </c>
      <c r="F7092" t="s">
        <v>106</v>
      </c>
      <c r="G7092" t="s">
        <v>107</v>
      </c>
      <c r="H7092">
        <v>33.748997000000003</v>
      </c>
      <c r="I7092">
        <v>-84.387985</v>
      </c>
      <c r="J7092" t="s">
        <v>225</v>
      </c>
      <c r="K7092">
        <v>2966141.661861632</v>
      </c>
      <c r="L7092">
        <v>2968119.9585343092</v>
      </c>
      <c r="M7092">
        <v>4513786</v>
      </c>
    </row>
    <row r="7093" spans="1:13" x14ac:dyDescent="0.25">
      <c r="A7093" t="s">
        <v>20</v>
      </c>
      <c r="B7093" t="s">
        <v>27</v>
      </c>
      <c r="C7093" t="s">
        <v>199</v>
      </c>
      <c r="D7093" t="s">
        <v>104</v>
      </c>
      <c r="E7093" t="s">
        <v>105</v>
      </c>
      <c r="F7093" t="s">
        <v>106</v>
      </c>
      <c r="G7093" t="s">
        <v>107</v>
      </c>
      <c r="H7093">
        <v>33.748997000000003</v>
      </c>
      <c r="I7093">
        <v>-84.387985</v>
      </c>
      <c r="J7093" t="s">
        <v>245</v>
      </c>
      <c r="K7093">
        <v>2900269.7482784349</v>
      </c>
      <c r="L7093">
        <v>2900328.7593335118</v>
      </c>
      <c r="M7093">
        <v>4049975</v>
      </c>
    </row>
    <row r="7094" spans="1:13" x14ac:dyDescent="0.25">
      <c r="A7094" t="s">
        <v>20</v>
      </c>
      <c r="B7094" t="s">
        <v>27</v>
      </c>
      <c r="C7094" t="s">
        <v>199</v>
      </c>
      <c r="D7094" t="s">
        <v>104</v>
      </c>
      <c r="E7094" t="s">
        <v>112</v>
      </c>
      <c r="F7094" t="s">
        <v>113</v>
      </c>
      <c r="G7094" t="s">
        <v>107</v>
      </c>
      <c r="H7094">
        <v>42.360100000000003</v>
      </c>
      <c r="I7094">
        <v>-71.058899999999994</v>
      </c>
      <c r="J7094" t="s">
        <v>223</v>
      </c>
      <c r="K7094">
        <v>1082976.697245585</v>
      </c>
      <c r="L7094">
        <v>1082976.095779187</v>
      </c>
      <c r="M7094">
        <v>2980544</v>
      </c>
    </row>
    <row r="7095" spans="1:13" x14ac:dyDescent="0.25">
      <c r="A7095" t="s">
        <v>20</v>
      </c>
      <c r="B7095" t="s">
        <v>27</v>
      </c>
      <c r="C7095" t="s">
        <v>199</v>
      </c>
      <c r="D7095" t="s">
        <v>104</v>
      </c>
      <c r="E7095" t="s">
        <v>112</v>
      </c>
      <c r="F7095" t="s">
        <v>113</v>
      </c>
      <c r="G7095" t="s">
        <v>107</v>
      </c>
      <c r="H7095">
        <v>42.360100000000003</v>
      </c>
      <c r="I7095">
        <v>-71.058899999999994</v>
      </c>
      <c r="J7095" t="s">
        <v>224</v>
      </c>
      <c r="K7095">
        <v>1207905.442302108</v>
      </c>
      <c r="L7095">
        <v>1207983.2295079001</v>
      </c>
      <c r="M7095">
        <v>3050705</v>
      </c>
    </row>
    <row r="7096" spans="1:13" x14ac:dyDescent="0.25">
      <c r="A7096" t="s">
        <v>20</v>
      </c>
      <c r="B7096" t="s">
        <v>27</v>
      </c>
      <c r="C7096" t="s">
        <v>199</v>
      </c>
      <c r="D7096" t="s">
        <v>104</v>
      </c>
      <c r="E7096" t="s">
        <v>112</v>
      </c>
      <c r="F7096" t="s">
        <v>113</v>
      </c>
      <c r="G7096" t="s">
        <v>107</v>
      </c>
      <c r="H7096">
        <v>42.360100000000003</v>
      </c>
      <c r="I7096">
        <v>-71.058899999999994</v>
      </c>
      <c r="J7096" t="s">
        <v>225</v>
      </c>
      <c r="K7096">
        <v>1305742.0375823849</v>
      </c>
      <c r="L7096">
        <v>1306063.046780851</v>
      </c>
      <c r="M7096">
        <v>2183845</v>
      </c>
    </row>
    <row r="7097" spans="1:13" x14ac:dyDescent="0.25">
      <c r="A7097" t="s">
        <v>20</v>
      </c>
      <c r="B7097" t="s">
        <v>27</v>
      </c>
      <c r="C7097" t="s">
        <v>199</v>
      </c>
      <c r="D7097" t="s">
        <v>104</v>
      </c>
      <c r="E7097" t="s">
        <v>112</v>
      </c>
      <c r="F7097" t="s">
        <v>113</v>
      </c>
      <c r="G7097" t="s">
        <v>107</v>
      </c>
      <c r="H7097">
        <v>42.360100000000003</v>
      </c>
      <c r="I7097">
        <v>-71.058899999999994</v>
      </c>
      <c r="J7097" t="s">
        <v>245</v>
      </c>
      <c r="K7097">
        <v>1018764.123616026</v>
      </c>
      <c r="L7097">
        <v>1018797.155944358</v>
      </c>
      <c r="M7097">
        <v>2001880</v>
      </c>
    </row>
    <row r="7098" spans="1:13" x14ac:dyDescent="0.25">
      <c r="A7098" t="s">
        <v>20</v>
      </c>
      <c r="B7098" t="s">
        <v>27</v>
      </c>
      <c r="C7098" t="s">
        <v>199</v>
      </c>
      <c r="D7098" t="s">
        <v>104</v>
      </c>
      <c r="E7098" t="s">
        <v>114</v>
      </c>
      <c r="F7098" t="s">
        <v>115</v>
      </c>
      <c r="G7098" t="s">
        <v>107</v>
      </c>
      <c r="H7098">
        <v>41.878112999999999</v>
      </c>
      <c r="I7098">
        <v>-87.629800000000003</v>
      </c>
      <c r="J7098" t="s">
        <v>223</v>
      </c>
      <c r="K7098">
        <v>2809856.03452555</v>
      </c>
      <c r="L7098">
        <v>2809861.1309736832</v>
      </c>
      <c r="M7098">
        <v>7820572</v>
      </c>
    </row>
    <row r="7099" spans="1:13" x14ac:dyDescent="0.25">
      <c r="A7099" t="s">
        <v>20</v>
      </c>
      <c r="B7099" t="s">
        <v>27</v>
      </c>
      <c r="C7099" t="s">
        <v>199</v>
      </c>
      <c r="D7099" t="s">
        <v>104</v>
      </c>
      <c r="E7099" t="s">
        <v>114</v>
      </c>
      <c r="F7099" t="s">
        <v>115</v>
      </c>
      <c r="G7099" t="s">
        <v>107</v>
      </c>
      <c r="H7099">
        <v>41.878112999999999</v>
      </c>
      <c r="I7099">
        <v>-87.629800000000003</v>
      </c>
      <c r="J7099" t="s">
        <v>224</v>
      </c>
      <c r="K7099">
        <v>3193902.5786170522</v>
      </c>
      <c r="L7099">
        <v>3194022.4591035959</v>
      </c>
      <c r="M7099">
        <v>9521902</v>
      </c>
    </row>
    <row r="7100" spans="1:13" x14ac:dyDescent="0.25">
      <c r="A7100" t="s">
        <v>20</v>
      </c>
      <c r="B7100" t="s">
        <v>27</v>
      </c>
      <c r="C7100" t="s">
        <v>199</v>
      </c>
      <c r="D7100" t="s">
        <v>104</v>
      </c>
      <c r="E7100" t="s">
        <v>114</v>
      </c>
      <c r="F7100" t="s">
        <v>115</v>
      </c>
      <c r="G7100" t="s">
        <v>107</v>
      </c>
      <c r="H7100">
        <v>41.878112999999999</v>
      </c>
      <c r="I7100">
        <v>-87.629800000000003</v>
      </c>
      <c r="J7100" t="s">
        <v>225</v>
      </c>
      <c r="K7100">
        <v>3018460.402165622</v>
      </c>
      <c r="L7100">
        <v>3018888.1152075869</v>
      </c>
      <c r="M7100">
        <v>6852220</v>
      </c>
    </row>
    <row r="7101" spans="1:13" x14ac:dyDescent="0.25">
      <c r="A7101" t="s">
        <v>20</v>
      </c>
      <c r="B7101" t="s">
        <v>27</v>
      </c>
      <c r="C7101" t="s">
        <v>199</v>
      </c>
      <c r="D7101" t="s">
        <v>104</v>
      </c>
      <c r="E7101" t="s">
        <v>114</v>
      </c>
      <c r="F7101" t="s">
        <v>115</v>
      </c>
      <c r="G7101" t="s">
        <v>107</v>
      </c>
      <c r="H7101">
        <v>41.878112999999999</v>
      </c>
      <c r="I7101">
        <v>-87.629800000000003</v>
      </c>
      <c r="J7101" t="s">
        <v>245</v>
      </c>
      <c r="K7101">
        <v>3084210.324962582</v>
      </c>
      <c r="L7101">
        <v>3084463.8892874261</v>
      </c>
      <c r="M7101">
        <v>7545624</v>
      </c>
    </row>
    <row r="7102" spans="1:13" x14ac:dyDescent="0.25">
      <c r="A7102" t="s">
        <v>20</v>
      </c>
      <c r="B7102" t="s">
        <v>27</v>
      </c>
      <c r="C7102" t="s">
        <v>199</v>
      </c>
      <c r="D7102" t="s">
        <v>104</v>
      </c>
      <c r="E7102" t="s">
        <v>116</v>
      </c>
      <c r="F7102" t="s">
        <v>117</v>
      </c>
      <c r="G7102" t="s">
        <v>107</v>
      </c>
      <c r="H7102">
        <v>32.780140000000003</v>
      </c>
      <c r="I7102">
        <v>-96.800449999999998</v>
      </c>
      <c r="J7102" t="s">
        <v>223</v>
      </c>
      <c r="K7102">
        <v>5365680.1218285738</v>
      </c>
      <c r="L7102">
        <v>5365690.222664332</v>
      </c>
      <c r="M7102">
        <v>12879542</v>
      </c>
    </row>
    <row r="7103" spans="1:13" x14ac:dyDescent="0.25">
      <c r="A7103" t="s">
        <v>20</v>
      </c>
      <c r="B7103" t="s">
        <v>27</v>
      </c>
      <c r="C7103" t="s">
        <v>199</v>
      </c>
      <c r="D7103" t="s">
        <v>104</v>
      </c>
      <c r="E7103" t="s">
        <v>116</v>
      </c>
      <c r="F7103" t="s">
        <v>117</v>
      </c>
      <c r="G7103" t="s">
        <v>107</v>
      </c>
      <c r="H7103">
        <v>32.780140000000003</v>
      </c>
      <c r="I7103">
        <v>-96.800449999999998</v>
      </c>
      <c r="J7103" t="s">
        <v>224</v>
      </c>
      <c r="K7103">
        <v>5257121.9116181452</v>
      </c>
      <c r="L7103">
        <v>5257156.8723992677</v>
      </c>
      <c r="M7103">
        <v>12744627</v>
      </c>
    </row>
    <row r="7104" spans="1:13" x14ac:dyDescent="0.25">
      <c r="A7104" t="s">
        <v>20</v>
      </c>
      <c r="B7104" t="s">
        <v>27</v>
      </c>
      <c r="C7104" t="s">
        <v>199</v>
      </c>
      <c r="D7104" t="s">
        <v>104</v>
      </c>
      <c r="E7104" t="s">
        <v>116</v>
      </c>
      <c r="F7104" t="s">
        <v>117</v>
      </c>
      <c r="G7104" t="s">
        <v>107</v>
      </c>
      <c r="H7104">
        <v>32.780140000000003</v>
      </c>
      <c r="I7104">
        <v>-96.800449999999998</v>
      </c>
      <c r="J7104" t="s">
        <v>225</v>
      </c>
      <c r="K7104">
        <v>4748886.5944235818</v>
      </c>
      <c r="L7104">
        <v>4755883.0662873806</v>
      </c>
      <c r="M7104">
        <v>9649965</v>
      </c>
    </row>
    <row r="7105" spans="1:13" x14ac:dyDescent="0.25">
      <c r="A7105" t="s">
        <v>20</v>
      </c>
      <c r="B7105" t="s">
        <v>27</v>
      </c>
      <c r="C7105" t="s">
        <v>199</v>
      </c>
      <c r="D7105" t="s">
        <v>104</v>
      </c>
      <c r="E7105" t="s">
        <v>116</v>
      </c>
      <c r="F7105" t="s">
        <v>117</v>
      </c>
      <c r="G7105" t="s">
        <v>107</v>
      </c>
      <c r="H7105">
        <v>32.780140000000003</v>
      </c>
      <c r="I7105">
        <v>-96.800449999999998</v>
      </c>
      <c r="J7105" t="s">
        <v>245</v>
      </c>
      <c r="K7105">
        <v>4912712.6231506718</v>
      </c>
      <c r="L7105">
        <v>4922420.790913281</v>
      </c>
      <c r="M7105">
        <v>9986946</v>
      </c>
    </row>
    <row r="7106" spans="1:13" x14ac:dyDescent="0.25">
      <c r="A7106" t="s">
        <v>20</v>
      </c>
      <c r="B7106" t="s">
        <v>27</v>
      </c>
      <c r="C7106" t="s">
        <v>199</v>
      </c>
      <c r="D7106" t="s">
        <v>104</v>
      </c>
      <c r="E7106" t="s">
        <v>120</v>
      </c>
      <c r="F7106" t="s">
        <v>121</v>
      </c>
      <c r="G7106" t="s">
        <v>107</v>
      </c>
      <c r="H7106">
        <v>37.431572000000003</v>
      </c>
      <c r="I7106">
        <v>-78.656890000000004</v>
      </c>
      <c r="J7106" t="s">
        <v>223</v>
      </c>
      <c r="K7106">
        <v>21845283.272246949</v>
      </c>
      <c r="L7106">
        <v>21844675.389649659</v>
      </c>
      <c r="M7106">
        <v>1332012942</v>
      </c>
    </row>
    <row r="7107" spans="1:13" x14ac:dyDescent="0.25">
      <c r="A7107" t="s">
        <v>20</v>
      </c>
      <c r="B7107" t="s">
        <v>27</v>
      </c>
      <c r="C7107" t="s">
        <v>199</v>
      </c>
      <c r="D7107" t="s">
        <v>104</v>
      </c>
      <c r="E7107" t="s">
        <v>120</v>
      </c>
      <c r="F7107" t="s">
        <v>121</v>
      </c>
      <c r="G7107" t="s">
        <v>107</v>
      </c>
      <c r="H7107">
        <v>37.431572000000003</v>
      </c>
      <c r="I7107">
        <v>-78.656890000000004</v>
      </c>
      <c r="J7107" t="s">
        <v>224</v>
      </c>
      <c r="K7107">
        <v>22375671.14173203</v>
      </c>
      <c r="L7107">
        <v>22375925.064724412</v>
      </c>
      <c r="M7107">
        <v>1215077419</v>
      </c>
    </row>
    <row r="7108" spans="1:13" x14ac:dyDescent="0.25">
      <c r="A7108" t="s">
        <v>20</v>
      </c>
      <c r="B7108" t="s">
        <v>27</v>
      </c>
      <c r="C7108" t="s">
        <v>199</v>
      </c>
      <c r="D7108" t="s">
        <v>104</v>
      </c>
      <c r="E7108" t="s">
        <v>120</v>
      </c>
      <c r="F7108" t="s">
        <v>121</v>
      </c>
      <c r="G7108" t="s">
        <v>107</v>
      </c>
      <c r="H7108">
        <v>37.431572000000003</v>
      </c>
      <c r="I7108">
        <v>-78.656890000000004</v>
      </c>
      <c r="J7108" t="s">
        <v>225</v>
      </c>
      <c r="K7108">
        <v>8700228.7948357351</v>
      </c>
      <c r="L7108">
        <v>8701509.1397572234</v>
      </c>
      <c r="M7108">
        <v>595465572</v>
      </c>
    </row>
    <row r="7109" spans="1:13" x14ac:dyDescent="0.25">
      <c r="A7109" t="s">
        <v>20</v>
      </c>
      <c r="B7109" t="s">
        <v>27</v>
      </c>
      <c r="C7109" t="s">
        <v>199</v>
      </c>
      <c r="D7109" t="s">
        <v>104</v>
      </c>
      <c r="E7109" t="s">
        <v>120</v>
      </c>
      <c r="F7109" t="s">
        <v>121</v>
      </c>
      <c r="G7109" t="s">
        <v>107</v>
      </c>
      <c r="H7109">
        <v>37.431572000000003</v>
      </c>
      <c r="I7109">
        <v>-78.656890000000004</v>
      </c>
      <c r="J7109" t="s">
        <v>245</v>
      </c>
      <c r="K7109">
        <v>6950240.5675485916</v>
      </c>
      <c r="L7109">
        <v>6950852.0715239346</v>
      </c>
      <c r="M7109">
        <v>503971312</v>
      </c>
    </row>
    <row r="7110" spans="1:13" x14ac:dyDescent="0.25">
      <c r="A7110" t="s">
        <v>20</v>
      </c>
      <c r="B7110" t="s">
        <v>27</v>
      </c>
      <c r="C7110" t="s">
        <v>199</v>
      </c>
      <c r="D7110" t="s">
        <v>104</v>
      </c>
      <c r="E7110" t="s">
        <v>122</v>
      </c>
      <c r="F7110" t="s">
        <v>123</v>
      </c>
      <c r="G7110" t="s">
        <v>107</v>
      </c>
      <c r="H7110">
        <v>39.856102</v>
      </c>
      <c r="I7110">
        <v>-104.675934</v>
      </c>
      <c r="J7110" t="s">
        <v>223</v>
      </c>
      <c r="K7110">
        <v>2914440.4095602492</v>
      </c>
      <c r="L7110">
        <v>2914571.552225987</v>
      </c>
      <c r="M7110">
        <v>8148525</v>
      </c>
    </row>
    <row r="7111" spans="1:13" x14ac:dyDescent="0.25">
      <c r="A7111" t="s">
        <v>20</v>
      </c>
      <c r="B7111" t="s">
        <v>27</v>
      </c>
      <c r="C7111" t="s">
        <v>199</v>
      </c>
      <c r="D7111" t="s">
        <v>104</v>
      </c>
      <c r="E7111" t="s">
        <v>122</v>
      </c>
      <c r="F7111" t="s">
        <v>123</v>
      </c>
      <c r="G7111" t="s">
        <v>107</v>
      </c>
      <c r="H7111">
        <v>39.856102</v>
      </c>
      <c r="I7111">
        <v>-104.675934</v>
      </c>
      <c r="J7111" t="s">
        <v>224</v>
      </c>
      <c r="K7111">
        <v>1905342.4883683771</v>
      </c>
      <c r="L7111">
        <v>1905357.052410546</v>
      </c>
      <c r="M7111">
        <v>7091980</v>
      </c>
    </row>
    <row r="7112" spans="1:13" x14ac:dyDescent="0.25">
      <c r="A7112" t="s">
        <v>20</v>
      </c>
      <c r="B7112" t="s">
        <v>27</v>
      </c>
      <c r="C7112" t="s">
        <v>199</v>
      </c>
      <c r="D7112" t="s">
        <v>104</v>
      </c>
      <c r="E7112" t="s">
        <v>122</v>
      </c>
      <c r="F7112" t="s">
        <v>123</v>
      </c>
      <c r="G7112" t="s">
        <v>107</v>
      </c>
      <c r="H7112">
        <v>39.856102</v>
      </c>
      <c r="I7112">
        <v>-104.675934</v>
      </c>
      <c r="J7112" t="s">
        <v>225</v>
      </c>
      <c r="K7112">
        <v>1552330.324037984</v>
      </c>
      <c r="L7112">
        <v>1552430.298681265</v>
      </c>
      <c r="M7112">
        <v>5519145</v>
      </c>
    </row>
    <row r="7113" spans="1:13" x14ac:dyDescent="0.25">
      <c r="A7113" t="s">
        <v>20</v>
      </c>
      <c r="B7113" t="s">
        <v>27</v>
      </c>
      <c r="C7113" t="s">
        <v>199</v>
      </c>
      <c r="D7113" t="s">
        <v>104</v>
      </c>
      <c r="E7113" t="s">
        <v>122</v>
      </c>
      <c r="F7113" t="s">
        <v>123</v>
      </c>
      <c r="G7113" t="s">
        <v>107</v>
      </c>
      <c r="H7113">
        <v>39.856102</v>
      </c>
      <c r="I7113">
        <v>-104.675934</v>
      </c>
      <c r="J7113" t="s">
        <v>245</v>
      </c>
      <c r="K7113">
        <v>1665921.425488296</v>
      </c>
      <c r="L7113">
        <v>1666068.597095513</v>
      </c>
      <c r="M7113">
        <v>5601584</v>
      </c>
    </row>
    <row r="7114" spans="1:13" x14ac:dyDescent="0.25">
      <c r="A7114" t="s">
        <v>20</v>
      </c>
      <c r="B7114" t="s">
        <v>27</v>
      </c>
      <c r="C7114" t="s">
        <v>199</v>
      </c>
      <c r="D7114" t="s">
        <v>104</v>
      </c>
      <c r="E7114" t="s">
        <v>118</v>
      </c>
      <c r="F7114" t="s">
        <v>119</v>
      </c>
      <c r="G7114" t="s">
        <v>107</v>
      </c>
      <c r="H7114">
        <v>42.331400000000002</v>
      </c>
      <c r="I7114">
        <v>-83.0458</v>
      </c>
      <c r="J7114" t="s">
        <v>223</v>
      </c>
      <c r="K7114">
        <v>868166.3841740127</v>
      </c>
      <c r="L7114">
        <v>868169.38034388446</v>
      </c>
      <c r="M7114">
        <v>1766962</v>
      </c>
    </row>
    <row r="7115" spans="1:13" x14ac:dyDescent="0.25">
      <c r="A7115" t="s">
        <v>20</v>
      </c>
      <c r="B7115" t="s">
        <v>27</v>
      </c>
      <c r="C7115" t="s">
        <v>199</v>
      </c>
      <c r="D7115" t="s">
        <v>104</v>
      </c>
      <c r="E7115" t="s">
        <v>118</v>
      </c>
      <c r="F7115" t="s">
        <v>119</v>
      </c>
      <c r="G7115" t="s">
        <v>107</v>
      </c>
      <c r="H7115">
        <v>42.331400000000002</v>
      </c>
      <c r="I7115">
        <v>-83.0458</v>
      </c>
      <c r="J7115" t="s">
        <v>224</v>
      </c>
      <c r="K7115">
        <v>1016261.641149456</v>
      </c>
      <c r="L7115">
        <v>1016275.04436772</v>
      </c>
      <c r="M7115">
        <v>1951636</v>
      </c>
    </row>
    <row r="7116" spans="1:13" x14ac:dyDescent="0.25">
      <c r="A7116" t="s">
        <v>20</v>
      </c>
      <c r="B7116" t="s">
        <v>27</v>
      </c>
      <c r="C7116" t="s">
        <v>199</v>
      </c>
      <c r="D7116" t="s">
        <v>104</v>
      </c>
      <c r="E7116" t="s">
        <v>118</v>
      </c>
      <c r="F7116" t="s">
        <v>119</v>
      </c>
      <c r="G7116" t="s">
        <v>107</v>
      </c>
      <c r="H7116">
        <v>42.331400000000002</v>
      </c>
      <c r="I7116">
        <v>-83.0458</v>
      </c>
      <c r="J7116" t="s">
        <v>225</v>
      </c>
      <c r="K7116">
        <v>1012261.932360029</v>
      </c>
      <c r="L7116">
        <v>1012508.178409202</v>
      </c>
      <c r="M7116">
        <v>1153289</v>
      </c>
    </row>
    <row r="7117" spans="1:13" x14ac:dyDescent="0.25">
      <c r="A7117" t="s">
        <v>20</v>
      </c>
      <c r="B7117" t="s">
        <v>27</v>
      </c>
      <c r="C7117" t="s">
        <v>199</v>
      </c>
      <c r="D7117" t="s">
        <v>104</v>
      </c>
      <c r="E7117" t="s">
        <v>118</v>
      </c>
      <c r="F7117" t="s">
        <v>119</v>
      </c>
      <c r="G7117" t="s">
        <v>107</v>
      </c>
      <c r="H7117">
        <v>42.331400000000002</v>
      </c>
      <c r="I7117">
        <v>-83.0458</v>
      </c>
      <c r="J7117" t="s">
        <v>245</v>
      </c>
      <c r="K7117">
        <v>995803.34051521786</v>
      </c>
      <c r="L7117">
        <v>997721.40758508595</v>
      </c>
      <c r="M7117">
        <v>1147161</v>
      </c>
    </row>
    <row r="7118" spans="1:13" x14ac:dyDescent="0.25">
      <c r="A7118" t="s">
        <v>20</v>
      </c>
      <c r="B7118" t="s">
        <v>27</v>
      </c>
      <c r="C7118" t="s">
        <v>199</v>
      </c>
      <c r="D7118" t="s">
        <v>98</v>
      </c>
      <c r="E7118" t="s">
        <v>124</v>
      </c>
      <c r="F7118" t="s">
        <v>125</v>
      </c>
      <c r="G7118" t="s">
        <v>126</v>
      </c>
      <c r="H7118">
        <v>53.349800000000002</v>
      </c>
      <c r="I7118">
        <v>6.2603</v>
      </c>
      <c r="J7118" t="s">
        <v>223</v>
      </c>
      <c r="K7118">
        <v>2131180.148718812</v>
      </c>
      <c r="L7118">
        <v>2131180.131691501</v>
      </c>
      <c r="M7118">
        <v>1860986</v>
      </c>
    </row>
    <row r="7119" spans="1:13" x14ac:dyDescent="0.25">
      <c r="A7119" t="s">
        <v>20</v>
      </c>
      <c r="B7119" t="s">
        <v>27</v>
      </c>
      <c r="C7119" t="s">
        <v>199</v>
      </c>
      <c r="D7119" t="s">
        <v>98</v>
      </c>
      <c r="E7119" t="s">
        <v>124</v>
      </c>
      <c r="F7119" t="s">
        <v>125</v>
      </c>
      <c r="G7119" t="s">
        <v>126</v>
      </c>
      <c r="H7119">
        <v>53.349800000000002</v>
      </c>
      <c r="I7119">
        <v>6.2603</v>
      </c>
      <c r="J7119" t="s">
        <v>224</v>
      </c>
      <c r="K7119">
        <v>2.5636367891999998E-2</v>
      </c>
      <c r="L7119">
        <v>1.8952391670119999</v>
      </c>
      <c r="M7119">
        <v>95</v>
      </c>
    </row>
    <row r="7120" spans="1:13" x14ac:dyDescent="0.25">
      <c r="A7120" t="s">
        <v>20</v>
      </c>
      <c r="B7120" t="s">
        <v>27</v>
      </c>
      <c r="C7120" t="s">
        <v>199</v>
      </c>
      <c r="D7120" t="s">
        <v>98</v>
      </c>
      <c r="E7120" t="s">
        <v>124</v>
      </c>
      <c r="F7120" t="s">
        <v>125</v>
      </c>
      <c r="G7120" t="s">
        <v>126</v>
      </c>
      <c r="H7120">
        <v>53.349800000000002</v>
      </c>
      <c r="I7120">
        <v>6.2603</v>
      </c>
      <c r="J7120" t="s">
        <v>225</v>
      </c>
      <c r="K7120">
        <v>1.268905844928</v>
      </c>
      <c r="L7120">
        <v>11.729518711703999</v>
      </c>
      <c r="M7120">
        <v>2801</v>
      </c>
    </row>
    <row r="7121" spans="1:13" x14ac:dyDescent="0.25">
      <c r="A7121" t="s">
        <v>20</v>
      </c>
      <c r="B7121" t="s">
        <v>27</v>
      </c>
      <c r="C7121" t="s">
        <v>199</v>
      </c>
      <c r="D7121" t="s">
        <v>98</v>
      </c>
      <c r="E7121" t="s">
        <v>124</v>
      </c>
      <c r="F7121" t="s">
        <v>125</v>
      </c>
      <c r="G7121" t="s">
        <v>126</v>
      </c>
      <c r="H7121">
        <v>53.349800000000002</v>
      </c>
      <c r="I7121">
        <v>6.2603</v>
      </c>
      <c r="J7121" t="s">
        <v>245</v>
      </c>
      <c r="K7121">
        <v>0.12771519576000001</v>
      </c>
      <c r="L7121">
        <v>12.932642312736</v>
      </c>
      <c r="M7121">
        <v>250</v>
      </c>
    </row>
    <row r="7122" spans="1:13" x14ac:dyDescent="0.25">
      <c r="A7122" t="s">
        <v>20</v>
      </c>
      <c r="B7122" t="s">
        <v>27</v>
      </c>
      <c r="C7122" t="s">
        <v>199</v>
      </c>
      <c r="D7122" t="s">
        <v>98</v>
      </c>
      <c r="E7122" t="s">
        <v>130</v>
      </c>
      <c r="F7122" t="s">
        <v>131</v>
      </c>
      <c r="G7122" t="s">
        <v>132</v>
      </c>
      <c r="H7122">
        <v>50.110923999999997</v>
      </c>
      <c r="I7122">
        <v>8.6821269999999995</v>
      </c>
      <c r="J7122" t="s">
        <v>223</v>
      </c>
      <c r="K7122">
        <v>4476517.2659510346</v>
      </c>
      <c r="L7122">
        <v>4476929.0762713822</v>
      </c>
      <c r="M7122">
        <v>17940554</v>
      </c>
    </row>
    <row r="7123" spans="1:13" x14ac:dyDescent="0.25">
      <c r="A7123" t="s">
        <v>20</v>
      </c>
      <c r="B7123" t="s">
        <v>27</v>
      </c>
      <c r="C7123" t="s">
        <v>199</v>
      </c>
      <c r="D7123" t="s">
        <v>98</v>
      </c>
      <c r="E7123" t="s">
        <v>130</v>
      </c>
      <c r="F7123" t="s">
        <v>131</v>
      </c>
      <c r="G7123" t="s">
        <v>132</v>
      </c>
      <c r="H7123">
        <v>50.110923999999997</v>
      </c>
      <c r="I7123">
        <v>8.6821269999999995</v>
      </c>
      <c r="J7123" t="s">
        <v>224</v>
      </c>
      <c r="K7123">
        <v>4795477.5946371192</v>
      </c>
      <c r="L7123">
        <v>4795899.5584264873</v>
      </c>
      <c r="M7123">
        <v>18860005</v>
      </c>
    </row>
    <row r="7124" spans="1:13" x14ac:dyDescent="0.25">
      <c r="A7124" t="s">
        <v>20</v>
      </c>
      <c r="B7124" t="s">
        <v>27</v>
      </c>
      <c r="C7124" t="s">
        <v>199</v>
      </c>
      <c r="D7124" t="s">
        <v>98</v>
      </c>
      <c r="E7124" t="s">
        <v>130</v>
      </c>
      <c r="F7124" t="s">
        <v>131</v>
      </c>
      <c r="G7124" t="s">
        <v>132</v>
      </c>
      <c r="H7124">
        <v>50.110923999999997</v>
      </c>
      <c r="I7124">
        <v>8.6821269999999995</v>
      </c>
      <c r="J7124" t="s">
        <v>225</v>
      </c>
      <c r="K7124">
        <v>3068874.197801162</v>
      </c>
      <c r="L7124">
        <v>3069056.9741920279</v>
      </c>
      <c r="M7124">
        <v>16581343</v>
      </c>
    </row>
    <row r="7125" spans="1:13" x14ac:dyDescent="0.25">
      <c r="A7125" t="s">
        <v>20</v>
      </c>
      <c r="B7125" t="s">
        <v>27</v>
      </c>
      <c r="C7125" t="s">
        <v>199</v>
      </c>
      <c r="D7125" t="s">
        <v>98</v>
      </c>
      <c r="E7125" t="s">
        <v>130</v>
      </c>
      <c r="F7125" t="s">
        <v>131</v>
      </c>
      <c r="G7125" t="s">
        <v>132</v>
      </c>
      <c r="H7125">
        <v>50.110923999999997</v>
      </c>
      <c r="I7125">
        <v>8.6821269999999995</v>
      </c>
      <c r="J7125" t="s">
        <v>245</v>
      </c>
      <c r="K7125">
        <v>4641983.8036701167</v>
      </c>
      <c r="L7125">
        <v>4642315.7885980224</v>
      </c>
      <c r="M7125">
        <v>22706646</v>
      </c>
    </row>
    <row r="7126" spans="1:13" x14ac:dyDescent="0.25">
      <c r="A7126" t="s">
        <v>20</v>
      </c>
      <c r="B7126" t="s">
        <v>27</v>
      </c>
      <c r="C7126" t="s">
        <v>199</v>
      </c>
      <c r="D7126" t="s">
        <v>104</v>
      </c>
      <c r="E7126" t="s">
        <v>140</v>
      </c>
      <c r="F7126" t="s">
        <v>141</v>
      </c>
      <c r="G7126" t="s">
        <v>107</v>
      </c>
      <c r="H7126">
        <v>34.052235000000003</v>
      </c>
      <c r="I7126">
        <v>-118.24368</v>
      </c>
      <c r="J7126" t="s">
        <v>223</v>
      </c>
      <c r="K7126">
        <v>2011571.204613125</v>
      </c>
      <c r="L7126">
        <v>2011569.0821713631</v>
      </c>
      <c r="M7126">
        <v>15073078</v>
      </c>
    </row>
    <row r="7127" spans="1:13" x14ac:dyDescent="0.25">
      <c r="A7127" t="s">
        <v>20</v>
      </c>
      <c r="B7127" t="s">
        <v>27</v>
      </c>
      <c r="C7127" t="s">
        <v>199</v>
      </c>
      <c r="D7127" t="s">
        <v>104</v>
      </c>
      <c r="E7127" t="s">
        <v>140</v>
      </c>
      <c r="F7127" t="s">
        <v>141</v>
      </c>
      <c r="G7127" t="s">
        <v>107</v>
      </c>
      <c r="H7127">
        <v>34.052235000000003</v>
      </c>
      <c r="I7127">
        <v>-118.24368</v>
      </c>
      <c r="J7127" t="s">
        <v>224</v>
      </c>
      <c r="K7127">
        <v>3524063.3947700919</v>
      </c>
      <c r="L7127">
        <v>3524214.298414222</v>
      </c>
      <c r="M7127">
        <v>16640338</v>
      </c>
    </row>
    <row r="7128" spans="1:13" x14ac:dyDescent="0.25">
      <c r="A7128" t="s">
        <v>20</v>
      </c>
      <c r="B7128" t="s">
        <v>27</v>
      </c>
      <c r="C7128" t="s">
        <v>199</v>
      </c>
      <c r="D7128" t="s">
        <v>104</v>
      </c>
      <c r="E7128" t="s">
        <v>140</v>
      </c>
      <c r="F7128" t="s">
        <v>141</v>
      </c>
      <c r="G7128" t="s">
        <v>107</v>
      </c>
      <c r="H7128">
        <v>34.052235000000003</v>
      </c>
      <c r="I7128">
        <v>-118.24368</v>
      </c>
      <c r="J7128" t="s">
        <v>225</v>
      </c>
      <c r="K7128">
        <v>3524895.603590921</v>
      </c>
      <c r="L7128">
        <v>3525715.3940201271</v>
      </c>
      <c r="M7128">
        <v>14846822</v>
      </c>
    </row>
    <row r="7129" spans="1:13" x14ac:dyDescent="0.25">
      <c r="A7129" t="s">
        <v>20</v>
      </c>
      <c r="B7129" t="s">
        <v>27</v>
      </c>
      <c r="C7129" t="s">
        <v>199</v>
      </c>
      <c r="D7129" t="s">
        <v>104</v>
      </c>
      <c r="E7129" t="s">
        <v>140</v>
      </c>
      <c r="F7129" t="s">
        <v>141</v>
      </c>
      <c r="G7129" t="s">
        <v>107</v>
      </c>
      <c r="H7129">
        <v>34.052235000000003</v>
      </c>
      <c r="I7129">
        <v>-118.24368</v>
      </c>
      <c r="J7129" t="s">
        <v>245</v>
      </c>
      <c r="K7129">
        <v>3428420.340917889</v>
      </c>
      <c r="L7129">
        <v>3428441.9063846571</v>
      </c>
      <c r="M7129">
        <v>14539724</v>
      </c>
    </row>
    <row r="7130" spans="1:13" x14ac:dyDescent="0.25">
      <c r="A7130" t="s">
        <v>20</v>
      </c>
      <c r="B7130" t="s">
        <v>27</v>
      </c>
      <c r="C7130" t="s">
        <v>199</v>
      </c>
      <c r="D7130" t="s">
        <v>98</v>
      </c>
      <c r="E7130" t="s">
        <v>145</v>
      </c>
      <c r="F7130" t="s">
        <v>146</v>
      </c>
      <c r="G7130" t="s">
        <v>147</v>
      </c>
      <c r="H7130">
        <v>51.508513999999998</v>
      </c>
      <c r="I7130">
        <v>-1.0756999999999999E-2</v>
      </c>
      <c r="J7130" t="s">
        <v>223</v>
      </c>
      <c r="K7130">
        <v>1562592.01084132</v>
      </c>
      <c r="L7130">
        <v>1562591.077587103</v>
      </c>
      <c r="M7130">
        <v>7126759</v>
      </c>
    </row>
    <row r="7131" spans="1:13" x14ac:dyDescent="0.25">
      <c r="A7131" t="s">
        <v>20</v>
      </c>
      <c r="B7131" t="s">
        <v>27</v>
      </c>
      <c r="C7131" t="s">
        <v>199</v>
      </c>
      <c r="D7131" t="s">
        <v>98</v>
      </c>
      <c r="E7131" t="s">
        <v>145</v>
      </c>
      <c r="F7131" t="s">
        <v>146</v>
      </c>
      <c r="G7131" t="s">
        <v>147</v>
      </c>
      <c r="H7131">
        <v>51.508513999999998</v>
      </c>
      <c r="I7131">
        <v>-1.0756999999999999E-2</v>
      </c>
      <c r="J7131" t="s">
        <v>224</v>
      </c>
      <c r="K7131">
        <v>3108254.724894153</v>
      </c>
      <c r="L7131">
        <v>3108459.4289989951</v>
      </c>
      <c r="M7131">
        <v>10956174</v>
      </c>
    </row>
    <row r="7132" spans="1:13" x14ac:dyDescent="0.25">
      <c r="A7132" t="s">
        <v>20</v>
      </c>
      <c r="B7132" t="s">
        <v>27</v>
      </c>
      <c r="C7132" t="s">
        <v>199</v>
      </c>
      <c r="D7132" t="s">
        <v>98</v>
      </c>
      <c r="E7132" t="s">
        <v>145</v>
      </c>
      <c r="F7132" t="s">
        <v>146</v>
      </c>
      <c r="G7132" t="s">
        <v>147</v>
      </c>
      <c r="H7132">
        <v>51.508513999999998</v>
      </c>
      <c r="I7132">
        <v>-1.0756999999999999E-2</v>
      </c>
      <c r="J7132" t="s">
        <v>225</v>
      </c>
      <c r="K7132">
        <v>2063090.901657616</v>
      </c>
      <c r="L7132">
        <v>2063395.177794887</v>
      </c>
      <c r="M7132">
        <v>9647613</v>
      </c>
    </row>
    <row r="7133" spans="1:13" x14ac:dyDescent="0.25">
      <c r="A7133" t="s">
        <v>20</v>
      </c>
      <c r="B7133" t="s">
        <v>27</v>
      </c>
      <c r="C7133" t="s">
        <v>199</v>
      </c>
      <c r="D7133" t="s">
        <v>98</v>
      </c>
      <c r="E7133" t="s">
        <v>145</v>
      </c>
      <c r="F7133" t="s">
        <v>146</v>
      </c>
      <c r="G7133" t="s">
        <v>147</v>
      </c>
      <c r="H7133">
        <v>51.508513999999998</v>
      </c>
      <c r="I7133">
        <v>-1.0756999999999999E-2</v>
      </c>
      <c r="J7133" t="s">
        <v>245</v>
      </c>
      <c r="K7133">
        <v>2893793.353067508</v>
      </c>
      <c r="L7133">
        <v>2894055.4451587172</v>
      </c>
      <c r="M7133">
        <v>8887008</v>
      </c>
    </row>
    <row r="7134" spans="1:13" x14ac:dyDescent="0.25">
      <c r="A7134" t="s">
        <v>20</v>
      </c>
      <c r="B7134" t="s">
        <v>27</v>
      </c>
      <c r="C7134" t="s">
        <v>199</v>
      </c>
      <c r="D7134" t="s">
        <v>98</v>
      </c>
      <c r="E7134" t="s">
        <v>148</v>
      </c>
      <c r="F7134" t="s">
        <v>149</v>
      </c>
      <c r="G7134" t="s">
        <v>150</v>
      </c>
      <c r="H7134">
        <v>40.416800000000002</v>
      </c>
      <c r="I7134">
        <v>-3.7038000000000002</v>
      </c>
      <c r="J7134" t="s">
        <v>223</v>
      </c>
      <c r="K7134">
        <v>4973601.4200649848</v>
      </c>
      <c r="L7134">
        <v>4973615.1016310304</v>
      </c>
      <c r="M7134">
        <v>6721259</v>
      </c>
    </row>
    <row r="7135" spans="1:13" x14ac:dyDescent="0.25">
      <c r="A7135" t="s">
        <v>20</v>
      </c>
      <c r="B7135" t="s">
        <v>27</v>
      </c>
      <c r="C7135" t="s">
        <v>199</v>
      </c>
      <c r="D7135" t="s">
        <v>98</v>
      </c>
      <c r="E7135" t="s">
        <v>148</v>
      </c>
      <c r="F7135" t="s">
        <v>149</v>
      </c>
      <c r="G7135" t="s">
        <v>150</v>
      </c>
      <c r="H7135">
        <v>40.416800000000002</v>
      </c>
      <c r="I7135">
        <v>-3.7038000000000002</v>
      </c>
      <c r="J7135" t="s">
        <v>224</v>
      </c>
      <c r="K7135">
        <v>5022619.7525231484</v>
      </c>
      <c r="L7135">
        <v>5023751.0585180642</v>
      </c>
      <c r="M7135">
        <v>7724105</v>
      </c>
    </row>
    <row r="7136" spans="1:13" x14ac:dyDescent="0.25">
      <c r="A7136" t="s">
        <v>20</v>
      </c>
      <c r="B7136" t="s">
        <v>27</v>
      </c>
      <c r="C7136" t="s">
        <v>199</v>
      </c>
      <c r="D7136" t="s">
        <v>98</v>
      </c>
      <c r="E7136" t="s">
        <v>148</v>
      </c>
      <c r="F7136" t="s">
        <v>149</v>
      </c>
      <c r="G7136" t="s">
        <v>150</v>
      </c>
      <c r="H7136">
        <v>40.416800000000002</v>
      </c>
      <c r="I7136">
        <v>-3.7038000000000002</v>
      </c>
      <c r="J7136" t="s">
        <v>225</v>
      </c>
      <c r="K7136">
        <v>4850930.2575778281</v>
      </c>
      <c r="L7136">
        <v>4852189.9608906377</v>
      </c>
      <c r="M7136">
        <v>7368757</v>
      </c>
    </row>
    <row r="7137" spans="1:13" x14ac:dyDescent="0.25">
      <c r="A7137" t="s">
        <v>20</v>
      </c>
      <c r="B7137" t="s">
        <v>27</v>
      </c>
      <c r="C7137" t="s">
        <v>199</v>
      </c>
      <c r="D7137" t="s">
        <v>98</v>
      </c>
      <c r="E7137" t="s">
        <v>148</v>
      </c>
      <c r="F7137" t="s">
        <v>149</v>
      </c>
      <c r="G7137" t="s">
        <v>150</v>
      </c>
      <c r="H7137">
        <v>40.416800000000002</v>
      </c>
      <c r="I7137">
        <v>-3.7038000000000002</v>
      </c>
      <c r="J7137" t="s">
        <v>245</v>
      </c>
      <c r="K7137">
        <v>4180893.0360284741</v>
      </c>
      <c r="L7137">
        <v>4181821.915778589</v>
      </c>
      <c r="M7137">
        <v>6663662</v>
      </c>
    </row>
    <row r="7138" spans="1:13" x14ac:dyDescent="0.25">
      <c r="A7138" t="s">
        <v>20</v>
      </c>
      <c r="B7138" t="s">
        <v>27</v>
      </c>
      <c r="C7138" t="s">
        <v>199</v>
      </c>
      <c r="D7138" t="s">
        <v>98</v>
      </c>
      <c r="E7138" t="s">
        <v>214</v>
      </c>
      <c r="F7138" t="s">
        <v>215</v>
      </c>
      <c r="G7138" t="s">
        <v>147</v>
      </c>
      <c r="H7138">
        <v>53.480800000000002</v>
      </c>
      <c r="I7138">
        <v>2.2425999999999999</v>
      </c>
      <c r="J7138" t="s">
        <v>223</v>
      </c>
      <c r="K7138">
        <v>8.9626285185600008</v>
      </c>
      <c r="L7138">
        <v>8.9626285185600008</v>
      </c>
      <c r="M7138">
        <v>7954</v>
      </c>
    </row>
    <row r="7139" spans="1:13" x14ac:dyDescent="0.25">
      <c r="A7139" t="s">
        <v>20</v>
      </c>
      <c r="B7139" t="s">
        <v>27</v>
      </c>
      <c r="C7139" t="s">
        <v>199</v>
      </c>
      <c r="D7139" t="s">
        <v>98</v>
      </c>
      <c r="E7139" t="s">
        <v>214</v>
      </c>
      <c r="F7139" t="s">
        <v>215</v>
      </c>
      <c r="G7139" t="s">
        <v>147</v>
      </c>
      <c r="H7139">
        <v>53.480800000000002</v>
      </c>
      <c r="I7139">
        <v>2.2425999999999999</v>
      </c>
      <c r="J7139" t="s">
        <v>224</v>
      </c>
      <c r="K7139">
        <v>2361.4621358671502</v>
      </c>
      <c r="L7139">
        <v>2366.0916634244518</v>
      </c>
      <c r="M7139">
        <v>16107</v>
      </c>
    </row>
    <row r="7140" spans="1:13" x14ac:dyDescent="0.25">
      <c r="A7140" t="s">
        <v>20</v>
      </c>
      <c r="B7140" t="s">
        <v>27</v>
      </c>
      <c r="C7140" t="s">
        <v>199</v>
      </c>
      <c r="D7140" t="s">
        <v>98</v>
      </c>
      <c r="E7140" t="s">
        <v>214</v>
      </c>
      <c r="F7140" t="s">
        <v>215</v>
      </c>
      <c r="G7140" t="s">
        <v>147</v>
      </c>
      <c r="H7140">
        <v>53.480800000000002</v>
      </c>
      <c r="I7140">
        <v>2.2425999999999999</v>
      </c>
      <c r="J7140" t="s">
        <v>225</v>
      </c>
      <c r="K7140">
        <v>20.811687865385998</v>
      </c>
      <c r="L7140">
        <v>35.122069777721997</v>
      </c>
      <c r="M7140">
        <v>13225</v>
      </c>
    </row>
    <row r="7141" spans="1:13" x14ac:dyDescent="0.25">
      <c r="A7141" t="s">
        <v>20</v>
      </c>
      <c r="B7141" t="s">
        <v>27</v>
      </c>
      <c r="C7141" t="s">
        <v>199</v>
      </c>
      <c r="D7141" t="s">
        <v>98</v>
      </c>
      <c r="E7141" t="s">
        <v>214</v>
      </c>
      <c r="F7141" t="s">
        <v>215</v>
      </c>
      <c r="G7141" t="s">
        <v>147</v>
      </c>
      <c r="H7141">
        <v>53.480800000000002</v>
      </c>
      <c r="I7141">
        <v>2.2425999999999999</v>
      </c>
      <c r="J7141" t="s">
        <v>245</v>
      </c>
      <c r="K7141">
        <v>20.813196680015999</v>
      </c>
      <c r="L7141">
        <v>33.618380969519997</v>
      </c>
      <c r="M7141">
        <v>9143</v>
      </c>
    </row>
    <row r="7142" spans="1:13" x14ac:dyDescent="0.25">
      <c r="A7142" t="s">
        <v>20</v>
      </c>
      <c r="B7142" t="s">
        <v>27</v>
      </c>
      <c r="C7142" t="s">
        <v>199</v>
      </c>
      <c r="D7142" t="s">
        <v>104</v>
      </c>
      <c r="E7142" t="s">
        <v>229</v>
      </c>
      <c r="F7142" t="s">
        <v>230</v>
      </c>
      <c r="G7142" t="s">
        <v>107</v>
      </c>
      <c r="H7142">
        <v>26.103300000000001</v>
      </c>
      <c r="I7142">
        <v>98.141900000000007</v>
      </c>
      <c r="J7142" t="s">
        <v>223</v>
      </c>
      <c r="K7142">
        <v>30896.905523285739</v>
      </c>
      <c r="L7142">
        <v>30896.905158266669</v>
      </c>
      <c r="M7142">
        <v>124584</v>
      </c>
    </row>
    <row r="7143" spans="1:13" x14ac:dyDescent="0.25">
      <c r="A7143" t="s">
        <v>20</v>
      </c>
      <c r="B7143" t="s">
        <v>27</v>
      </c>
      <c r="C7143" t="s">
        <v>199</v>
      </c>
      <c r="D7143" t="s">
        <v>104</v>
      </c>
      <c r="E7143" t="s">
        <v>229</v>
      </c>
      <c r="F7143" t="s">
        <v>230</v>
      </c>
      <c r="G7143" t="s">
        <v>107</v>
      </c>
      <c r="H7143">
        <v>26.103300000000001</v>
      </c>
      <c r="I7143">
        <v>98.141900000000007</v>
      </c>
      <c r="J7143" t="s">
        <v>224</v>
      </c>
      <c r="K7143">
        <v>371012.37316218822</v>
      </c>
      <c r="L7143">
        <v>371012.36322164029</v>
      </c>
      <c r="M7143">
        <v>824066</v>
      </c>
    </row>
    <row r="7144" spans="1:13" x14ac:dyDescent="0.25">
      <c r="A7144" t="s">
        <v>20</v>
      </c>
      <c r="B7144" t="s">
        <v>27</v>
      </c>
      <c r="C7144" t="s">
        <v>199</v>
      </c>
      <c r="D7144" t="s">
        <v>104</v>
      </c>
      <c r="E7144" t="s">
        <v>229</v>
      </c>
      <c r="F7144" t="s">
        <v>230</v>
      </c>
      <c r="G7144" t="s">
        <v>107</v>
      </c>
      <c r="H7144">
        <v>26.103300000000001</v>
      </c>
      <c r="I7144">
        <v>98.141900000000007</v>
      </c>
      <c r="J7144" t="s">
        <v>225</v>
      </c>
      <c r="K7144">
        <v>269256.06170202937</v>
      </c>
      <c r="L7144">
        <v>269280.25932236138</v>
      </c>
      <c r="M7144">
        <v>478265</v>
      </c>
    </row>
    <row r="7145" spans="1:13" x14ac:dyDescent="0.25">
      <c r="A7145" t="s">
        <v>20</v>
      </c>
      <c r="B7145" t="s">
        <v>27</v>
      </c>
      <c r="C7145" t="s">
        <v>199</v>
      </c>
      <c r="D7145" t="s">
        <v>104</v>
      </c>
      <c r="E7145" t="s">
        <v>229</v>
      </c>
      <c r="F7145" t="s">
        <v>230</v>
      </c>
      <c r="G7145" t="s">
        <v>107</v>
      </c>
      <c r="H7145">
        <v>26.103300000000001</v>
      </c>
      <c r="I7145">
        <v>98.141900000000007</v>
      </c>
      <c r="J7145" t="s">
        <v>245</v>
      </c>
      <c r="K7145">
        <v>280613.50203672471</v>
      </c>
      <c r="L7145">
        <v>280673.36061112722</v>
      </c>
      <c r="M7145">
        <v>468258</v>
      </c>
    </row>
    <row r="7146" spans="1:13" x14ac:dyDescent="0.25">
      <c r="A7146" t="s">
        <v>20</v>
      </c>
      <c r="B7146" t="s">
        <v>27</v>
      </c>
      <c r="C7146" t="s">
        <v>199</v>
      </c>
      <c r="D7146" t="s">
        <v>104</v>
      </c>
      <c r="E7146" t="s">
        <v>154</v>
      </c>
      <c r="F7146" t="s">
        <v>155</v>
      </c>
      <c r="G7146" t="s">
        <v>107</v>
      </c>
      <c r="H7146">
        <v>25.789097000000002</v>
      </c>
      <c r="I7146">
        <v>-80.204040000000006</v>
      </c>
      <c r="J7146" t="s">
        <v>223</v>
      </c>
      <c r="K7146">
        <v>4846203.3923237603</v>
      </c>
      <c r="L7146">
        <v>4846262.6988586653</v>
      </c>
      <c r="M7146">
        <v>11978550</v>
      </c>
    </row>
    <row r="7147" spans="1:13" x14ac:dyDescent="0.25">
      <c r="A7147" t="s">
        <v>20</v>
      </c>
      <c r="B7147" t="s">
        <v>27</v>
      </c>
      <c r="C7147" t="s">
        <v>199</v>
      </c>
      <c r="D7147" t="s">
        <v>104</v>
      </c>
      <c r="E7147" t="s">
        <v>154</v>
      </c>
      <c r="F7147" t="s">
        <v>155</v>
      </c>
      <c r="G7147" t="s">
        <v>107</v>
      </c>
      <c r="H7147">
        <v>25.789097000000002</v>
      </c>
      <c r="I7147">
        <v>-80.204040000000006</v>
      </c>
      <c r="J7147" t="s">
        <v>224</v>
      </c>
      <c r="K7147">
        <v>6263797.6425143983</v>
      </c>
      <c r="L7147">
        <v>6277032.012749671</v>
      </c>
      <c r="M7147">
        <v>15779867</v>
      </c>
    </row>
    <row r="7148" spans="1:13" x14ac:dyDescent="0.25">
      <c r="A7148" t="s">
        <v>20</v>
      </c>
      <c r="B7148" t="s">
        <v>27</v>
      </c>
      <c r="C7148" t="s">
        <v>199</v>
      </c>
      <c r="D7148" t="s">
        <v>104</v>
      </c>
      <c r="E7148" t="s">
        <v>154</v>
      </c>
      <c r="F7148" t="s">
        <v>155</v>
      </c>
      <c r="G7148" t="s">
        <v>107</v>
      </c>
      <c r="H7148">
        <v>25.789097000000002</v>
      </c>
      <c r="I7148">
        <v>-80.204040000000006</v>
      </c>
      <c r="J7148" t="s">
        <v>225</v>
      </c>
      <c r="K7148">
        <v>5828249.4235459324</v>
      </c>
      <c r="L7148">
        <v>5838482.852695425</v>
      </c>
      <c r="M7148">
        <v>14240158</v>
      </c>
    </row>
    <row r="7149" spans="1:13" x14ac:dyDescent="0.25">
      <c r="A7149" t="s">
        <v>20</v>
      </c>
      <c r="B7149" t="s">
        <v>27</v>
      </c>
      <c r="C7149" t="s">
        <v>199</v>
      </c>
      <c r="D7149" t="s">
        <v>104</v>
      </c>
      <c r="E7149" t="s">
        <v>154</v>
      </c>
      <c r="F7149" t="s">
        <v>155</v>
      </c>
      <c r="G7149" t="s">
        <v>107</v>
      </c>
      <c r="H7149">
        <v>25.789097000000002</v>
      </c>
      <c r="I7149">
        <v>-80.204040000000006</v>
      </c>
      <c r="J7149" t="s">
        <v>245</v>
      </c>
      <c r="K7149">
        <v>3094202.9215829852</v>
      </c>
      <c r="L7149">
        <v>3095020.7428618469</v>
      </c>
      <c r="M7149">
        <v>7439807</v>
      </c>
    </row>
    <row r="7150" spans="1:13" x14ac:dyDescent="0.25">
      <c r="A7150" t="s">
        <v>20</v>
      </c>
      <c r="B7150" t="s">
        <v>27</v>
      </c>
      <c r="C7150" t="s">
        <v>199</v>
      </c>
      <c r="D7150" t="s">
        <v>98</v>
      </c>
      <c r="E7150" t="s">
        <v>156</v>
      </c>
      <c r="F7150" t="s">
        <v>157</v>
      </c>
      <c r="G7150" t="s">
        <v>158</v>
      </c>
      <c r="H7150">
        <v>45.630099999999999</v>
      </c>
      <c r="I7150">
        <v>8.7255000000000003</v>
      </c>
      <c r="J7150" t="s">
        <v>223</v>
      </c>
      <c r="K7150">
        <v>1506016.229247184</v>
      </c>
      <c r="L7150">
        <v>1506028.589547887</v>
      </c>
      <c r="M7150">
        <v>2766985</v>
      </c>
    </row>
    <row r="7151" spans="1:13" x14ac:dyDescent="0.25">
      <c r="A7151" t="s">
        <v>20</v>
      </c>
      <c r="B7151" t="s">
        <v>27</v>
      </c>
      <c r="C7151" t="s">
        <v>199</v>
      </c>
      <c r="D7151" t="s">
        <v>98</v>
      </c>
      <c r="E7151" t="s">
        <v>156</v>
      </c>
      <c r="F7151" t="s">
        <v>157</v>
      </c>
      <c r="G7151" t="s">
        <v>158</v>
      </c>
      <c r="H7151">
        <v>45.630099999999999</v>
      </c>
      <c r="I7151">
        <v>8.7255000000000003</v>
      </c>
      <c r="J7151" t="s">
        <v>224</v>
      </c>
      <c r="K7151">
        <v>1427317.2465979489</v>
      </c>
      <c r="L7151">
        <v>1427424.0488711221</v>
      </c>
      <c r="M7151">
        <v>2764959</v>
      </c>
    </row>
    <row r="7152" spans="1:13" x14ac:dyDescent="0.25">
      <c r="A7152" t="s">
        <v>20</v>
      </c>
      <c r="B7152" t="s">
        <v>27</v>
      </c>
      <c r="C7152" t="s">
        <v>199</v>
      </c>
      <c r="D7152" t="s">
        <v>98</v>
      </c>
      <c r="E7152" t="s">
        <v>156</v>
      </c>
      <c r="F7152" t="s">
        <v>157</v>
      </c>
      <c r="G7152" t="s">
        <v>158</v>
      </c>
      <c r="H7152">
        <v>45.630099999999999</v>
      </c>
      <c r="I7152">
        <v>8.7255000000000003</v>
      </c>
      <c r="J7152" t="s">
        <v>225</v>
      </c>
      <c r="K7152">
        <v>1382387.566339416</v>
      </c>
      <c r="L7152">
        <v>1382515.0357964551</v>
      </c>
      <c r="M7152">
        <v>2542077</v>
      </c>
    </row>
    <row r="7153" spans="1:13" x14ac:dyDescent="0.25">
      <c r="A7153" t="s">
        <v>20</v>
      </c>
      <c r="B7153" t="s">
        <v>27</v>
      </c>
      <c r="C7153" t="s">
        <v>199</v>
      </c>
      <c r="D7153" t="s">
        <v>98</v>
      </c>
      <c r="E7153" t="s">
        <v>156</v>
      </c>
      <c r="F7153" t="s">
        <v>157</v>
      </c>
      <c r="G7153" t="s">
        <v>158</v>
      </c>
      <c r="H7153">
        <v>45.630099999999999</v>
      </c>
      <c r="I7153">
        <v>8.7255000000000003</v>
      </c>
      <c r="J7153" t="s">
        <v>245</v>
      </c>
      <c r="K7153">
        <v>1416033.6833868199</v>
      </c>
      <c r="L7153">
        <v>1416110.618368482</v>
      </c>
      <c r="M7153">
        <v>2480227</v>
      </c>
    </row>
    <row r="7154" spans="1:13" x14ac:dyDescent="0.25">
      <c r="A7154" t="s">
        <v>20</v>
      </c>
      <c r="B7154" t="s">
        <v>27</v>
      </c>
      <c r="C7154" t="s">
        <v>199</v>
      </c>
      <c r="D7154" t="s">
        <v>104</v>
      </c>
      <c r="E7154" t="s">
        <v>159</v>
      </c>
      <c r="F7154" t="s">
        <v>160</v>
      </c>
      <c r="G7154" t="s">
        <v>107</v>
      </c>
      <c r="H7154">
        <v>44.986656000000004</v>
      </c>
      <c r="I7154">
        <v>-93.258133000000001</v>
      </c>
      <c r="J7154" t="s">
        <v>223</v>
      </c>
      <c r="K7154">
        <v>174609.99995552821</v>
      </c>
      <c r="L7154">
        <v>174609.99776541381</v>
      </c>
      <c r="M7154">
        <v>367729</v>
      </c>
    </row>
    <row r="7155" spans="1:13" x14ac:dyDescent="0.25">
      <c r="A7155" t="s">
        <v>20</v>
      </c>
      <c r="B7155" t="s">
        <v>27</v>
      </c>
      <c r="C7155" t="s">
        <v>199</v>
      </c>
      <c r="D7155" t="s">
        <v>104</v>
      </c>
      <c r="E7155" t="s">
        <v>159</v>
      </c>
      <c r="F7155" t="s">
        <v>160</v>
      </c>
      <c r="G7155" t="s">
        <v>107</v>
      </c>
      <c r="H7155">
        <v>44.986656000000004</v>
      </c>
      <c r="I7155">
        <v>-93.258133000000001</v>
      </c>
      <c r="J7155" t="s">
        <v>224</v>
      </c>
      <c r="K7155">
        <v>1157968.0962731389</v>
      </c>
      <c r="L7155">
        <v>1157986.025875147</v>
      </c>
      <c r="M7155">
        <v>2153862</v>
      </c>
    </row>
    <row r="7156" spans="1:13" x14ac:dyDescent="0.25">
      <c r="A7156" t="s">
        <v>20</v>
      </c>
      <c r="B7156" t="s">
        <v>27</v>
      </c>
      <c r="C7156" t="s">
        <v>199</v>
      </c>
      <c r="D7156" t="s">
        <v>104</v>
      </c>
      <c r="E7156" t="s">
        <v>159</v>
      </c>
      <c r="F7156" t="s">
        <v>160</v>
      </c>
      <c r="G7156" t="s">
        <v>107</v>
      </c>
      <c r="H7156">
        <v>44.986656000000004</v>
      </c>
      <c r="I7156">
        <v>-93.258133000000001</v>
      </c>
      <c r="J7156" t="s">
        <v>225</v>
      </c>
      <c r="K7156">
        <v>1100311.9407367851</v>
      </c>
      <c r="L7156">
        <v>1100477.232076356</v>
      </c>
      <c r="M7156">
        <v>1323988</v>
      </c>
    </row>
    <row r="7157" spans="1:13" x14ac:dyDescent="0.25">
      <c r="A7157" t="s">
        <v>20</v>
      </c>
      <c r="B7157" t="s">
        <v>27</v>
      </c>
      <c r="C7157" t="s">
        <v>199</v>
      </c>
      <c r="D7157" t="s">
        <v>104</v>
      </c>
      <c r="E7157" t="s">
        <v>159</v>
      </c>
      <c r="F7157" t="s">
        <v>160</v>
      </c>
      <c r="G7157" t="s">
        <v>107</v>
      </c>
      <c r="H7157">
        <v>44.986656000000004</v>
      </c>
      <c r="I7157">
        <v>-93.258133000000001</v>
      </c>
      <c r="J7157" t="s">
        <v>245</v>
      </c>
      <c r="K7157">
        <v>1196112.2694647319</v>
      </c>
      <c r="L7157">
        <v>1196118.1205244651</v>
      </c>
      <c r="M7157">
        <v>1402826</v>
      </c>
    </row>
    <row r="7158" spans="1:13" x14ac:dyDescent="0.25">
      <c r="A7158" t="s">
        <v>20</v>
      </c>
      <c r="B7158" t="s">
        <v>27</v>
      </c>
      <c r="C7158" t="s">
        <v>199</v>
      </c>
      <c r="D7158" t="s">
        <v>98</v>
      </c>
      <c r="E7158" t="s">
        <v>231</v>
      </c>
      <c r="F7158" t="s">
        <v>232</v>
      </c>
      <c r="G7158" t="s">
        <v>168</v>
      </c>
      <c r="H7158">
        <v>43.296950000000002</v>
      </c>
      <c r="I7158">
        <v>5.3810700000000002</v>
      </c>
      <c r="J7158" t="s">
        <v>223</v>
      </c>
      <c r="K7158">
        <v>0</v>
      </c>
      <c r="L7158">
        <v>0</v>
      </c>
      <c r="M7158">
        <v>0</v>
      </c>
    </row>
    <row r="7159" spans="1:13" x14ac:dyDescent="0.25">
      <c r="A7159" t="s">
        <v>20</v>
      </c>
      <c r="B7159" t="s">
        <v>27</v>
      </c>
      <c r="C7159" t="s">
        <v>199</v>
      </c>
      <c r="D7159" t="s">
        <v>98</v>
      </c>
      <c r="E7159" t="s">
        <v>231</v>
      </c>
      <c r="F7159" t="s">
        <v>232</v>
      </c>
      <c r="G7159" t="s">
        <v>168</v>
      </c>
      <c r="H7159">
        <v>43.296950000000002</v>
      </c>
      <c r="I7159">
        <v>5.3810700000000002</v>
      </c>
      <c r="J7159" t="s">
        <v>224</v>
      </c>
      <c r="K7159">
        <v>1.6503487011960001</v>
      </c>
      <c r="L7159">
        <v>7.4451426116280004</v>
      </c>
      <c r="M7159">
        <v>349</v>
      </c>
    </row>
    <row r="7160" spans="1:13" x14ac:dyDescent="0.25">
      <c r="A7160" t="s">
        <v>20</v>
      </c>
      <c r="B7160" t="s">
        <v>27</v>
      </c>
      <c r="C7160" t="s">
        <v>199</v>
      </c>
      <c r="D7160" t="s">
        <v>98</v>
      </c>
      <c r="E7160" t="s">
        <v>231</v>
      </c>
      <c r="F7160" t="s">
        <v>232</v>
      </c>
      <c r="G7160" t="s">
        <v>168</v>
      </c>
      <c r="H7160">
        <v>43.296950000000002</v>
      </c>
      <c r="I7160">
        <v>5.3810700000000002</v>
      </c>
      <c r="J7160" t="s">
        <v>225</v>
      </c>
      <c r="K7160">
        <v>59.218234510488003</v>
      </c>
      <c r="L7160">
        <v>85.096184882963996</v>
      </c>
      <c r="M7160">
        <v>1704</v>
      </c>
    </row>
    <row r="7161" spans="1:13" x14ac:dyDescent="0.25">
      <c r="A7161" t="s">
        <v>20</v>
      </c>
      <c r="B7161" t="s">
        <v>27</v>
      </c>
      <c r="C7161" t="s">
        <v>199</v>
      </c>
      <c r="D7161" t="s">
        <v>98</v>
      </c>
      <c r="E7161" t="s">
        <v>231</v>
      </c>
      <c r="F7161" t="s">
        <v>232</v>
      </c>
      <c r="G7161" t="s">
        <v>168</v>
      </c>
      <c r="H7161">
        <v>43.296950000000002</v>
      </c>
      <c r="I7161">
        <v>5.3810700000000002</v>
      </c>
      <c r="J7161" t="s">
        <v>245</v>
      </c>
      <c r="K7161">
        <v>0.369750839118</v>
      </c>
      <c r="L7161">
        <v>21.220208500085999</v>
      </c>
      <c r="M7161">
        <v>1157</v>
      </c>
    </row>
    <row r="7162" spans="1:13" x14ac:dyDescent="0.25">
      <c r="A7162" t="s">
        <v>20</v>
      </c>
      <c r="B7162" t="s">
        <v>27</v>
      </c>
      <c r="C7162" t="s">
        <v>199</v>
      </c>
      <c r="D7162" t="s">
        <v>104</v>
      </c>
      <c r="E7162" t="s">
        <v>161</v>
      </c>
      <c r="F7162" t="s">
        <v>162</v>
      </c>
      <c r="G7162" t="s">
        <v>107</v>
      </c>
      <c r="H7162">
        <v>40.705629999999999</v>
      </c>
      <c r="I7162">
        <v>-73.978003999999999</v>
      </c>
      <c r="J7162" t="s">
        <v>223</v>
      </c>
      <c r="K7162">
        <v>4675584.7749015233</v>
      </c>
      <c r="L7162">
        <v>4670739.6689873161</v>
      </c>
      <c r="M7162">
        <v>23132654</v>
      </c>
    </row>
    <row r="7163" spans="1:13" x14ac:dyDescent="0.25">
      <c r="A7163" t="s">
        <v>20</v>
      </c>
      <c r="B7163" t="s">
        <v>27</v>
      </c>
      <c r="C7163" t="s">
        <v>199</v>
      </c>
      <c r="D7163" t="s">
        <v>104</v>
      </c>
      <c r="E7163" t="s">
        <v>161</v>
      </c>
      <c r="F7163" t="s">
        <v>162</v>
      </c>
      <c r="G7163" t="s">
        <v>107</v>
      </c>
      <c r="H7163">
        <v>40.705629999999999</v>
      </c>
      <c r="I7163">
        <v>-73.978003999999999</v>
      </c>
      <c r="J7163" t="s">
        <v>224</v>
      </c>
      <c r="K7163">
        <v>4636100.5631062193</v>
      </c>
      <c r="L7163">
        <v>4631213.3073021937</v>
      </c>
      <c r="M7163">
        <v>24278429</v>
      </c>
    </row>
    <row r="7164" spans="1:13" x14ac:dyDescent="0.25">
      <c r="A7164" t="s">
        <v>20</v>
      </c>
      <c r="B7164" t="s">
        <v>27</v>
      </c>
      <c r="C7164" t="s">
        <v>199</v>
      </c>
      <c r="D7164" t="s">
        <v>104</v>
      </c>
      <c r="E7164" t="s">
        <v>161</v>
      </c>
      <c r="F7164" t="s">
        <v>162</v>
      </c>
      <c r="G7164" t="s">
        <v>107</v>
      </c>
      <c r="H7164">
        <v>40.705629999999999</v>
      </c>
      <c r="I7164">
        <v>-73.978003999999999</v>
      </c>
      <c r="J7164" t="s">
        <v>225</v>
      </c>
      <c r="K7164">
        <v>4575335.7267703814</v>
      </c>
      <c r="L7164">
        <v>4570747.1045392612</v>
      </c>
      <c r="M7164">
        <v>23739388</v>
      </c>
    </row>
    <row r="7165" spans="1:13" x14ac:dyDescent="0.25">
      <c r="A7165" t="s">
        <v>20</v>
      </c>
      <c r="B7165" t="s">
        <v>27</v>
      </c>
      <c r="C7165" t="s">
        <v>199</v>
      </c>
      <c r="D7165" t="s">
        <v>104</v>
      </c>
      <c r="E7165" t="s">
        <v>161</v>
      </c>
      <c r="F7165" t="s">
        <v>162</v>
      </c>
      <c r="G7165" t="s">
        <v>107</v>
      </c>
      <c r="H7165">
        <v>40.705629999999999</v>
      </c>
      <c r="I7165">
        <v>-73.978003999999999</v>
      </c>
      <c r="J7165" t="s">
        <v>245</v>
      </c>
      <c r="K7165">
        <v>3729733.8740690071</v>
      </c>
      <c r="L7165">
        <v>3726805.8706244379</v>
      </c>
      <c r="M7165">
        <v>19676125</v>
      </c>
    </row>
    <row r="7166" spans="1:13" x14ac:dyDescent="0.25">
      <c r="A7166" t="s">
        <v>20</v>
      </c>
      <c r="B7166" t="s">
        <v>27</v>
      </c>
      <c r="C7166" t="s">
        <v>199</v>
      </c>
      <c r="D7166" t="s">
        <v>98</v>
      </c>
      <c r="E7166" t="s">
        <v>166</v>
      </c>
      <c r="F7166" t="s">
        <v>167</v>
      </c>
      <c r="G7166" t="s">
        <v>168</v>
      </c>
      <c r="H7166">
        <v>48.928049999999999</v>
      </c>
      <c r="I7166">
        <v>2.35189</v>
      </c>
      <c r="J7166" t="s">
        <v>223</v>
      </c>
      <c r="K7166">
        <v>17486158.71853042</v>
      </c>
      <c r="L7166">
        <v>17486139.881563589</v>
      </c>
      <c r="M7166">
        <v>77613465</v>
      </c>
    </row>
    <row r="7167" spans="1:13" x14ac:dyDescent="0.25">
      <c r="A7167" t="s">
        <v>20</v>
      </c>
      <c r="B7167" t="s">
        <v>27</v>
      </c>
      <c r="C7167" t="s">
        <v>199</v>
      </c>
      <c r="D7167" t="s">
        <v>98</v>
      </c>
      <c r="E7167" t="s">
        <v>166</v>
      </c>
      <c r="F7167" t="s">
        <v>167</v>
      </c>
      <c r="G7167" t="s">
        <v>168</v>
      </c>
      <c r="H7167">
        <v>48.928049999999999</v>
      </c>
      <c r="I7167">
        <v>2.35189</v>
      </c>
      <c r="J7167" t="s">
        <v>224</v>
      </c>
      <c r="K7167">
        <v>19069431.491211239</v>
      </c>
      <c r="L7167">
        <v>19070155.177030992</v>
      </c>
      <c r="M7167">
        <v>85545597</v>
      </c>
    </row>
    <row r="7168" spans="1:13" x14ac:dyDescent="0.25">
      <c r="A7168" t="s">
        <v>20</v>
      </c>
      <c r="B7168" t="s">
        <v>27</v>
      </c>
      <c r="C7168" t="s">
        <v>199</v>
      </c>
      <c r="D7168" t="s">
        <v>98</v>
      </c>
      <c r="E7168" t="s">
        <v>166</v>
      </c>
      <c r="F7168" t="s">
        <v>167</v>
      </c>
      <c r="G7168" t="s">
        <v>168</v>
      </c>
      <c r="H7168">
        <v>48.928049999999999</v>
      </c>
      <c r="I7168">
        <v>2.35189</v>
      </c>
      <c r="J7168" t="s">
        <v>225</v>
      </c>
      <c r="K7168">
        <v>18035800.131346751</v>
      </c>
      <c r="L7168">
        <v>18036914.437573891</v>
      </c>
      <c r="M7168">
        <v>82448378</v>
      </c>
    </row>
    <row r="7169" spans="1:13" x14ac:dyDescent="0.25">
      <c r="A7169" t="s">
        <v>20</v>
      </c>
      <c r="B7169" t="s">
        <v>27</v>
      </c>
      <c r="C7169" t="s">
        <v>199</v>
      </c>
      <c r="D7169" t="s">
        <v>98</v>
      </c>
      <c r="E7169" t="s">
        <v>166</v>
      </c>
      <c r="F7169" t="s">
        <v>167</v>
      </c>
      <c r="G7169" t="s">
        <v>168</v>
      </c>
      <c r="H7169">
        <v>48.928049999999999</v>
      </c>
      <c r="I7169">
        <v>2.35189</v>
      </c>
      <c r="J7169" t="s">
        <v>245</v>
      </c>
      <c r="K7169">
        <v>15549938.065320401</v>
      </c>
      <c r="L7169">
        <v>15550540.5493499</v>
      </c>
      <c r="M7169">
        <v>72549077</v>
      </c>
    </row>
    <row r="7170" spans="1:13" x14ac:dyDescent="0.25">
      <c r="A7170" t="s">
        <v>20</v>
      </c>
      <c r="B7170" t="s">
        <v>27</v>
      </c>
      <c r="C7170" t="s">
        <v>199</v>
      </c>
      <c r="D7170" t="s">
        <v>104</v>
      </c>
      <c r="E7170" t="s">
        <v>172</v>
      </c>
      <c r="F7170" t="s">
        <v>173</v>
      </c>
      <c r="G7170" t="s">
        <v>107</v>
      </c>
      <c r="H7170">
        <v>47.606209999999997</v>
      </c>
      <c r="I7170">
        <v>-122.33207</v>
      </c>
      <c r="J7170" t="s">
        <v>223</v>
      </c>
      <c r="K7170">
        <v>2054368.973641163</v>
      </c>
      <c r="L7170">
        <v>2054368.7932470781</v>
      </c>
      <c r="M7170">
        <v>7486687</v>
      </c>
    </row>
    <row r="7171" spans="1:13" x14ac:dyDescent="0.25">
      <c r="A7171" t="s">
        <v>20</v>
      </c>
      <c r="B7171" t="s">
        <v>27</v>
      </c>
      <c r="C7171" t="s">
        <v>199</v>
      </c>
      <c r="D7171" t="s">
        <v>104</v>
      </c>
      <c r="E7171" t="s">
        <v>172</v>
      </c>
      <c r="F7171" t="s">
        <v>173</v>
      </c>
      <c r="G7171" t="s">
        <v>107</v>
      </c>
      <c r="H7171">
        <v>47.606209999999997</v>
      </c>
      <c r="I7171">
        <v>-122.33207</v>
      </c>
      <c r="J7171" t="s">
        <v>224</v>
      </c>
      <c r="K7171">
        <v>2306597.355918257</v>
      </c>
      <c r="L7171">
        <v>2306632.2575963628</v>
      </c>
      <c r="M7171">
        <v>8130635</v>
      </c>
    </row>
    <row r="7172" spans="1:13" x14ac:dyDescent="0.25">
      <c r="A7172" t="s">
        <v>20</v>
      </c>
      <c r="B7172" t="s">
        <v>27</v>
      </c>
      <c r="C7172" t="s">
        <v>199</v>
      </c>
      <c r="D7172" t="s">
        <v>104</v>
      </c>
      <c r="E7172" t="s">
        <v>172</v>
      </c>
      <c r="F7172" t="s">
        <v>173</v>
      </c>
      <c r="G7172" t="s">
        <v>107</v>
      </c>
      <c r="H7172">
        <v>47.606209999999997</v>
      </c>
      <c r="I7172">
        <v>-122.33207</v>
      </c>
      <c r="J7172" t="s">
        <v>225</v>
      </c>
      <c r="K7172">
        <v>2219292.664227616</v>
      </c>
      <c r="L7172">
        <v>2220211.822065989</v>
      </c>
      <c r="M7172">
        <v>6767865</v>
      </c>
    </row>
    <row r="7173" spans="1:13" x14ac:dyDescent="0.25">
      <c r="A7173" t="s">
        <v>20</v>
      </c>
      <c r="B7173" t="s">
        <v>27</v>
      </c>
      <c r="C7173" t="s">
        <v>199</v>
      </c>
      <c r="D7173" t="s">
        <v>104</v>
      </c>
      <c r="E7173" t="s">
        <v>172</v>
      </c>
      <c r="F7173" t="s">
        <v>173</v>
      </c>
      <c r="G7173" t="s">
        <v>107</v>
      </c>
      <c r="H7173">
        <v>47.606209999999997</v>
      </c>
      <c r="I7173">
        <v>-122.33207</v>
      </c>
      <c r="J7173" t="s">
        <v>245</v>
      </c>
      <c r="K7173">
        <v>2260658.2838115571</v>
      </c>
      <c r="L7173">
        <v>2260674.101391437</v>
      </c>
      <c r="M7173">
        <v>6921761</v>
      </c>
    </row>
    <row r="7174" spans="1:13" x14ac:dyDescent="0.25">
      <c r="A7174" t="s">
        <v>20</v>
      </c>
      <c r="B7174" t="s">
        <v>27</v>
      </c>
      <c r="C7174" t="s">
        <v>199</v>
      </c>
      <c r="D7174" t="s">
        <v>104</v>
      </c>
      <c r="E7174" t="s">
        <v>177</v>
      </c>
      <c r="F7174" t="s">
        <v>178</v>
      </c>
      <c r="G7174" t="s">
        <v>107</v>
      </c>
      <c r="H7174">
        <v>37.339385999999998</v>
      </c>
      <c r="I7174">
        <v>-121.89496</v>
      </c>
      <c r="J7174" t="s">
        <v>223</v>
      </c>
      <c r="K7174">
        <v>975735.77315081866</v>
      </c>
      <c r="L7174">
        <v>976194.51461203711</v>
      </c>
      <c r="M7174">
        <v>4055086</v>
      </c>
    </row>
    <row r="7175" spans="1:13" x14ac:dyDescent="0.25">
      <c r="A7175" t="s">
        <v>20</v>
      </c>
      <c r="B7175" t="s">
        <v>27</v>
      </c>
      <c r="C7175" t="s">
        <v>199</v>
      </c>
      <c r="D7175" t="s">
        <v>104</v>
      </c>
      <c r="E7175" t="s">
        <v>177</v>
      </c>
      <c r="F7175" t="s">
        <v>178</v>
      </c>
      <c r="G7175" t="s">
        <v>107</v>
      </c>
      <c r="H7175">
        <v>37.339385999999998</v>
      </c>
      <c r="I7175">
        <v>-121.89496</v>
      </c>
      <c r="J7175" t="s">
        <v>224</v>
      </c>
      <c r="K7175">
        <v>1201337.4283597609</v>
      </c>
      <c r="L7175">
        <v>1201614.943320795</v>
      </c>
      <c r="M7175">
        <v>4519544</v>
      </c>
    </row>
    <row r="7176" spans="1:13" x14ac:dyDescent="0.25">
      <c r="A7176" t="s">
        <v>20</v>
      </c>
      <c r="B7176" t="s">
        <v>27</v>
      </c>
      <c r="C7176" t="s">
        <v>199</v>
      </c>
      <c r="D7176" t="s">
        <v>104</v>
      </c>
      <c r="E7176" t="s">
        <v>177</v>
      </c>
      <c r="F7176" t="s">
        <v>178</v>
      </c>
      <c r="G7176" t="s">
        <v>107</v>
      </c>
      <c r="H7176">
        <v>37.339385999999998</v>
      </c>
      <c r="I7176">
        <v>-121.89496</v>
      </c>
      <c r="J7176" t="s">
        <v>225</v>
      </c>
      <c r="K7176">
        <v>1146348.856749116</v>
      </c>
      <c r="L7176">
        <v>1146543.1731069849</v>
      </c>
      <c r="M7176">
        <v>3453553</v>
      </c>
    </row>
    <row r="7177" spans="1:13" x14ac:dyDescent="0.25">
      <c r="A7177" t="s">
        <v>20</v>
      </c>
      <c r="B7177" t="s">
        <v>27</v>
      </c>
      <c r="C7177" t="s">
        <v>199</v>
      </c>
      <c r="D7177" t="s">
        <v>104</v>
      </c>
      <c r="E7177" t="s">
        <v>177</v>
      </c>
      <c r="F7177" t="s">
        <v>178</v>
      </c>
      <c r="G7177" t="s">
        <v>107</v>
      </c>
      <c r="H7177">
        <v>37.339385999999998</v>
      </c>
      <c r="I7177">
        <v>-121.89496</v>
      </c>
      <c r="J7177" t="s">
        <v>245</v>
      </c>
      <c r="K7177">
        <v>1128371.205962199</v>
      </c>
      <c r="L7177">
        <v>1128410.419929994</v>
      </c>
      <c r="M7177">
        <v>3720581</v>
      </c>
    </row>
    <row r="7178" spans="1:13" x14ac:dyDescent="0.25">
      <c r="A7178" t="s">
        <v>20</v>
      </c>
      <c r="B7178" t="s">
        <v>27</v>
      </c>
      <c r="C7178" t="s">
        <v>199</v>
      </c>
      <c r="D7178" t="s">
        <v>98</v>
      </c>
      <c r="E7178" t="s">
        <v>181</v>
      </c>
      <c r="F7178" t="s">
        <v>182</v>
      </c>
      <c r="G7178" t="s">
        <v>183</v>
      </c>
      <c r="H7178">
        <v>59.651943000000003</v>
      </c>
      <c r="I7178">
        <v>17.933056000000001</v>
      </c>
      <c r="J7178" t="s">
        <v>223</v>
      </c>
      <c r="K7178">
        <v>2659750.8452717639</v>
      </c>
      <c r="L7178">
        <v>2659750.4261386148</v>
      </c>
      <c r="M7178">
        <v>5935736</v>
      </c>
    </row>
    <row r="7179" spans="1:13" x14ac:dyDescent="0.25">
      <c r="A7179" t="s">
        <v>20</v>
      </c>
      <c r="B7179" t="s">
        <v>27</v>
      </c>
      <c r="C7179" t="s">
        <v>199</v>
      </c>
      <c r="D7179" t="s">
        <v>98</v>
      </c>
      <c r="E7179" t="s">
        <v>181</v>
      </c>
      <c r="F7179" t="s">
        <v>182</v>
      </c>
      <c r="G7179" t="s">
        <v>183</v>
      </c>
      <c r="H7179">
        <v>59.651943000000003</v>
      </c>
      <c r="I7179">
        <v>17.933056000000001</v>
      </c>
      <c r="J7179" t="s">
        <v>224</v>
      </c>
      <c r="K7179">
        <v>2125675.1757859751</v>
      </c>
      <c r="L7179">
        <v>2125922.6571633858</v>
      </c>
      <c r="M7179">
        <v>5482036</v>
      </c>
    </row>
    <row r="7180" spans="1:13" x14ac:dyDescent="0.25">
      <c r="A7180" t="s">
        <v>20</v>
      </c>
      <c r="B7180" t="s">
        <v>27</v>
      </c>
      <c r="C7180" t="s">
        <v>199</v>
      </c>
      <c r="D7180" t="s">
        <v>98</v>
      </c>
      <c r="E7180" t="s">
        <v>181</v>
      </c>
      <c r="F7180" t="s">
        <v>182</v>
      </c>
      <c r="G7180" t="s">
        <v>183</v>
      </c>
      <c r="H7180">
        <v>59.651943000000003</v>
      </c>
      <c r="I7180">
        <v>17.933056000000001</v>
      </c>
      <c r="J7180" t="s">
        <v>225</v>
      </c>
      <c r="K7180">
        <v>169055.63434874741</v>
      </c>
      <c r="L7180">
        <v>169083.635590174</v>
      </c>
      <c r="M7180">
        <v>4297973</v>
      </c>
    </row>
    <row r="7181" spans="1:13" x14ac:dyDescent="0.25">
      <c r="A7181" t="s">
        <v>20</v>
      </c>
      <c r="B7181" t="s">
        <v>27</v>
      </c>
      <c r="C7181" t="s">
        <v>199</v>
      </c>
      <c r="D7181" t="s">
        <v>98</v>
      </c>
      <c r="E7181" t="s">
        <v>181</v>
      </c>
      <c r="F7181" t="s">
        <v>182</v>
      </c>
      <c r="G7181" t="s">
        <v>183</v>
      </c>
      <c r="H7181">
        <v>59.651943000000003</v>
      </c>
      <c r="I7181">
        <v>17.933056000000001</v>
      </c>
      <c r="J7181" t="s">
        <v>245</v>
      </c>
      <c r="K7181">
        <v>22972.33495270873</v>
      </c>
      <c r="L7181">
        <v>22987.840289883381</v>
      </c>
      <c r="M7181">
        <v>4548480</v>
      </c>
    </row>
    <row r="7182" spans="1:13" x14ac:dyDescent="0.25">
      <c r="A7182" t="s">
        <v>20</v>
      </c>
      <c r="B7182" t="s">
        <v>27</v>
      </c>
      <c r="C7182" t="s">
        <v>199</v>
      </c>
      <c r="D7182" t="s">
        <v>104</v>
      </c>
      <c r="E7182" t="s">
        <v>179</v>
      </c>
      <c r="F7182" t="s">
        <v>180</v>
      </c>
      <c r="G7182" t="s">
        <v>107</v>
      </c>
      <c r="H7182">
        <v>38.627003000000002</v>
      </c>
      <c r="I7182">
        <v>-90.199404000000001</v>
      </c>
      <c r="J7182" t="s">
        <v>223</v>
      </c>
      <c r="K7182">
        <v>875606.89772887505</v>
      </c>
      <c r="L7182">
        <v>875606.89626879874</v>
      </c>
      <c r="M7182">
        <v>1536591</v>
      </c>
    </row>
    <row r="7183" spans="1:13" x14ac:dyDescent="0.25">
      <c r="A7183" t="s">
        <v>20</v>
      </c>
      <c r="B7183" t="s">
        <v>27</v>
      </c>
      <c r="C7183" t="s">
        <v>199</v>
      </c>
      <c r="D7183" t="s">
        <v>104</v>
      </c>
      <c r="E7183" t="s">
        <v>179</v>
      </c>
      <c r="F7183" t="s">
        <v>180</v>
      </c>
      <c r="G7183" t="s">
        <v>107</v>
      </c>
      <c r="H7183">
        <v>38.627003000000002</v>
      </c>
      <c r="I7183">
        <v>-90.199404000000001</v>
      </c>
      <c r="J7183" t="s">
        <v>224</v>
      </c>
      <c r="K7183">
        <v>899470.54172065761</v>
      </c>
      <c r="L7183">
        <v>899470.10328816168</v>
      </c>
      <c r="M7183">
        <v>2018470</v>
      </c>
    </row>
    <row r="7184" spans="1:13" x14ac:dyDescent="0.25">
      <c r="A7184" t="s">
        <v>20</v>
      </c>
      <c r="B7184" t="s">
        <v>27</v>
      </c>
      <c r="C7184" t="s">
        <v>199</v>
      </c>
      <c r="D7184" t="s">
        <v>104</v>
      </c>
      <c r="E7184" t="s">
        <v>179</v>
      </c>
      <c r="F7184" t="s">
        <v>180</v>
      </c>
      <c r="G7184" t="s">
        <v>107</v>
      </c>
      <c r="H7184">
        <v>38.627003000000002</v>
      </c>
      <c r="I7184">
        <v>-90.199404000000001</v>
      </c>
      <c r="J7184" t="s">
        <v>225</v>
      </c>
      <c r="K7184">
        <v>936070.93484817096</v>
      </c>
      <c r="L7184">
        <v>936256.7774967188</v>
      </c>
      <c r="M7184">
        <v>1983211</v>
      </c>
    </row>
    <row r="7185" spans="1:13" x14ac:dyDescent="0.25">
      <c r="A7185" t="s">
        <v>20</v>
      </c>
      <c r="B7185" t="s">
        <v>27</v>
      </c>
      <c r="C7185" t="s">
        <v>199</v>
      </c>
      <c r="D7185" t="s">
        <v>104</v>
      </c>
      <c r="E7185" t="s">
        <v>179</v>
      </c>
      <c r="F7185" t="s">
        <v>180</v>
      </c>
      <c r="G7185" t="s">
        <v>107</v>
      </c>
      <c r="H7185">
        <v>38.627003000000002</v>
      </c>
      <c r="I7185">
        <v>-90.199404000000001</v>
      </c>
      <c r="J7185" t="s">
        <v>245</v>
      </c>
      <c r="K7185">
        <v>981666.71605792677</v>
      </c>
      <c r="L7185">
        <v>981862.77708874457</v>
      </c>
      <c r="M7185">
        <v>1085831</v>
      </c>
    </row>
    <row r="7186" spans="1:13" x14ac:dyDescent="0.25">
      <c r="A7186" t="s">
        <v>20</v>
      </c>
      <c r="B7186" t="s">
        <v>27</v>
      </c>
      <c r="C7186" t="s">
        <v>199</v>
      </c>
      <c r="D7186" t="s">
        <v>104</v>
      </c>
      <c r="E7186" t="s">
        <v>193</v>
      </c>
      <c r="F7186" t="s">
        <v>194</v>
      </c>
      <c r="G7186" t="s">
        <v>195</v>
      </c>
      <c r="H7186">
        <v>43.677753000000003</v>
      </c>
      <c r="I7186">
        <v>-79.630840000000006</v>
      </c>
      <c r="J7186" t="s">
        <v>223</v>
      </c>
      <c r="K7186">
        <v>3853956.8119295561</v>
      </c>
      <c r="L7186">
        <v>3853956.6918206522</v>
      </c>
      <c r="M7186">
        <v>4866366</v>
      </c>
    </row>
    <row r="7187" spans="1:13" x14ac:dyDescent="0.25">
      <c r="A7187" t="s">
        <v>20</v>
      </c>
      <c r="B7187" t="s">
        <v>27</v>
      </c>
      <c r="C7187" t="s">
        <v>199</v>
      </c>
      <c r="D7187" t="s">
        <v>104</v>
      </c>
      <c r="E7187" t="s">
        <v>193</v>
      </c>
      <c r="F7187" t="s">
        <v>194</v>
      </c>
      <c r="G7187" t="s">
        <v>195</v>
      </c>
      <c r="H7187">
        <v>43.677753000000003</v>
      </c>
      <c r="I7187">
        <v>-79.630840000000006</v>
      </c>
      <c r="J7187" t="s">
        <v>224</v>
      </c>
      <c r="K7187">
        <v>3760753.3485448901</v>
      </c>
      <c r="L7187">
        <v>3761619.55979549</v>
      </c>
      <c r="M7187">
        <v>4937241</v>
      </c>
    </row>
    <row r="7188" spans="1:13" x14ac:dyDescent="0.25">
      <c r="A7188" t="s">
        <v>20</v>
      </c>
      <c r="B7188" t="s">
        <v>27</v>
      </c>
      <c r="C7188" t="s">
        <v>199</v>
      </c>
      <c r="D7188" t="s">
        <v>104</v>
      </c>
      <c r="E7188" t="s">
        <v>193</v>
      </c>
      <c r="F7188" t="s">
        <v>194</v>
      </c>
      <c r="G7188" t="s">
        <v>195</v>
      </c>
      <c r="H7188">
        <v>43.677753000000003</v>
      </c>
      <c r="I7188">
        <v>-79.630840000000006</v>
      </c>
      <c r="J7188" t="s">
        <v>225</v>
      </c>
      <c r="K7188">
        <v>3398249.8054111372</v>
      </c>
      <c r="L7188">
        <v>3399343.9945578598</v>
      </c>
      <c r="M7188">
        <v>4170234</v>
      </c>
    </row>
    <row r="7189" spans="1:13" x14ac:dyDescent="0.25">
      <c r="A7189" t="s">
        <v>20</v>
      </c>
      <c r="B7189" t="s">
        <v>27</v>
      </c>
      <c r="C7189" t="s">
        <v>199</v>
      </c>
      <c r="D7189" t="s">
        <v>104</v>
      </c>
      <c r="E7189" t="s">
        <v>193</v>
      </c>
      <c r="F7189" t="s">
        <v>194</v>
      </c>
      <c r="G7189" t="s">
        <v>195</v>
      </c>
      <c r="H7189">
        <v>43.677753000000003</v>
      </c>
      <c r="I7189">
        <v>-79.630840000000006</v>
      </c>
      <c r="J7189" t="s">
        <v>245</v>
      </c>
      <c r="K7189">
        <v>1344225.857859741</v>
      </c>
      <c r="L7189">
        <v>1344730.15602503</v>
      </c>
      <c r="M7189">
        <v>2898927</v>
      </c>
    </row>
    <row r="7190" spans="1:13" x14ac:dyDescent="0.25">
      <c r="A7190" t="s">
        <v>20</v>
      </c>
      <c r="B7190" t="s">
        <v>27</v>
      </c>
      <c r="C7190" t="s">
        <v>199</v>
      </c>
      <c r="D7190" t="s">
        <v>98</v>
      </c>
      <c r="E7190" t="s">
        <v>233</v>
      </c>
      <c r="F7190" t="s">
        <v>234</v>
      </c>
      <c r="G7190" t="s">
        <v>235</v>
      </c>
      <c r="H7190">
        <v>48.268999999999998</v>
      </c>
      <c r="I7190">
        <v>-16.41047</v>
      </c>
      <c r="J7190" t="s">
        <v>223</v>
      </c>
      <c r="K7190">
        <v>506.65056699371399</v>
      </c>
      <c r="L7190">
        <v>506.63907407787599</v>
      </c>
      <c r="M7190">
        <v>112648</v>
      </c>
    </row>
    <row r="7191" spans="1:13" x14ac:dyDescent="0.25">
      <c r="A7191" t="s">
        <v>20</v>
      </c>
      <c r="B7191" t="s">
        <v>27</v>
      </c>
      <c r="C7191" t="s">
        <v>199</v>
      </c>
      <c r="D7191" t="s">
        <v>98</v>
      </c>
      <c r="E7191" t="s">
        <v>233</v>
      </c>
      <c r="F7191" t="s">
        <v>234</v>
      </c>
      <c r="G7191" t="s">
        <v>235</v>
      </c>
      <c r="H7191">
        <v>48.268999999999998</v>
      </c>
      <c r="I7191">
        <v>-16.41047</v>
      </c>
      <c r="J7191" t="s">
        <v>224</v>
      </c>
      <c r="K7191">
        <v>98124.626660617563</v>
      </c>
      <c r="L7191">
        <v>98136.007255316988</v>
      </c>
      <c r="M7191">
        <v>2103832</v>
      </c>
    </row>
    <row r="7192" spans="1:13" x14ac:dyDescent="0.25">
      <c r="A7192" t="s">
        <v>20</v>
      </c>
      <c r="B7192" t="s">
        <v>27</v>
      </c>
      <c r="C7192" t="s">
        <v>199</v>
      </c>
      <c r="D7192" t="s">
        <v>98</v>
      </c>
      <c r="E7192" t="s">
        <v>233</v>
      </c>
      <c r="F7192" t="s">
        <v>234</v>
      </c>
      <c r="G7192" t="s">
        <v>235</v>
      </c>
      <c r="H7192">
        <v>48.268999999999998</v>
      </c>
      <c r="I7192">
        <v>-16.41047</v>
      </c>
      <c r="J7192" t="s">
        <v>225</v>
      </c>
      <c r="K7192">
        <v>54557.893830891619</v>
      </c>
      <c r="L7192">
        <v>54588.370511374189</v>
      </c>
      <c r="M7192">
        <v>3191940</v>
      </c>
    </row>
    <row r="7193" spans="1:13" x14ac:dyDescent="0.25">
      <c r="A7193" t="s">
        <v>20</v>
      </c>
      <c r="B7193" t="s">
        <v>27</v>
      </c>
      <c r="C7193" t="s">
        <v>199</v>
      </c>
      <c r="D7193" t="s">
        <v>98</v>
      </c>
      <c r="E7193" t="s">
        <v>233</v>
      </c>
      <c r="F7193" t="s">
        <v>234</v>
      </c>
      <c r="G7193" t="s">
        <v>235</v>
      </c>
      <c r="H7193">
        <v>48.268999999999998</v>
      </c>
      <c r="I7193">
        <v>-16.41047</v>
      </c>
      <c r="J7193" t="s">
        <v>245</v>
      </c>
      <c r="K7193">
        <v>17727.048885309741</v>
      </c>
      <c r="L7193">
        <v>17744.069745376819</v>
      </c>
      <c r="M7193">
        <v>3297988</v>
      </c>
    </row>
    <row r="7194" spans="1:13" x14ac:dyDescent="0.25">
      <c r="A7194" t="s">
        <v>20</v>
      </c>
      <c r="B7194" t="s">
        <v>27</v>
      </c>
      <c r="C7194" t="s">
        <v>199</v>
      </c>
      <c r="D7194" t="s">
        <v>98</v>
      </c>
      <c r="E7194" t="s">
        <v>196</v>
      </c>
      <c r="F7194" t="s">
        <v>197</v>
      </c>
      <c r="G7194" t="s">
        <v>198</v>
      </c>
      <c r="H7194">
        <v>52.167236000000003</v>
      </c>
      <c r="I7194">
        <v>20.967891999999999</v>
      </c>
      <c r="J7194" t="s">
        <v>223</v>
      </c>
      <c r="K7194">
        <v>264736.42178204929</v>
      </c>
      <c r="L7194">
        <v>264735.73739617702</v>
      </c>
      <c r="M7194">
        <v>781085</v>
      </c>
    </row>
    <row r="7195" spans="1:13" x14ac:dyDescent="0.25">
      <c r="A7195" t="s">
        <v>20</v>
      </c>
      <c r="B7195" t="s">
        <v>27</v>
      </c>
      <c r="C7195" t="s">
        <v>199</v>
      </c>
      <c r="D7195" t="s">
        <v>98</v>
      </c>
      <c r="E7195" t="s">
        <v>196</v>
      </c>
      <c r="F7195" t="s">
        <v>197</v>
      </c>
      <c r="G7195" t="s">
        <v>198</v>
      </c>
      <c r="H7195">
        <v>52.167236000000003</v>
      </c>
      <c r="I7195">
        <v>20.967891999999999</v>
      </c>
      <c r="J7195" t="s">
        <v>224</v>
      </c>
      <c r="K7195">
        <v>106411.5388571919</v>
      </c>
      <c r="L7195">
        <v>106431.39215326319</v>
      </c>
      <c r="M7195">
        <v>641795</v>
      </c>
    </row>
    <row r="7196" spans="1:13" x14ac:dyDescent="0.25">
      <c r="A7196" t="s">
        <v>20</v>
      </c>
      <c r="B7196" t="s">
        <v>27</v>
      </c>
      <c r="C7196" t="s">
        <v>199</v>
      </c>
      <c r="D7196" t="s">
        <v>98</v>
      </c>
      <c r="E7196" t="s">
        <v>196</v>
      </c>
      <c r="F7196" t="s">
        <v>197</v>
      </c>
      <c r="G7196" t="s">
        <v>198</v>
      </c>
      <c r="H7196">
        <v>52.167236000000003</v>
      </c>
      <c r="I7196">
        <v>20.967891999999999</v>
      </c>
      <c r="J7196" t="s">
        <v>225</v>
      </c>
      <c r="K7196">
        <v>28752.00861382814</v>
      </c>
      <c r="L7196">
        <v>28775.018193520529</v>
      </c>
      <c r="M7196">
        <v>496517</v>
      </c>
    </row>
    <row r="7197" spans="1:13" x14ac:dyDescent="0.25">
      <c r="A7197" t="s">
        <v>20</v>
      </c>
      <c r="B7197" t="s">
        <v>27</v>
      </c>
      <c r="C7197" t="s">
        <v>199</v>
      </c>
      <c r="D7197" t="s">
        <v>98</v>
      </c>
      <c r="E7197" t="s">
        <v>196</v>
      </c>
      <c r="F7197" t="s">
        <v>197</v>
      </c>
      <c r="G7197" t="s">
        <v>198</v>
      </c>
      <c r="H7197">
        <v>52.167236000000003</v>
      </c>
      <c r="I7197">
        <v>20.967891999999999</v>
      </c>
      <c r="J7197" t="s">
        <v>245</v>
      </c>
      <c r="K7197">
        <v>308105.39862215548</v>
      </c>
      <c r="L7197">
        <v>308185.75851140259</v>
      </c>
      <c r="M7197">
        <v>1062841</v>
      </c>
    </row>
    <row r="7198" spans="1:13" x14ac:dyDescent="0.25">
      <c r="A7198" t="s">
        <v>20</v>
      </c>
      <c r="B7198" t="s">
        <v>27</v>
      </c>
      <c r="C7198" t="s">
        <v>200</v>
      </c>
      <c r="D7198" t="s">
        <v>98</v>
      </c>
      <c r="E7198" t="s">
        <v>99</v>
      </c>
      <c r="F7198" t="s">
        <v>100</v>
      </c>
      <c r="G7198" t="s">
        <v>101</v>
      </c>
      <c r="H7198">
        <v>52.370215999999999</v>
      </c>
      <c r="I7198">
        <v>4.895168</v>
      </c>
      <c r="J7198" t="s">
        <v>223</v>
      </c>
      <c r="K7198">
        <v>89145866.572584018</v>
      </c>
      <c r="L7198">
        <v>89159902.929073051</v>
      </c>
      <c r="M7198">
        <v>69225131</v>
      </c>
    </row>
    <row r="7199" spans="1:13" x14ac:dyDescent="0.25">
      <c r="A7199" t="s">
        <v>20</v>
      </c>
      <c r="B7199" t="s">
        <v>27</v>
      </c>
      <c r="C7199" t="s">
        <v>200</v>
      </c>
      <c r="D7199" t="s">
        <v>98</v>
      </c>
      <c r="E7199" t="s">
        <v>99</v>
      </c>
      <c r="F7199" t="s">
        <v>100</v>
      </c>
      <c r="G7199" t="s">
        <v>101</v>
      </c>
      <c r="H7199">
        <v>52.370215999999999</v>
      </c>
      <c r="I7199">
        <v>4.895168</v>
      </c>
      <c r="J7199" t="s">
        <v>224</v>
      </c>
      <c r="K7199">
        <v>89703450.286545247</v>
      </c>
      <c r="L7199">
        <v>89747978.450749218</v>
      </c>
      <c r="M7199">
        <v>75107575</v>
      </c>
    </row>
    <row r="7200" spans="1:13" x14ac:dyDescent="0.25">
      <c r="A7200" t="s">
        <v>20</v>
      </c>
      <c r="B7200" t="s">
        <v>27</v>
      </c>
      <c r="C7200" t="s">
        <v>200</v>
      </c>
      <c r="D7200" t="s">
        <v>98</v>
      </c>
      <c r="E7200" t="s">
        <v>99</v>
      </c>
      <c r="F7200" t="s">
        <v>100</v>
      </c>
      <c r="G7200" t="s">
        <v>101</v>
      </c>
      <c r="H7200">
        <v>52.370215999999999</v>
      </c>
      <c r="I7200">
        <v>4.895168</v>
      </c>
      <c r="J7200" t="s">
        <v>225</v>
      </c>
      <c r="K7200">
        <v>83863588.678368956</v>
      </c>
      <c r="L7200">
        <v>83887032.824286625</v>
      </c>
      <c r="M7200">
        <v>76460552</v>
      </c>
    </row>
    <row r="7201" spans="1:13" x14ac:dyDescent="0.25">
      <c r="A7201" t="s">
        <v>20</v>
      </c>
      <c r="B7201" t="s">
        <v>27</v>
      </c>
      <c r="C7201" t="s">
        <v>200</v>
      </c>
      <c r="D7201" t="s">
        <v>98</v>
      </c>
      <c r="E7201" t="s">
        <v>99</v>
      </c>
      <c r="F7201" t="s">
        <v>100</v>
      </c>
      <c r="G7201" t="s">
        <v>101</v>
      </c>
      <c r="H7201">
        <v>52.370215999999999</v>
      </c>
      <c r="I7201">
        <v>4.895168</v>
      </c>
      <c r="J7201" t="s">
        <v>245</v>
      </c>
      <c r="K7201">
        <v>68507763.825156927</v>
      </c>
      <c r="L7201">
        <v>68528236.841284111</v>
      </c>
      <c r="M7201">
        <v>67200637</v>
      </c>
    </row>
    <row r="7202" spans="1:13" x14ac:dyDescent="0.25">
      <c r="A7202" t="s">
        <v>20</v>
      </c>
      <c r="B7202" t="s">
        <v>27</v>
      </c>
      <c r="C7202" t="s">
        <v>200</v>
      </c>
      <c r="D7202" t="s">
        <v>104</v>
      </c>
      <c r="E7202" t="s">
        <v>105</v>
      </c>
      <c r="F7202" t="s">
        <v>106</v>
      </c>
      <c r="G7202" t="s">
        <v>107</v>
      </c>
      <c r="H7202">
        <v>33.748997000000003</v>
      </c>
      <c r="I7202">
        <v>-84.387985</v>
      </c>
      <c r="J7202" t="s">
        <v>223</v>
      </c>
      <c r="K7202">
        <v>42201170.476329543</v>
      </c>
      <c r="L7202">
        <v>42201312.849555731</v>
      </c>
      <c r="M7202">
        <v>93976589</v>
      </c>
    </row>
    <row r="7203" spans="1:13" x14ac:dyDescent="0.25">
      <c r="A7203" t="s">
        <v>20</v>
      </c>
      <c r="B7203" t="s">
        <v>27</v>
      </c>
      <c r="C7203" t="s">
        <v>200</v>
      </c>
      <c r="D7203" t="s">
        <v>104</v>
      </c>
      <c r="E7203" t="s">
        <v>105</v>
      </c>
      <c r="F7203" t="s">
        <v>106</v>
      </c>
      <c r="G7203" t="s">
        <v>107</v>
      </c>
      <c r="H7203">
        <v>33.748997000000003</v>
      </c>
      <c r="I7203">
        <v>-84.387985</v>
      </c>
      <c r="J7203" t="s">
        <v>224</v>
      </c>
      <c r="K7203">
        <v>48310433.929749161</v>
      </c>
      <c r="L7203">
        <v>48316209.220170014</v>
      </c>
      <c r="M7203">
        <v>106993840</v>
      </c>
    </row>
    <row r="7204" spans="1:13" x14ac:dyDescent="0.25">
      <c r="A7204" t="s">
        <v>20</v>
      </c>
      <c r="B7204" t="s">
        <v>27</v>
      </c>
      <c r="C7204" t="s">
        <v>200</v>
      </c>
      <c r="D7204" t="s">
        <v>104</v>
      </c>
      <c r="E7204" t="s">
        <v>105</v>
      </c>
      <c r="F7204" t="s">
        <v>106</v>
      </c>
      <c r="G7204" t="s">
        <v>107</v>
      </c>
      <c r="H7204">
        <v>33.748997000000003</v>
      </c>
      <c r="I7204">
        <v>-84.387985</v>
      </c>
      <c r="J7204" t="s">
        <v>225</v>
      </c>
      <c r="K7204">
        <v>37397932.859179907</v>
      </c>
      <c r="L7204">
        <v>37402892.627479553</v>
      </c>
      <c r="M7204">
        <v>62087183</v>
      </c>
    </row>
    <row r="7205" spans="1:13" x14ac:dyDescent="0.25">
      <c r="A7205" t="s">
        <v>20</v>
      </c>
      <c r="B7205" t="s">
        <v>27</v>
      </c>
      <c r="C7205" t="s">
        <v>200</v>
      </c>
      <c r="D7205" t="s">
        <v>104</v>
      </c>
      <c r="E7205" t="s">
        <v>105</v>
      </c>
      <c r="F7205" t="s">
        <v>106</v>
      </c>
      <c r="G7205" t="s">
        <v>107</v>
      </c>
      <c r="H7205">
        <v>33.748997000000003</v>
      </c>
      <c r="I7205">
        <v>-84.387985</v>
      </c>
      <c r="J7205" t="s">
        <v>245</v>
      </c>
      <c r="K7205">
        <v>79865939.547400519</v>
      </c>
      <c r="L7205">
        <v>79865308.718390524</v>
      </c>
      <c r="M7205">
        <v>2166031145</v>
      </c>
    </row>
    <row r="7206" spans="1:13" x14ac:dyDescent="0.25">
      <c r="A7206" t="s">
        <v>20</v>
      </c>
      <c r="B7206" t="s">
        <v>27</v>
      </c>
      <c r="C7206" t="s">
        <v>200</v>
      </c>
      <c r="D7206" t="s">
        <v>104</v>
      </c>
      <c r="E7206" t="s">
        <v>112</v>
      </c>
      <c r="F7206" t="s">
        <v>113</v>
      </c>
      <c r="G7206" t="s">
        <v>107</v>
      </c>
      <c r="H7206">
        <v>42.360100000000003</v>
      </c>
      <c r="I7206">
        <v>-71.058899999999994</v>
      </c>
      <c r="J7206" t="s">
        <v>223</v>
      </c>
      <c r="K7206">
        <v>23392233.435870562</v>
      </c>
      <c r="L7206">
        <v>23392524.035502281</v>
      </c>
      <c r="M7206">
        <v>35017989</v>
      </c>
    </row>
    <row r="7207" spans="1:13" x14ac:dyDescent="0.25">
      <c r="A7207" t="s">
        <v>20</v>
      </c>
      <c r="B7207" t="s">
        <v>27</v>
      </c>
      <c r="C7207" t="s">
        <v>200</v>
      </c>
      <c r="D7207" t="s">
        <v>104</v>
      </c>
      <c r="E7207" t="s">
        <v>112</v>
      </c>
      <c r="F7207" t="s">
        <v>113</v>
      </c>
      <c r="G7207" t="s">
        <v>107</v>
      </c>
      <c r="H7207">
        <v>42.360100000000003</v>
      </c>
      <c r="I7207">
        <v>-71.058899999999994</v>
      </c>
      <c r="J7207" t="s">
        <v>224</v>
      </c>
      <c r="K7207">
        <v>25774075.91664556</v>
      </c>
      <c r="L7207">
        <v>25783990.27419249</v>
      </c>
      <c r="M7207">
        <v>38527867</v>
      </c>
    </row>
    <row r="7208" spans="1:13" x14ac:dyDescent="0.25">
      <c r="A7208" t="s">
        <v>20</v>
      </c>
      <c r="B7208" t="s">
        <v>27</v>
      </c>
      <c r="C7208" t="s">
        <v>200</v>
      </c>
      <c r="D7208" t="s">
        <v>104</v>
      </c>
      <c r="E7208" t="s">
        <v>112</v>
      </c>
      <c r="F7208" t="s">
        <v>113</v>
      </c>
      <c r="G7208" t="s">
        <v>107</v>
      </c>
      <c r="H7208">
        <v>42.360100000000003</v>
      </c>
      <c r="I7208">
        <v>-71.058899999999994</v>
      </c>
      <c r="J7208" t="s">
        <v>225</v>
      </c>
      <c r="K7208">
        <v>20246843.613296259</v>
      </c>
      <c r="L7208">
        <v>20249611.228505421</v>
      </c>
      <c r="M7208">
        <v>22037216</v>
      </c>
    </row>
    <row r="7209" spans="1:13" x14ac:dyDescent="0.25">
      <c r="A7209" t="s">
        <v>20</v>
      </c>
      <c r="B7209" t="s">
        <v>27</v>
      </c>
      <c r="C7209" t="s">
        <v>200</v>
      </c>
      <c r="D7209" t="s">
        <v>104</v>
      </c>
      <c r="E7209" t="s">
        <v>112</v>
      </c>
      <c r="F7209" t="s">
        <v>113</v>
      </c>
      <c r="G7209" t="s">
        <v>107</v>
      </c>
      <c r="H7209">
        <v>42.360100000000003</v>
      </c>
      <c r="I7209">
        <v>-71.058899999999994</v>
      </c>
      <c r="J7209" t="s">
        <v>245</v>
      </c>
      <c r="K7209">
        <v>44326005.235376284</v>
      </c>
      <c r="L7209">
        <v>44326812.49379234</v>
      </c>
      <c r="M7209">
        <v>398580130</v>
      </c>
    </row>
    <row r="7210" spans="1:13" x14ac:dyDescent="0.25">
      <c r="A7210" t="s">
        <v>20</v>
      </c>
      <c r="B7210" t="s">
        <v>27</v>
      </c>
      <c r="C7210" t="s">
        <v>200</v>
      </c>
      <c r="D7210" t="s">
        <v>104</v>
      </c>
      <c r="E7210" t="s">
        <v>114</v>
      </c>
      <c r="F7210" t="s">
        <v>115</v>
      </c>
      <c r="G7210" t="s">
        <v>107</v>
      </c>
      <c r="H7210">
        <v>41.878112999999999</v>
      </c>
      <c r="I7210">
        <v>-87.629800000000003</v>
      </c>
      <c r="J7210" t="s">
        <v>223</v>
      </c>
      <c r="K7210">
        <v>50013364.372059479</v>
      </c>
      <c r="L7210">
        <v>50013604.773917913</v>
      </c>
      <c r="M7210">
        <v>104662185</v>
      </c>
    </row>
    <row r="7211" spans="1:13" x14ac:dyDescent="0.25">
      <c r="A7211" t="s">
        <v>20</v>
      </c>
      <c r="B7211" t="s">
        <v>27</v>
      </c>
      <c r="C7211" t="s">
        <v>200</v>
      </c>
      <c r="D7211" t="s">
        <v>104</v>
      </c>
      <c r="E7211" t="s">
        <v>114</v>
      </c>
      <c r="F7211" t="s">
        <v>115</v>
      </c>
      <c r="G7211" t="s">
        <v>107</v>
      </c>
      <c r="H7211">
        <v>41.878112999999999</v>
      </c>
      <c r="I7211">
        <v>-87.629800000000003</v>
      </c>
      <c r="J7211" t="s">
        <v>224</v>
      </c>
      <c r="K7211">
        <v>56629245.744604968</v>
      </c>
      <c r="L7211">
        <v>56632035.510786019</v>
      </c>
      <c r="M7211">
        <v>120736928</v>
      </c>
    </row>
    <row r="7212" spans="1:13" x14ac:dyDescent="0.25">
      <c r="A7212" t="s">
        <v>20</v>
      </c>
      <c r="B7212" t="s">
        <v>27</v>
      </c>
      <c r="C7212" t="s">
        <v>200</v>
      </c>
      <c r="D7212" t="s">
        <v>104</v>
      </c>
      <c r="E7212" t="s">
        <v>114</v>
      </c>
      <c r="F7212" t="s">
        <v>115</v>
      </c>
      <c r="G7212" t="s">
        <v>107</v>
      </c>
      <c r="H7212">
        <v>41.878112999999999</v>
      </c>
      <c r="I7212">
        <v>-87.629800000000003</v>
      </c>
      <c r="J7212" t="s">
        <v>225</v>
      </c>
      <c r="K7212">
        <v>45504757.639862493</v>
      </c>
      <c r="L7212">
        <v>45541496.475355878</v>
      </c>
      <c r="M7212">
        <v>72580179</v>
      </c>
    </row>
    <row r="7213" spans="1:13" x14ac:dyDescent="0.25">
      <c r="A7213" t="s">
        <v>20</v>
      </c>
      <c r="B7213" t="s">
        <v>27</v>
      </c>
      <c r="C7213" t="s">
        <v>200</v>
      </c>
      <c r="D7213" t="s">
        <v>104</v>
      </c>
      <c r="E7213" t="s">
        <v>114</v>
      </c>
      <c r="F7213" t="s">
        <v>115</v>
      </c>
      <c r="G7213" t="s">
        <v>107</v>
      </c>
      <c r="H7213">
        <v>41.878112999999999</v>
      </c>
      <c r="I7213">
        <v>-87.629800000000003</v>
      </c>
      <c r="J7213" t="s">
        <v>245</v>
      </c>
      <c r="K7213">
        <v>84534133.480483398</v>
      </c>
      <c r="L7213">
        <v>84527867.559795827</v>
      </c>
      <c r="M7213">
        <v>2551536437</v>
      </c>
    </row>
    <row r="7214" spans="1:13" x14ac:dyDescent="0.25">
      <c r="A7214" t="s">
        <v>20</v>
      </c>
      <c r="B7214" t="s">
        <v>27</v>
      </c>
      <c r="C7214" t="s">
        <v>200</v>
      </c>
      <c r="D7214" t="s">
        <v>104</v>
      </c>
      <c r="E7214" t="s">
        <v>116</v>
      </c>
      <c r="F7214" t="s">
        <v>117</v>
      </c>
      <c r="G7214" t="s">
        <v>107</v>
      </c>
      <c r="H7214">
        <v>32.780140000000003</v>
      </c>
      <c r="I7214">
        <v>-96.800449999999998</v>
      </c>
      <c r="J7214" t="s">
        <v>223</v>
      </c>
      <c r="K7214">
        <v>55243244.240052447</v>
      </c>
      <c r="L7214">
        <v>55243502.423303738</v>
      </c>
      <c r="M7214">
        <v>103675910</v>
      </c>
    </row>
    <row r="7215" spans="1:13" x14ac:dyDescent="0.25">
      <c r="A7215" t="s">
        <v>20</v>
      </c>
      <c r="B7215" t="s">
        <v>27</v>
      </c>
      <c r="C7215" t="s">
        <v>200</v>
      </c>
      <c r="D7215" t="s">
        <v>104</v>
      </c>
      <c r="E7215" t="s">
        <v>116</v>
      </c>
      <c r="F7215" t="s">
        <v>117</v>
      </c>
      <c r="G7215" t="s">
        <v>107</v>
      </c>
      <c r="H7215">
        <v>32.780140000000003</v>
      </c>
      <c r="I7215">
        <v>-96.800449999999998</v>
      </c>
      <c r="J7215" t="s">
        <v>224</v>
      </c>
      <c r="K7215">
        <v>62201174.694093242</v>
      </c>
      <c r="L7215">
        <v>62206488.187765472</v>
      </c>
      <c r="M7215">
        <v>121634243</v>
      </c>
    </row>
    <row r="7216" spans="1:13" x14ac:dyDescent="0.25">
      <c r="A7216" t="s">
        <v>20</v>
      </c>
      <c r="B7216" t="s">
        <v>27</v>
      </c>
      <c r="C7216" t="s">
        <v>200</v>
      </c>
      <c r="D7216" t="s">
        <v>104</v>
      </c>
      <c r="E7216" t="s">
        <v>116</v>
      </c>
      <c r="F7216" t="s">
        <v>117</v>
      </c>
      <c r="G7216" t="s">
        <v>107</v>
      </c>
      <c r="H7216">
        <v>32.780140000000003</v>
      </c>
      <c r="I7216">
        <v>-96.800449999999998</v>
      </c>
      <c r="J7216" t="s">
        <v>225</v>
      </c>
      <c r="K7216">
        <v>43815544.517887987</v>
      </c>
      <c r="L7216">
        <v>43926278.854787</v>
      </c>
      <c r="M7216">
        <v>71558279</v>
      </c>
    </row>
    <row r="7217" spans="1:13" x14ac:dyDescent="0.25">
      <c r="A7217" t="s">
        <v>20</v>
      </c>
      <c r="B7217" t="s">
        <v>27</v>
      </c>
      <c r="C7217" t="s">
        <v>200</v>
      </c>
      <c r="D7217" t="s">
        <v>104</v>
      </c>
      <c r="E7217" t="s">
        <v>116</v>
      </c>
      <c r="F7217" t="s">
        <v>117</v>
      </c>
      <c r="G7217" t="s">
        <v>107</v>
      </c>
      <c r="H7217">
        <v>32.780140000000003</v>
      </c>
      <c r="I7217">
        <v>-96.800449999999998</v>
      </c>
      <c r="J7217" t="s">
        <v>245</v>
      </c>
      <c r="K7217">
        <v>81420834.597030863</v>
      </c>
      <c r="L7217">
        <v>81470421.23178038</v>
      </c>
      <c r="M7217">
        <v>2172537272</v>
      </c>
    </row>
    <row r="7218" spans="1:13" x14ac:dyDescent="0.25">
      <c r="A7218" t="s">
        <v>20</v>
      </c>
      <c r="B7218" t="s">
        <v>27</v>
      </c>
      <c r="C7218" t="s">
        <v>200</v>
      </c>
      <c r="D7218" t="s">
        <v>104</v>
      </c>
      <c r="E7218" t="s">
        <v>120</v>
      </c>
      <c r="F7218" t="s">
        <v>121</v>
      </c>
      <c r="G7218" t="s">
        <v>107</v>
      </c>
      <c r="H7218">
        <v>37.431572000000003</v>
      </c>
      <c r="I7218">
        <v>-78.656890000000004</v>
      </c>
      <c r="J7218" t="s">
        <v>223</v>
      </c>
      <c r="K7218">
        <v>228852472.3807146</v>
      </c>
      <c r="L7218">
        <v>228853458.92847151</v>
      </c>
      <c r="M7218">
        <v>1849132178</v>
      </c>
    </row>
    <row r="7219" spans="1:13" x14ac:dyDescent="0.25">
      <c r="A7219" t="s">
        <v>20</v>
      </c>
      <c r="B7219" t="s">
        <v>27</v>
      </c>
      <c r="C7219" t="s">
        <v>200</v>
      </c>
      <c r="D7219" t="s">
        <v>104</v>
      </c>
      <c r="E7219" t="s">
        <v>120</v>
      </c>
      <c r="F7219" t="s">
        <v>121</v>
      </c>
      <c r="G7219" t="s">
        <v>107</v>
      </c>
      <c r="H7219">
        <v>37.431572000000003</v>
      </c>
      <c r="I7219">
        <v>-78.656890000000004</v>
      </c>
      <c r="J7219" t="s">
        <v>224</v>
      </c>
      <c r="K7219">
        <v>250028217.5944508</v>
      </c>
      <c r="L7219">
        <v>250064154.05153549</v>
      </c>
      <c r="M7219">
        <v>1741209415</v>
      </c>
    </row>
    <row r="7220" spans="1:13" x14ac:dyDescent="0.25">
      <c r="A7220" t="s">
        <v>20</v>
      </c>
      <c r="B7220" t="s">
        <v>27</v>
      </c>
      <c r="C7220" t="s">
        <v>200</v>
      </c>
      <c r="D7220" t="s">
        <v>104</v>
      </c>
      <c r="E7220" t="s">
        <v>120</v>
      </c>
      <c r="F7220" t="s">
        <v>121</v>
      </c>
      <c r="G7220" t="s">
        <v>107</v>
      </c>
      <c r="H7220">
        <v>37.431572000000003</v>
      </c>
      <c r="I7220">
        <v>-78.656890000000004</v>
      </c>
      <c r="J7220" t="s">
        <v>225</v>
      </c>
      <c r="K7220">
        <v>192774721.38971111</v>
      </c>
      <c r="L7220">
        <v>192833657.07491651</v>
      </c>
      <c r="M7220">
        <v>839460877</v>
      </c>
    </row>
    <row r="7221" spans="1:13" x14ac:dyDescent="0.25">
      <c r="A7221" t="s">
        <v>20</v>
      </c>
      <c r="B7221" t="s">
        <v>27</v>
      </c>
      <c r="C7221" t="s">
        <v>200</v>
      </c>
      <c r="D7221" t="s">
        <v>104</v>
      </c>
      <c r="E7221" t="s">
        <v>120</v>
      </c>
      <c r="F7221" t="s">
        <v>121</v>
      </c>
      <c r="G7221" t="s">
        <v>107</v>
      </c>
      <c r="H7221">
        <v>37.431572000000003</v>
      </c>
      <c r="I7221">
        <v>-78.656890000000004</v>
      </c>
      <c r="J7221" t="s">
        <v>245</v>
      </c>
      <c r="K7221">
        <v>196411693.45652309</v>
      </c>
      <c r="L7221">
        <v>196473510.15398341</v>
      </c>
      <c r="M7221">
        <v>2578353697</v>
      </c>
    </row>
    <row r="7222" spans="1:13" x14ac:dyDescent="0.25">
      <c r="A7222" t="s">
        <v>20</v>
      </c>
      <c r="B7222" t="s">
        <v>27</v>
      </c>
      <c r="C7222" t="s">
        <v>200</v>
      </c>
      <c r="D7222" t="s">
        <v>104</v>
      </c>
      <c r="E7222" t="s">
        <v>122</v>
      </c>
      <c r="F7222" t="s">
        <v>123</v>
      </c>
      <c r="G7222" t="s">
        <v>107</v>
      </c>
      <c r="H7222">
        <v>39.856102</v>
      </c>
      <c r="I7222">
        <v>-104.675934</v>
      </c>
      <c r="J7222" t="s">
        <v>223</v>
      </c>
      <c r="K7222">
        <v>28833935.846498579</v>
      </c>
      <c r="L7222">
        <v>28834064.720877729</v>
      </c>
      <c r="M7222">
        <v>40398226</v>
      </c>
    </row>
    <row r="7223" spans="1:13" x14ac:dyDescent="0.25">
      <c r="A7223" t="s">
        <v>20</v>
      </c>
      <c r="B7223" t="s">
        <v>27</v>
      </c>
      <c r="C7223" t="s">
        <v>200</v>
      </c>
      <c r="D7223" t="s">
        <v>104</v>
      </c>
      <c r="E7223" t="s">
        <v>122</v>
      </c>
      <c r="F7223" t="s">
        <v>123</v>
      </c>
      <c r="G7223" t="s">
        <v>107</v>
      </c>
      <c r="H7223">
        <v>39.856102</v>
      </c>
      <c r="I7223">
        <v>-104.675934</v>
      </c>
      <c r="J7223" t="s">
        <v>224</v>
      </c>
      <c r="K7223">
        <v>33618852.354906917</v>
      </c>
      <c r="L7223">
        <v>33623373.760741472</v>
      </c>
      <c r="M7223">
        <v>45871353</v>
      </c>
    </row>
    <row r="7224" spans="1:13" x14ac:dyDescent="0.25">
      <c r="A7224" t="s">
        <v>20</v>
      </c>
      <c r="B7224" t="s">
        <v>27</v>
      </c>
      <c r="C7224" t="s">
        <v>200</v>
      </c>
      <c r="D7224" t="s">
        <v>104</v>
      </c>
      <c r="E7224" t="s">
        <v>122</v>
      </c>
      <c r="F7224" t="s">
        <v>123</v>
      </c>
      <c r="G7224" t="s">
        <v>107</v>
      </c>
      <c r="H7224">
        <v>39.856102</v>
      </c>
      <c r="I7224">
        <v>-104.675934</v>
      </c>
      <c r="J7224" t="s">
        <v>225</v>
      </c>
      <c r="K7224">
        <v>23263516.13978694</v>
      </c>
      <c r="L7224">
        <v>23265545.9425411</v>
      </c>
      <c r="M7224">
        <v>26569461</v>
      </c>
    </row>
    <row r="7225" spans="1:13" x14ac:dyDescent="0.25">
      <c r="A7225" t="s">
        <v>20</v>
      </c>
      <c r="B7225" t="s">
        <v>27</v>
      </c>
      <c r="C7225" t="s">
        <v>200</v>
      </c>
      <c r="D7225" t="s">
        <v>104</v>
      </c>
      <c r="E7225" t="s">
        <v>122</v>
      </c>
      <c r="F7225" t="s">
        <v>123</v>
      </c>
      <c r="G7225" t="s">
        <v>107</v>
      </c>
      <c r="H7225">
        <v>39.856102</v>
      </c>
      <c r="I7225">
        <v>-104.675934</v>
      </c>
      <c r="J7225" t="s">
        <v>245</v>
      </c>
      <c r="K7225">
        <v>49356861.283143938</v>
      </c>
      <c r="L7225">
        <v>49357970.704470173</v>
      </c>
      <c r="M7225">
        <v>462589692</v>
      </c>
    </row>
    <row r="7226" spans="1:13" x14ac:dyDescent="0.25">
      <c r="A7226" t="s">
        <v>20</v>
      </c>
      <c r="B7226" t="s">
        <v>27</v>
      </c>
      <c r="C7226" t="s">
        <v>200</v>
      </c>
      <c r="D7226" t="s">
        <v>104</v>
      </c>
      <c r="E7226" t="s">
        <v>118</v>
      </c>
      <c r="F7226" t="s">
        <v>119</v>
      </c>
      <c r="G7226" t="s">
        <v>107</v>
      </c>
      <c r="H7226">
        <v>42.331400000000002</v>
      </c>
      <c r="I7226">
        <v>-83.0458</v>
      </c>
      <c r="J7226" t="s">
        <v>223</v>
      </c>
      <c r="K7226">
        <v>15980538.88277938</v>
      </c>
      <c r="L7226">
        <v>15980588.90920732</v>
      </c>
      <c r="M7226">
        <v>23158336</v>
      </c>
    </row>
    <row r="7227" spans="1:13" x14ac:dyDescent="0.25">
      <c r="A7227" t="s">
        <v>20</v>
      </c>
      <c r="B7227" t="s">
        <v>27</v>
      </c>
      <c r="C7227" t="s">
        <v>200</v>
      </c>
      <c r="D7227" t="s">
        <v>104</v>
      </c>
      <c r="E7227" t="s">
        <v>118</v>
      </c>
      <c r="F7227" t="s">
        <v>119</v>
      </c>
      <c r="G7227" t="s">
        <v>107</v>
      </c>
      <c r="H7227">
        <v>42.331400000000002</v>
      </c>
      <c r="I7227">
        <v>-83.0458</v>
      </c>
      <c r="J7227" t="s">
        <v>224</v>
      </c>
      <c r="K7227">
        <v>18634567.44131349</v>
      </c>
      <c r="L7227">
        <v>18635761.4781764</v>
      </c>
      <c r="M7227">
        <v>27749233</v>
      </c>
    </row>
    <row r="7228" spans="1:13" x14ac:dyDescent="0.25">
      <c r="A7228" t="s">
        <v>20</v>
      </c>
      <c r="B7228" t="s">
        <v>27</v>
      </c>
      <c r="C7228" t="s">
        <v>200</v>
      </c>
      <c r="D7228" t="s">
        <v>104</v>
      </c>
      <c r="E7228" t="s">
        <v>118</v>
      </c>
      <c r="F7228" t="s">
        <v>119</v>
      </c>
      <c r="G7228" t="s">
        <v>107</v>
      </c>
      <c r="H7228">
        <v>42.331400000000002</v>
      </c>
      <c r="I7228">
        <v>-83.0458</v>
      </c>
      <c r="J7228" t="s">
        <v>225</v>
      </c>
      <c r="K7228">
        <v>14504634.234061999</v>
      </c>
      <c r="L7228">
        <v>14515230.636428339</v>
      </c>
      <c r="M7228">
        <v>15988012</v>
      </c>
    </row>
    <row r="7229" spans="1:13" x14ac:dyDescent="0.25">
      <c r="A7229" t="s">
        <v>20</v>
      </c>
      <c r="B7229" t="s">
        <v>27</v>
      </c>
      <c r="C7229" t="s">
        <v>200</v>
      </c>
      <c r="D7229" t="s">
        <v>104</v>
      </c>
      <c r="E7229" t="s">
        <v>118</v>
      </c>
      <c r="F7229" t="s">
        <v>119</v>
      </c>
      <c r="G7229" t="s">
        <v>107</v>
      </c>
      <c r="H7229">
        <v>42.331400000000002</v>
      </c>
      <c r="I7229">
        <v>-83.0458</v>
      </c>
      <c r="J7229" t="s">
        <v>245</v>
      </c>
      <c r="K7229">
        <v>35448640.519495122</v>
      </c>
      <c r="L7229">
        <v>35449620.111690231</v>
      </c>
      <c r="M7229">
        <v>263646552</v>
      </c>
    </row>
    <row r="7230" spans="1:13" x14ac:dyDescent="0.25">
      <c r="A7230" t="s">
        <v>20</v>
      </c>
      <c r="B7230" t="s">
        <v>27</v>
      </c>
      <c r="C7230" t="s">
        <v>200</v>
      </c>
      <c r="D7230" t="s">
        <v>98</v>
      </c>
      <c r="E7230" t="s">
        <v>124</v>
      </c>
      <c r="F7230" t="s">
        <v>125</v>
      </c>
      <c r="G7230" t="s">
        <v>126</v>
      </c>
      <c r="H7230">
        <v>53.349800000000002</v>
      </c>
      <c r="I7230">
        <v>6.2603</v>
      </c>
      <c r="J7230" t="s">
        <v>223</v>
      </c>
      <c r="K7230">
        <v>2444133.1083205668</v>
      </c>
      <c r="L7230">
        <v>2444139.7325653578</v>
      </c>
      <c r="M7230">
        <v>3031217</v>
      </c>
    </row>
    <row r="7231" spans="1:13" x14ac:dyDescent="0.25">
      <c r="A7231" t="s">
        <v>20</v>
      </c>
      <c r="B7231" t="s">
        <v>27</v>
      </c>
      <c r="C7231" t="s">
        <v>200</v>
      </c>
      <c r="D7231" t="s">
        <v>98</v>
      </c>
      <c r="E7231" t="s">
        <v>124</v>
      </c>
      <c r="F7231" t="s">
        <v>125</v>
      </c>
      <c r="G7231" t="s">
        <v>126</v>
      </c>
      <c r="H7231">
        <v>53.349800000000002</v>
      </c>
      <c r="I7231">
        <v>6.2603</v>
      </c>
      <c r="J7231" t="s">
        <v>224</v>
      </c>
      <c r="K7231">
        <v>0.33056624913600002</v>
      </c>
      <c r="L7231">
        <v>7.8972913213199991</v>
      </c>
      <c r="M7231">
        <v>665</v>
      </c>
    </row>
    <row r="7232" spans="1:13" x14ac:dyDescent="0.25">
      <c r="A7232" t="s">
        <v>20</v>
      </c>
      <c r="B7232" t="s">
        <v>27</v>
      </c>
      <c r="C7232" t="s">
        <v>200</v>
      </c>
      <c r="D7232" t="s">
        <v>98</v>
      </c>
      <c r="E7232" t="s">
        <v>124</v>
      </c>
      <c r="F7232" t="s">
        <v>125</v>
      </c>
      <c r="G7232" t="s">
        <v>126</v>
      </c>
      <c r="H7232">
        <v>53.349800000000002</v>
      </c>
      <c r="I7232">
        <v>6.2603</v>
      </c>
      <c r="J7232" t="s">
        <v>225</v>
      </c>
      <c r="K7232">
        <v>1.1836697436720001</v>
      </c>
      <c r="L7232">
        <v>19.514160169872</v>
      </c>
      <c r="M7232">
        <v>1827</v>
      </c>
    </row>
    <row r="7233" spans="1:13" x14ac:dyDescent="0.25">
      <c r="A7233" t="s">
        <v>20</v>
      </c>
      <c r="B7233" t="s">
        <v>27</v>
      </c>
      <c r="C7233" t="s">
        <v>200</v>
      </c>
      <c r="D7233" t="s">
        <v>98</v>
      </c>
      <c r="E7233" t="s">
        <v>124</v>
      </c>
      <c r="F7233" t="s">
        <v>125</v>
      </c>
      <c r="G7233" t="s">
        <v>126</v>
      </c>
      <c r="H7233">
        <v>53.349800000000002</v>
      </c>
      <c r="I7233">
        <v>6.2603</v>
      </c>
      <c r="J7233" t="s">
        <v>245</v>
      </c>
      <c r="K7233">
        <v>1412.2738071992519</v>
      </c>
      <c r="L7233">
        <v>1437.7743745156499</v>
      </c>
      <c r="M7233">
        <v>1390627</v>
      </c>
    </row>
    <row r="7234" spans="1:13" x14ac:dyDescent="0.25">
      <c r="A7234" t="s">
        <v>20</v>
      </c>
      <c r="B7234" t="s">
        <v>27</v>
      </c>
      <c r="C7234" t="s">
        <v>200</v>
      </c>
      <c r="D7234" t="s">
        <v>98</v>
      </c>
      <c r="E7234" t="s">
        <v>130</v>
      </c>
      <c r="F7234" t="s">
        <v>131</v>
      </c>
      <c r="G7234" t="s">
        <v>132</v>
      </c>
      <c r="H7234">
        <v>50.110923999999997</v>
      </c>
      <c r="I7234">
        <v>8.6821269999999995</v>
      </c>
      <c r="J7234" t="s">
        <v>223</v>
      </c>
      <c r="K7234">
        <v>70780300.557621613</v>
      </c>
      <c r="L7234">
        <v>70781622.121334597</v>
      </c>
      <c r="M7234">
        <v>57390973</v>
      </c>
    </row>
    <row r="7235" spans="1:13" x14ac:dyDescent="0.25">
      <c r="A7235" t="s">
        <v>20</v>
      </c>
      <c r="B7235" t="s">
        <v>27</v>
      </c>
      <c r="C7235" t="s">
        <v>200</v>
      </c>
      <c r="D7235" t="s">
        <v>98</v>
      </c>
      <c r="E7235" t="s">
        <v>130</v>
      </c>
      <c r="F7235" t="s">
        <v>131</v>
      </c>
      <c r="G7235" t="s">
        <v>132</v>
      </c>
      <c r="H7235">
        <v>50.110923999999997</v>
      </c>
      <c r="I7235">
        <v>8.6821269999999995</v>
      </c>
      <c r="J7235" t="s">
        <v>224</v>
      </c>
      <c r="K7235">
        <v>65042022.567949757</v>
      </c>
      <c r="L7235">
        <v>65048633.642117709</v>
      </c>
      <c r="M7235">
        <v>55322633</v>
      </c>
    </row>
    <row r="7236" spans="1:13" x14ac:dyDescent="0.25">
      <c r="A7236" t="s">
        <v>20</v>
      </c>
      <c r="B7236" t="s">
        <v>27</v>
      </c>
      <c r="C7236" t="s">
        <v>200</v>
      </c>
      <c r="D7236" t="s">
        <v>98</v>
      </c>
      <c r="E7236" t="s">
        <v>130</v>
      </c>
      <c r="F7236" t="s">
        <v>131</v>
      </c>
      <c r="G7236" t="s">
        <v>132</v>
      </c>
      <c r="H7236">
        <v>50.110923999999997</v>
      </c>
      <c r="I7236">
        <v>8.6821269999999995</v>
      </c>
      <c r="J7236" t="s">
        <v>225</v>
      </c>
      <c r="K7236">
        <v>46924946.142031983</v>
      </c>
      <c r="L7236">
        <v>46932289.16049739</v>
      </c>
      <c r="M7236">
        <v>42891859</v>
      </c>
    </row>
    <row r="7237" spans="1:13" x14ac:dyDescent="0.25">
      <c r="A7237" t="s">
        <v>20</v>
      </c>
      <c r="B7237" t="s">
        <v>27</v>
      </c>
      <c r="C7237" t="s">
        <v>200</v>
      </c>
      <c r="D7237" t="s">
        <v>98</v>
      </c>
      <c r="E7237" t="s">
        <v>130</v>
      </c>
      <c r="F7237" t="s">
        <v>131</v>
      </c>
      <c r="G7237" t="s">
        <v>132</v>
      </c>
      <c r="H7237">
        <v>50.110923999999997</v>
      </c>
      <c r="I7237">
        <v>8.6821269999999995</v>
      </c>
      <c r="J7237" t="s">
        <v>245</v>
      </c>
      <c r="K7237">
        <v>51051452.359842829</v>
      </c>
      <c r="L7237">
        <v>51054492.348028772</v>
      </c>
      <c r="M7237">
        <v>130009994</v>
      </c>
    </row>
    <row r="7238" spans="1:13" x14ac:dyDescent="0.25">
      <c r="A7238" t="s">
        <v>20</v>
      </c>
      <c r="B7238" t="s">
        <v>27</v>
      </c>
      <c r="C7238" t="s">
        <v>200</v>
      </c>
      <c r="D7238" t="s">
        <v>104</v>
      </c>
      <c r="E7238" t="s">
        <v>140</v>
      </c>
      <c r="F7238" t="s">
        <v>141</v>
      </c>
      <c r="G7238" t="s">
        <v>107</v>
      </c>
      <c r="H7238">
        <v>34.052235000000003</v>
      </c>
      <c r="I7238">
        <v>-118.24368</v>
      </c>
      <c r="J7238" t="s">
        <v>223</v>
      </c>
      <c r="K7238">
        <v>73940921.859712943</v>
      </c>
      <c r="L7238">
        <v>73941365.251119405</v>
      </c>
      <c r="M7238">
        <v>96654261</v>
      </c>
    </row>
    <row r="7239" spans="1:13" x14ac:dyDescent="0.25">
      <c r="A7239" t="s">
        <v>20</v>
      </c>
      <c r="B7239" t="s">
        <v>27</v>
      </c>
      <c r="C7239" t="s">
        <v>200</v>
      </c>
      <c r="D7239" t="s">
        <v>104</v>
      </c>
      <c r="E7239" t="s">
        <v>140</v>
      </c>
      <c r="F7239" t="s">
        <v>141</v>
      </c>
      <c r="G7239" t="s">
        <v>107</v>
      </c>
      <c r="H7239">
        <v>34.052235000000003</v>
      </c>
      <c r="I7239">
        <v>-118.24368</v>
      </c>
      <c r="J7239" t="s">
        <v>224</v>
      </c>
      <c r="K7239">
        <v>76084359.076196119</v>
      </c>
      <c r="L7239">
        <v>76101488.708749622</v>
      </c>
      <c r="M7239">
        <v>100865945</v>
      </c>
    </row>
    <row r="7240" spans="1:13" x14ac:dyDescent="0.25">
      <c r="A7240" t="s">
        <v>20</v>
      </c>
      <c r="B7240" t="s">
        <v>27</v>
      </c>
      <c r="C7240" t="s">
        <v>200</v>
      </c>
      <c r="D7240" t="s">
        <v>104</v>
      </c>
      <c r="E7240" t="s">
        <v>140</v>
      </c>
      <c r="F7240" t="s">
        <v>141</v>
      </c>
      <c r="G7240" t="s">
        <v>107</v>
      </c>
      <c r="H7240">
        <v>34.052235000000003</v>
      </c>
      <c r="I7240">
        <v>-118.24368</v>
      </c>
      <c r="J7240" t="s">
        <v>225</v>
      </c>
      <c r="K7240">
        <v>66843452.706902772</v>
      </c>
      <c r="L7240">
        <v>66861724.143984564</v>
      </c>
      <c r="M7240">
        <v>68480091</v>
      </c>
    </row>
    <row r="7241" spans="1:13" x14ac:dyDescent="0.25">
      <c r="A7241" t="s">
        <v>20</v>
      </c>
      <c r="B7241" t="s">
        <v>27</v>
      </c>
      <c r="C7241" t="s">
        <v>200</v>
      </c>
      <c r="D7241" t="s">
        <v>104</v>
      </c>
      <c r="E7241" t="s">
        <v>140</v>
      </c>
      <c r="F7241" t="s">
        <v>141</v>
      </c>
      <c r="G7241" t="s">
        <v>107</v>
      </c>
      <c r="H7241">
        <v>34.052235000000003</v>
      </c>
      <c r="I7241">
        <v>-118.24368</v>
      </c>
      <c r="J7241" t="s">
        <v>245</v>
      </c>
      <c r="K7241">
        <v>93886754.549199015</v>
      </c>
      <c r="L7241">
        <v>93895526.295127288</v>
      </c>
      <c r="M7241">
        <v>1336441736</v>
      </c>
    </row>
    <row r="7242" spans="1:13" x14ac:dyDescent="0.25">
      <c r="A7242" t="s">
        <v>20</v>
      </c>
      <c r="B7242" t="s">
        <v>27</v>
      </c>
      <c r="C7242" t="s">
        <v>200</v>
      </c>
      <c r="D7242" t="s">
        <v>98</v>
      </c>
      <c r="E7242" t="s">
        <v>145</v>
      </c>
      <c r="F7242" t="s">
        <v>146</v>
      </c>
      <c r="G7242" t="s">
        <v>147</v>
      </c>
      <c r="H7242">
        <v>51.508513999999998</v>
      </c>
      <c r="I7242">
        <v>-1.0756999999999999E-2</v>
      </c>
      <c r="J7242" t="s">
        <v>223</v>
      </c>
      <c r="K7242">
        <v>19765404.115174059</v>
      </c>
      <c r="L7242">
        <v>19765471.528332509</v>
      </c>
      <c r="M7242">
        <v>20862093</v>
      </c>
    </row>
    <row r="7243" spans="1:13" x14ac:dyDescent="0.25">
      <c r="A7243" t="s">
        <v>20</v>
      </c>
      <c r="B7243" t="s">
        <v>27</v>
      </c>
      <c r="C7243" t="s">
        <v>200</v>
      </c>
      <c r="D7243" t="s">
        <v>98</v>
      </c>
      <c r="E7243" t="s">
        <v>145</v>
      </c>
      <c r="F7243" t="s">
        <v>146</v>
      </c>
      <c r="G7243" t="s">
        <v>147</v>
      </c>
      <c r="H7243">
        <v>51.508513999999998</v>
      </c>
      <c r="I7243">
        <v>-1.0756999999999999E-2</v>
      </c>
      <c r="J7243" t="s">
        <v>224</v>
      </c>
      <c r="K7243">
        <v>24585956.815826051</v>
      </c>
      <c r="L7243">
        <v>24588960.22321815</v>
      </c>
      <c r="M7243">
        <v>27046641</v>
      </c>
    </row>
    <row r="7244" spans="1:13" x14ac:dyDescent="0.25">
      <c r="A7244" t="s">
        <v>20</v>
      </c>
      <c r="B7244" t="s">
        <v>27</v>
      </c>
      <c r="C7244" t="s">
        <v>200</v>
      </c>
      <c r="D7244" t="s">
        <v>98</v>
      </c>
      <c r="E7244" t="s">
        <v>145</v>
      </c>
      <c r="F7244" t="s">
        <v>146</v>
      </c>
      <c r="G7244" t="s">
        <v>147</v>
      </c>
      <c r="H7244">
        <v>51.508513999999998</v>
      </c>
      <c r="I7244">
        <v>-1.0756999999999999E-2</v>
      </c>
      <c r="J7244" t="s">
        <v>225</v>
      </c>
      <c r="K7244">
        <v>22735954.779438522</v>
      </c>
      <c r="L7244">
        <v>22743473.693522468</v>
      </c>
      <c r="M7244">
        <v>24558246</v>
      </c>
    </row>
    <row r="7245" spans="1:13" x14ac:dyDescent="0.25">
      <c r="A7245" t="s">
        <v>20</v>
      </c>
      <c r="B7245" t="s">
        <v>27</v>
      </c>
      <c r="C7245" t="s">
        <v>200</v>
      </c>
      <c r="D7245" t="s">
        <v>98</v>
      </c>
      <c r="E7245" t="s">
        <v>145</v>
      </c>
      <c r="F7245" t="s">
        <v>146</v>
      </c>
      <c r="G7245" t="s">
        <v>147</v>
      </c>
      <c r="H7245">
        <v>51.508513999999998</v>
      </c>
      <c r="I7245">
        <v>-1.0756999999999999E-2</v>
      </c>
      <c r="J7245" t="s">
        <v>245</v>
      </c>
      <c r="K7245">
        <v>26010958.973842669</v>
      </c>
      <c r="L7245">
        <v>26017277.355425909</v>
      </c>
      <c r="M7245">
        <v>31943353</v>
      </c>
    </row>
    <row r="7246" spans="1:13" x14ac:dyDescent="0.25">
      <c r="A7246" t="s">
        <v>20</v>
      </c>
      <c r="B7246" t="s">
        <v>27</v>
      </c>
      <c r="C7246" t="s">
        <v>200</v>
      </c>
      <c r="D7246" t="s">
        <v>98</v>
      </c>
      <c r="E7246" t="s">
        <v>148</v>
      </c>
      <c r="F7246" t="s">
        <v>149</v>
      </c>
      <c r="G7246" t="s">
        <v>150</v>
      </c>
      <c r="H7246">
        <v>40.416800000000002</v>
      </c>
      <c r="I7246">
        <v>-3.7038000000000002</v>
      </c>
      <c r="J7246" t="s">
        <v>223</v>
      </c>
      <c r="K7246">
        <v>15208790.972965481</v>
      </c>
      <c r="L7246">
        <v>15208823.91375595</v>
      </c>
      <c r="M7246">
        <v>11461977</v>
      </c>
    </row>
    <row r="7247" spans="1:13" x14ac:dyDescent="0.25">
      <c r="A7247" t="s">
        <v>20</v>
      </c>
      <c r="B7247" t="s">
        <v>27</v>
      </c>
      <c r="C7247" t="s">
        <v>200</v>
      </c>
      <c r="D7247" t="s">
        <v>98</v>
      </c>
      <c r="E7247" t="s">
        <v>148</v>
      </c>
      <c r="F7247" t="s">
        <v>149</v>
      </c>
      <c r="G7247" t="s">
        <v>150</v>
      </c>
      <c r="H7247">
        <v>40.416800000000002</v>
      </c>
      <c r="I7247">
        <v>-3.7038000000000002</v>
      </c>
      <c r="J7247" t="s">
        <v>224</v>
      </c>
      <c r="K7247">
        <v>15954482.758606849</v>
      </c>
      <c r="L7247">
        <v>15955945.29134566</v>
      </c>
      <c r="M7247">
        <v>12113210</v>
      </c>
    </row>
    <row r="7248" spans="1:13" x14ac:dyDescent="0.25">
      <c r="A7248" t="s">
        <v>20</v>
      </c>
      <c r="B7248" t="s">
        <v>27</v>
      </c>
      <c r="C7248" t="s">
        <v>200</v>
      </c>
      <c r="D7248" t="s">
        <v>98</v>
      </c>
      <c r="E7248" t="s">
        <v>148</v>
      </c>
      <c r="F7248" t="s">
        <v>149</v>
      </c>
      <c r="G7248" t="s">
        <v>150</v>
      </c>
      <c r="H7248">
        <v>40.416800000000002</v>
      </c>
      <c r="I7248">
        <v>-3.7038000000000002</v>
      </c>
      <c r="J7248" t="s">
        <v>225</v>
      </c>
      <c r="K7248">
        <v>14068870.857657541</v>
      </c>
      <c r="L7248">
        <v>14070002.05915642</v>
      </c>
      <c r="M7248">
        <v>11489004</v>
      </c>
    </row>
    <row r="7249" spans="1:13" x14ac:dyDescent="0.25">
      <c r="A7249" t="s">
        <v>20</v>
      </c>
      <c r="B7249" t="s">
        <v>27</v>
      </c>
      <c r="C7249" t="s">
        <v>200</v>
      </c>
      <c r="D7249" t="s">
        <v>98</v>
      </c>
      <c r="E7249" t="s">
        <v>148</v>
      </c>
      <c r="F7249" t="s">
        <v>149</v>
      </c>
      <c r="G7249" t="s">
        <v>150</v>
      </c>
      <c r="H7249">
        <v>40.416800000000002</v>
      </c>
      <c r="I7249">
        <v>-3.7038000000000002</v>
      </c>
      <c r="J7249" t="s">
        <v>245</v>
      </c>
      <c r="K7249">
        <v>11584142.343510689</v>
      </c>
      <c r="L7249">
        <v>11585036.04972437</v>
      </c>
      <c r="M7249">
        <v>14646699</v>
      </c>
    </row>
    <row r="7250" spans="1:13" x14ac:dyDescent="0.25">
      <c r="A7250" t="s">
        <v>20</v>
      </c>
      <c r="B7250" t="s">
        <v>27</v>
      </c>
      <c r="C7250" t="s">
        <v>200</v>
      </c>
      <c r="D7250" t="s">
        <v>98</v>
      </c>
      <c r="E7250" t="s">
        <v>214</v>
      </c>
      <c r="F7250" t="s">
        <v>215</v>
      </c>
      <c r="G7250" t="s">
        <v>147</v>
      </c>
      <c r="H7250">
        <v>53.480800000000002</v>
      </c>
      <c r="I7250">
        <v>2.2425999999999999</v>
      </c>
      <c r="J7250" t="s">
        <v>223</v>
      </c>
      <c r="K7250">
        <v>43.246841606903999</v>
      </c>
      <c r="L7250">
        <v>43.236575445504002</v>
      </c>
      <c r="M7250">
        <v>118</v>
      </c>
    </row>
    <row r="7251" spans="1:13" x14ac:dyDescent="0.25">
      <c r="A7251" t="s">
        <v>20</v>
      </c>
      <c r="B7251" t="s">
        <v>27</v>
      </c>
      <c r="C7251" t="s">
        <v>200</v>
      </c>
      <c r="D7251" t="s">
        <v>98</v>
      </c>
      <c r="E7251" t="s">
        <v>214</v>
      </c>
      <c r="F7251" t="s">
        <v>215</v>
      </c>
      <c r="G7251" t="s">
        <v>147</v>
      </c>
      <c r="H7251">
        <v>53.480800000000002</v>
      </c>
      <c r="I7251">
        <v>2.2425999999999999</v>
      </c>
      <c r="J7251" t="s">
        <v>224</v>
      </c>
      <c r="K7251">
        <v>5835.112858362414</v>
      </c>
      <c r="L7251">
        <v>5841.2763090917333</v>
      </c>
      <c r="M7251">
        <v>7797</v>
      </c>
    </row>
    <row r="7252" spans="1:13" x14ac:dyDescent="0.25">
      <c r="A7252" t="s">
        <v>20</v>
      </c>
      <c r="B7252" t="s">
        <v>27</v>
      </c>
      <c r="C7252" t="s">
        <v>200</v>
      </c>
      <c r="D7252" t="s">
        <v>98</v>
      </c>
      <c r="E7252" t="s">
        <v>214</v>
      </c>
      <c r="F7252" t="s">
        <v>215</v>
      </c>
      <c r="G7252" t="s">
        <v>147</v>
      </c>
      <c r="H7252">
        <v>53.480800000000002</v>
      </c>
      <c r="I7252">
        <v>2.2425999999999999</v>
      </c>
      <c r="J7252" t="s">
        <v>225</v>
      </c>
      <c r="K7252">
        <v>124.10090134737599</v>
      </c>
      <c r="L7252">
        <v>147.80208018671399</v>
      </c>
      <c r="M7252">
        <v>36100</v>
      </c>
    </row>
    <row r="7253" spans="1:13" x14ac:dyDescent="0.25">
      <c r="A7253" t="s">
        <v>20</v>
      </c>
      <c r="B7253" t="s">
        <v>27</v>
      </c>
      <c r="C7253" t="s">
        <v>200</v>
      </c>
      <c r="D7253" t="s">
        <v>98</v>
      </c>
      <c r="E7253" t="s">
        <v>214</v>
      </c>
      <c r="F7253" t="s">
        <v>215</v>
      </c>
      <c r="G7253" t="s">
        <v>147</v>
      </c>
      <c r="H7253">
        <v>53.480800000000002</v>
      </c>
      <c r="I7253">
        <v>2.2425999999999999</v>
      </c>
      <c r="J7253" t="s">
        <v>245</v>
      </c>
      <c r="K7253">
        <v>159.29547511224601</v>
      </c>
      <c r="L7253">
        <v>186.60349865678401</v>
      </c>
      <c r="M7253">
        <v>93180</v>
      </c>
    </row>
    <row r="7254" spans="1:13" x14ac:dyDescent="0.25">
      <c r="A7254" t="s">
        <v>20</v>
      </c>
      <c r="B7254" t="s">
        <v>27</v>
      </c>
      <c r="C7254" t="s">
        <v>200</v>
      </c>
      <c r="D7254" t="s">
        <v>104</v>
      </c>
      <c r="E7254" t="s">
        <v>229</v>
      </c>
      <c r="F7254" t="s">
        <v>230</v>
      </c>
      <c r="G7254" t="s">
        <v>107</v>
      </c>
      <c r="H7254">
        <v>26.103300000000001</v>
      </c>
      <c r="I7254">
        <v>98.141900000000007</v>
      </c>
      <c r="J7254" t="s">
        <v>223</v>
      </c>
      <c r="K7254">
        <v>1008707.525998135</v>
      </c>
      <c r="L7254">
        <v>1008709.677300255</v>
      </c>
      <c r="M7254">
        <v>730912</v>
      </c>
    </row>
    <row r="7255" spans="1:13" x14ac:dyDescent="0.25">
      <c r="A7255" t="s">
        <v>20</v>
      </c>
      <c r="B7255" t="s">
        <v>27</v>
      </c>
      <c r="C7255" t="s">
        <v>200</v>
      </c>
      <c r="D7255" t="s">
        <v>104</v>
      </c>
      <c r="E7255" t="s">
        <v>229</v>
      </c>
      <c r="F7255" t="s">
        <v>230</v>
      </c>
      <c r="G7255" t="s">
        <v>107</v>
      </c>
      <c r="H7255">
        <v>26.103300000000001</v>
      </c>
      <c r="I7255">
        <v>98.141900000000007</v>
      </c>
      <c r="J7255" t="s">
        <v>224</v>
      </c>
      <c r="K7255">
        <v>6835518.9658943694</v>
      </c>
      <c r="L7255">
        <v>6836075.2891267128</v>
      </c>
      <c r="M7255">
        <v>4680722</v>
      </c>
    </row>
    <row r="7256" spans="1:13" x14ac:dyDescent="0.25">
      <c r="A7256" t="s">
        <v>20</v>
      </c>
      <c r="B7256" t="s">
        <v>27</v>
      </c>
      <c r="C7256" t="s">
        <v>200</v>
      </c>
      <c r="D7256" t="s">
        <v>104</v>
      </c>
      <c r="E7256" t="s">
        <v>229</v>
      </c>
      <c r="F7256" t="s">
        <v>230</v>
      </c>
      <c r="G7256" t="s">
        <v>107</v>
      </c>
      <c r="H7256">
        <v>26.103300000000001</v>
      </c>
      <c r="I7256">
        <v>98.141900000000007</v>
      </c>
      <c r="J7256" t="s">
        <v>225</v>
      </c>
      <c r="K7256">
        <v>3642221.4206964541</v>
      </c>
      <c r="L7256">
        <v>3642550.959933321</v>
      </c>
      <c r="M7256">
        <v>2453040</v>
      </c>
    </row>
    <row r="7257" spans="1:13" x14ac:dyDescent="0.25">
      <c r="A7257" t="s">
        <v>20</v>
      </c>
      <c r="B7257" t="s">
        <v>27</v>
      </c>
      <c r="C7257" t="s">
        <v>200</v>
      </c>
      <c r="D7257" t="s">
        <v>104</v>
      </c>
      <c r="E7257" t="s">
        <v>229</v>
      </c>
      <c r="F7257" t="s">
        <v>230</v>
      </c>
      <c r="G7257" t="s">
        <v>107</v>
      </c>
      <c r="H7257">
        <v>26.103300000000001</v>
      </c>
      <c r="I7257">
        <v>98.141900000000007</v>
      </c>
      <c r="J7257" t="s">
        <v>245</v>
      </c>
      <c r="K7257">
        <v>8810267.2206911184</v>
      </c>
      <c r="L7257">
        <v>8810558.6167716365</v>
      </c>
      <c r="M7257">
        <v>16045573</v>
      </c>
    </row>
    <row r="7258" spans="1:13" x14ac:dyDescent="0.25">
      <c r="A7258" t="s">
        <v>20</v>
      </c>
      <c r="B7258" t="s">
        <v>27</v>
      </c>
      <c r="C7258" t="s">
        <v>200</v>
      </c>
      <c r="D7258" t="s">
        <v>104</v>
      </c>
      <c r="E7258" t="s">
        <v>154</v>
      </c>
      <c r="F7258" t="s">
        <v>155</v>
      </c>
      <c r="G7258" t="s">
        <v>107</v>
      </c>
      <c r="H7258">
        <v>25.789097000000002</v>
      </c>
      <c r="I7258">
        <v>-80.204040000000006</v>
      </c>
      <c r="J7258" t="s">
        <v>223</v>
      </c>
      <c r="K7258">
        <v>43877396.737166867</v>
      </c>
      <c r="L7258">
        <v>43878324.265321881</v>
      </c>
      <c r="M7258">
        <v>75624984</v>
      </c>
    </row>
    <row r="7259" spans="1:13" x14ac:dyDescent="0.25">
      <c r="A7259" t="s">
        <v>20</v>
      </c>
      <c r="B7259" t="s">
        <v>27</v>
      </c>
      <c r="C7259" t="s">
        <v>200</v>
      </c>
      <c r="D7259" t="s">
        <v>104</v>
      </c>
      <c r="E7259" t="s">
        <v>154</v>
      </c>
      <c r="F7259" t="s">
        <v>155</v>
      </c>
      <c r="G7259" t="s">
        <v>107</v>
      </c>
      <c r="H7259">
        <v>25.789097000000002</v>
      </c>
      <c r="I7259">
        <v>-80.204040000000006</v>
      </c>
      <c r="J7259" t="s">
        <v>224</v>
      </c>
      <c r="K7259">
        <v>54433395.41926498</v>
      </c>
      <c r="L7259">
        <v>54508783.632097788</v>
      </c>
      <c r="M7259">
        <v>89314075</v>
      </c>
    </row>
    <row r="7260" spans="1:13" x14ac:dyDescent="0.25">
      <c r="A7260" t="s">
        <v>20</v>
      </c>
      <c r="B7260" t="s">
        <v>27</v>
      </c>
      <c r="C7260" t="s">
        <v>200</v>
      </c>
      <c r="D7260" t="s">
        <v>104</v>
      </c>
      <c r="E7260" t="s">
        <v>154</v>
      </c>
      <c r="F7260" t="s">
        <v>155</v>
      </c>
      <c r="G7260" t="s">
        <v>107</v>
      </c>
      <c r="H7260">
        <v>25.789097000000002</v>
      </c>
      <c r="I7260">
        <v>-80.204040000000006</v>
      </c>
      <c r="J7260" t="s">
        <v>225</v>
      </c>
      <c r="K7260">
        <v>43810767.705935687</v>
      </c>
      <c r="L7260">
        <v>43819866.405402184</v>
      </c>
      <c r="M7260">
        <v>58751454</v>
      </c>
    </row>
    <row r="7261" spans="1:13" x14ac:dyDescent="0.25">
      <c r="A7261" t="s">
        <v>20</v>
      </c>
      <c r="B7261" t="s">
        <v>27</v>
      </c>
      <c r="C7261" t="s">
        <v>200</v>
      </c>
      <c r="D7261" t="s">
        <v>104</v>
      </c>
      <c r="E7261" t="s">
        <v>154</v>
      </c>
      <c r="F7261" t="s">
        <v>155</v>
      </c>
      <c r="G7261" t="s">
        <v>107</v>
      </c>
      <c r="H7261">
        <v>25.789097000000002</v>
      </c>
      <c r="I7261">
        <v>-80.204040000000006</v>
      </c>
      <c r="J7261" t="s">
        <v>245</v>
      </c>
      <c r="K7261">
        <v>67763220.831547961</v>
      </c>
      <c r="L7261">
        <v>67768605.686720446</v>
      </c>
      <c r="M7261">
        <v>1005773791</v>
      </c>
    </row>
    <row r="7262" spans="1:13" x14ac:dyDescent="0.25">
      <c r="A7262" t="s">
        <v>20</v>
      </c>
      <c r="B7262" t="s">
        <v>27</v>
      </c>
      <c r="C7262" t="s">
        <v>200</v>
      </c>
      <c r="D7262" t="s">
        <v>98</v>
      </c>
      <c r="E7262" t="s">
        <v>156</v>
      </c>
      <c r="F7262" t="s">
        <v>157</v>
      </c>
      <c r="G7262" t="s">
        <v>158</v>
      </c>
      <c r="H7262">
        <v>45.630099999999999</v>
      </c>
      <c r="I7262">
        <v>8.7255000000000003</v>
      </c>
      <c r="J7262" t="s">
        <v>223</v>
      </c>
      <c r="K7262">
        <v>16639140.761646509</v>
      </c>
      <c r="L7262">
        <v>16639295.526170989</v>
      </c>
      <c r="M7262">
        <v>12111923</v>
      </c>
    </row>
    <row r="7263" spans="1:13" x14ac:dyDescent="0.25">
      <c r="A7263" t="s">
        <v>20</v>
      </c>
      <c r="B7263" t="s">
        <v>27</v>
      </c>
      <c r="C7263" t="s">
        <v>200</v>
      </c>
      <c r="D7263" t="s">
        <v>98</v>
      </c>
      <c r="E7263" t="s">
        <v>156</v>
      </c>
      <c r="F7263" t="s">
        <v>157</v>
      </c>
      <c r="G7263" t="s">
        <v>158</v>
      </c>
      <c r="H7263">
        <v>45.630099999999999</v>
      </c>
      <c r="I7263">
        <v>8.7255000000000003</v>
      </c>
      <c r="J7263" t="s">
        <v>224</v>
      </c>
      <c r="K7263">
        <v>17119900.720476501</v>
      </c>
      <c r="L7263">
        <v>17122597.411906522</v>
      </c>
      <c r="M7263">
        <v>12313995</v>
      </c>
    </row>
    <row r="7264" spans="1:13" x14ac:dyDescent="0.25">
      <c r="A7264" t="s">
        <v>20</v>
      </c>
      <c r="B7264" t="s">
        <v>27</v>
      </c>
      <c r="C7264" t="s">
        <v>200</v>
      </c>
      <c r="D7264" t="s">
        <v>98</v>
      </c>
      <c r="E7264" t="s">
        <v>156</v>
      </c>
      <c r="F7264" t="s">
        <v>157</v>
      </c>
      <c r="G7264" t="s">
        <v>158</v>
      </c>
      <c r="H7264">
        <v>45.630099999999999</v>
      </c>
      <c r="I7264">
        <v>8.7255000000000003</v>
      </c>
      <c r="J7264" t="s">
        <v>225</v>
      </c>
      <c r="K7264">
        <v>15467446.46557737</v>
      </c>
      <c r="L7264">
        <v>15470878.64636384</v>
      </c>
      <c r="M7264">
        <v>11978061</v>
      </c>
    </row>
    <row r="7265" spans="1:13" x14ac:dyDescent="0.25">
      <c r="A7265" t="s">
        <v>20</v>
      </c>
      <c r="B7265" t="s">
        <v>27</v>
      </c>
      <c r="C7265" t="s">
        <v>200</v>
      </c>
      <c r="D7265" t="s">
        <v>98</v>
      </c>
      <c r="E7265" t="s">
        <v>156</v>
      </c>
      <c r="F7265" t="s">
        <v>157</v>
      </c>
      <c r="G7265" t="s">
        <v>158</v>
      </c>
      <c r="H7265">
        <v>45.630099999999999</v>
      </c>
      <c r="I7265">
        <v>8.7255000000000003</v>
      </c>
      <c r="J7265" t="s">
        <v>245</v>
      </c>
      <c r="K7265">
        <v>14327023.141411269</v>
      </c>
      <c r="L7265">
        <v>14328539.17713061</v>
      </c>
      <c r="M7265">
        <v>23820074</v>
      </c>
    </row>
    <row r="7266" spans="1:13" x14ac:dyDescent="0.25">
      <c r="A7266" t="s">
        <v>20</v>
      </c>
      <c r="B7266" t="s">
        <v>27</v>
      </c>
      <c r="C7266" t="s">
        <v>200</v>
      </c>
      <c r="D7266" t="s">
        <v>104</v>
      </c>
      <c r="E7266" t="s">
        <v>159</v>
      </c>
      <c r="F7266" t="s">
        <v>160</v>
      </c>
      <c r="G7266" t="s">
        <v>107</v>
      </c>
      <c r="H7266">
        <v>44.986656000000004</v>
      </c>
      <c r="I7266">
        <v>-93.258133000000001</v>
      </c>
      <c r="J7266" t="s">
        <v>223</v>
      </c>
      <c r="K7266">
        <v>2969783.0254560742</v>
      </c>
      <c r="L7266">
        <v>2969814.5394180981</v>
      </c>
      <c r="M7266">
        <v>4832137</v>
      </c>
    </row>
    <row r="7267" spans="1:13" x14ac:dyDescent="0.25">
      <c r="A7267" t="s">
        <v>20</v>
      </c>
      <c r="B7267" t="s">
        <v>27</v>
      </c>
      <c r="C7267" t="s">
        <v>200</v>
      </c>
      <c r="D7267" t="s">
        <v>104</v>
      </c>
      <c r="E7267" t="s">
        <v>159</v>
      </c>
      <c r="F7267" t="s">
        <v>160</v>
      </c>
      <c r="G7267" t="s">
        <v>107</v>
      </c>
      <c r="H7267">
        <v>44.986656000000004</v>
      </c>
      <c r="I7267">
        <v>-93.258133000000001</v>
      </c>
      <c r="J7267" t="s">
        <v>224</v>
      </c>
      <c r="K7267">
        <v>17611895.243886951</v>
      </c>
      <c r="L7267">
        <v>17613471.56897993</v>
      </c>
      <c r="M7267">
        <v>29045686</v>
      </c>
    </row>
    <row r="7268" spans="1:13" x14ac:dyDescent="0.25">
      <c r="A7268" t="s">
        <v>20</v>
      </c>
      <c r="B7268" t="s">
        <v>27</v>
      </c>
      <c r="C7268" t="s">
        <v>200</v>
      </c>
      <c r="D7268" t="s">
        <v>104</v>
      </c>
      <c r="E7268" t="s">
        <v>159</v>
      </c>
      <c r="F7268" t="s">
        <v>160</v>
      </c>
      <c r="G7268" t="s">
        <v>107</v>
      </c>
      <c r="H7268">
        <v>44.986656000000004</v>
      </c>
      <c r="I7268">
        <v>-93.258133000000001</v>
      </c>
      <c r="J7268" t="s">
        <v>225</v>
      </c>
      <c r="K7268">
        <v>12470910.266219839</v>
      </c>
      <c r="L7268">
        <v>12474708.71170279</v>
      </c>
      <c r="M7268">
        <v>14539910</v>
      </c>
    </row>
    <row r="7269" spans="1:13" x14ac:dyDescent="0.25">
      <c r="A7269" t="s">
        <v>20</v>
      </c>
      <c r="B7269" t="s">
        <v>27</v>
      </c>
      <c r="C7269" t="s">
        <v>200</v>
      </c>
      <c r="D7269" t="s">
        <v>104</v>
      </c>
      <c r="E7269" t="s">
        <v>159</v>
      </c>
      <c r="F7269" t="s">
        <v>160</v>
      </c>
      <c r="G7269" t="s">
        <v>107</v>
      </c>
      <c r="H7269">
        <v>44.986656000000004</v>
      </c>
      <c r="I7269">
        <v>-93.258133000000001</v>
      </c>
      <c r="J7269" t="s">
        <v>245</v>
      </c>
      <c r="K7269">
        <v>36312508.238198563</v>
      </c>
      <c r="L7269">
        <v>36313300.423696473</v>
      </c>
      <c r="M7269">
        <v>294092148</v>
      </c>
    </row>
    <row r="7270" spans="1:13" x14ac:dyDescent="0.25">
      <c r="A7270" t="s">
        <v>20</v>
      </c>
      <c r="B7270" t="s">
        <v>27</v>
      </c>
      <c r="C7270" t="s">
        <v>200</v>
      </c>
      <c r="D7270" t="s">
        <v>98</v>
      </c>
      <c r="E7270" t="s">
        <v>231</v>
      </c>
      <c r="F7270" t="s">
        <v>232</v>
      </c>
      <c r="G7270" t="s">
        <v>168</v>
      </c>
      <c r="H7270">
        <v>43.296950000000002</v>
      </c>
      <c r="I7270">
        <v>5.3810700000000002</v>
      </c>
      <c r="J7270" t="s">
        <v>223</v>
      </c>
      <c r="K7270">
        <v>2.4253028568000001E-2</v>
      </c>
      <c r="L7270">
        <v>2.4253028568000001E-2</v>
      </c>
      <c r="M7270">
        <v>36</v>
      </c>
    </row>
    <row r="7271" spans="1:13" x14ac:dyDescent="0.25">
      <c r="A7271" t="s">
        <v>20</v>
      </c>
      <c r="B7271" t="s">
        <v>27</v>
      </c>
      <c r="C7271" t="s">
        <v>200</v>
      </c>
      <c r="D7271" t="s">
        <v>98</v>
      </c>
      <c r="E7271" t="s">
        <v>231</v>
      </c>
      <c r="F7271" t="s">
        <v>232</v>
      </c>
      <c r="G7271" t="s">
        <v>168</v>
      </c>
      <c r="H7271">
        <v>43.296950000000002</v>
      </c>
      <c r="I7271">
        <v>5.3810700000000002</v>
      </c>
      <c r="J7271" t="s">
        <v>224</v>
      </c>
      <c r="K7271">
        <v>12.55416212547</v>
      </c>
      <c r="L7271">
        <v>12.533609062949999</v>
      </c>
      <c r="M7271">
        <v>7614</v>
      </c>
    </row>
    <row r="7272" spans="1:13" x14ac:dyDescent="0.25">
      <c r="A7272" t="s">
        <v>20</v>
      </c>
      <c r="B7272" t="s">
        <v>27</v>
      </c>
      <c r="C7272" t="s">
        <v>200</v>
      </c>
      <c r="D7272" t="s">
        <v>98</v>
      </c>
      <c r="E7272" t="s">
        <v>231</v>
      </c>
      <c r="F7272" t="s">
        <v>232</v>
      </c>
      <c r="G7272" t="s">
        <v>168</v>
      </c>
      <c r="H7272">
        <v>43.296950000000002</v>
      </c>
      <c r="I7272">
        <v>5.3810700000000002</v>
      </c>
      <c r="J7272" t="s">
        <v>225</v>
      </c>
      <c r="K7272">
        <v>426.61410123617998</v>
      </c>
      <c r="L7272">
        <v>469.01353966059003</v>
      </c>
      <c r="M7272">
        <v>15395</v>
      </c>
    </row>
    <row r="7273" spans="1:13" x14ac:dyDescent="0.25">
      <c r="A7273" t="s">
        <v>20</v>
      </c>
      <c r="B7273" t="s">
        <v>27</v>
      </c>
      <c r="C7273" t="s">
        <v>200</v>
      </c>
      <c r="D7273" t="s">
        <v>98</v>
      </c>
      <c r="E7273" t="s">
        <v>231</v>
      </c>
      <c r="F7273" t="s">
        <v>232</v>
      </c>
      <c r="G7273" t="s">
        <v>168</v>
      </c>
      <c r="H7273">
        <v>43.296950000000002</v>
      </c>
      <c r="I7273">
        <v>5.3810700000000002</v>
      </c>
      <c r="J7273" t="s">
        <v>245</v>
      </c>
      <c r="K7273">
        <v>988.90914929542794</v>
      </c>
      <c r="L7273">
        <v>1004.523259042572</v>
      </c>
      <c r="M7273">
        <v>924198</v>
      </c>
    </row>
    <row r="7274" spans="1:13" x14ac:dyDescent="0.25">
      <c r="A7274" t="s">
        <v>20</v>
      </c>
      <c r="B7274" t="s">
        <v>27</v>
      </c>
      <c r="C7274" t="s">
        <v>200</v>
      </c>
      <c r="D7274" t="s">
        <v>104</v>
      </c>
      <c r="E7274" t="s">
        <v>161</v>
      </c>
      <c r="F7274" t="s">
        <v>162</v>
      </c>
      <c r="G7274" t="s">
        <v>107</v>
      </c>
      <c r="H7274">
        <v>40.705629999999999</v>
      </c>
      <c r="I7274">
        <v>-73.978003999999999</v>
      </c>
      <c r="J7274" t="s">
        <v>223</v>
      </c>
      <c r="K7274">
        <v>68809946.434578836</v>
      </c>
      <c r="L7274">
        <v>68815759.345093042</v>
      </c>
      <c r="M7274">
        <v>87773221</v>
      </c>
    </row>
    <row r="7275" spans="1:13" x14ac:dyDescent="0.25">
      <c r="A7275" t="s">
        <v>20</v>
      </c>
      <c r="B7275" t="s">
        <v>27</v>
      </c>
      <c r="C7275" t="s">
        <v>200</v>
      </c>
      <c r="D7275" t="s">
        <v>104</v>
      </c>
      <c r="E7275" t="s">
        <v>161</v>
      </c>
      <c r="F7275" t="s">
        <v>162</v>
      </c>
      <c r="G7275" t="s">
        <v>107</v>
      </c>
      <c r="H7275">
        <v>40.705629999999999</v>
      </c>
      <c r="I7275">
        <v>-73.978003999999999</v>
      </c>
      <c r="J7275" t="s">
        <v>224</v>
      </c>
      <c r="K7275">
        <v>80690678.107809335</v>
      </c>
      <c r="L7275">
        <v>80720720.342170358</v>
      </c>
      <c r="M7275">
        <v>99504655</v>
      </c>
    </row>
    <row r="7276" spans="1:13" x14ac:dyDescent="0.25">
      <c r="A7276" t="s">
        <v>20</v>
      </c>
      <c r="B7276" t="s">
        <v>27</v>
      </c>
      <c r="C7276" t="s">
        <v>200</v>
      </c>
      <c r="D7276" t="s">
        <v>104</v>
      </c>
      <c r="E7276" t="s">
        <v>161</v>
      </c>
      <c r="F7276" t="s">
        <v>162</v>
      </c>
      <c r="G7276" t="s">
        <v>107</v>
      </c>
      <c r="H7276">
        <v>40.705629999999999</v>
      </c>
      <c r="I7276">
        <v>-73.978003999999999</v>
      </c>
      <c r="J7276" t="s">
        <v>225</v>
      </c>
      <c r="K7276">
        <v>74914240.271408558</v>
      </c>
      <c r="L7276">
        <v>74919565.060947508</v>
      </c>
      <c r="M7276">
        <v>73374796</v>
      </c>
    </row>
    <row r="7277" spans="1:13" x14ac:dyDescent="0.25">
      <c r="A7277" t="s">
        <v>20</v>
      </c>
      <c r="B7277" t="s">
        <v>27</v>
      </c>
      <c r="C7277" t="s">
        <v>200</v>
      </c>
      <c r="D7277" t="s">
        <v>104</v>
      </c>
      <c r="E7277" t="s">
        <v>161</v>
      </c>
      <c r="F7277" t="s">
        <v>162</v>
      </c>
      <c r="G7277" t="s">
        <v>107</v>
      </c>
      <c r="H7277">
        <v>40.705629999999999</v>
      </c>
      <c r="I7277">
        <v>-73.978003999999999</v>
      </c>
      <c r="J7277" t="s">
        <v>245</v>
      </c>
      <c r="K7277">
        <v>96137130.182040945</v>
      </c>
      <c r="L7277">
        <v>96216121.447795033</v>
      </c>
      <c r="M7277">
        <v>1173876423</v>
      </c>
    </row>
    <row r="7278" spans="1:13" x14ac:dyDescent="0.25">
      <c r="A7278" t="s">
        <v>20</v>
      </c>
      <c r="B7278" t="s">
        <v>27</v>
      </c>
      <c r="C7278" t="s">
        <v>200</v>
      </c>
      <c r="D7278" t="s">
        <v>98</v>
      </c>
      <c r="E7278" t="s">
        <v>166</v>
      </c>
      <c r="F7278" t="s">
        <v>167</v>
      </c>
      <c r="G7278" t="s">
        <v>168</v>
      </c>
      <c r="H7278">
        <v>48.928049999999999</v>
      </c>
      <c r="I7278">
        <v>2.35189</v>
      </c>
      <c r="J7278" t="s">
        <v>223</v>
      </c>
      <c r="K7278">
        <v>43028991.958619982</v>
      </c>
      <c r="L7278">
        <v>43030206.774759762</v>
      </c>
      <c r="M7278">
        <v>38710341</v>
      </c>
    </row>
    <row r="7279" spans="1:13" x14ac:dyDescent="0.25">
      <c r="A7279" t="s">
        <v>20</v>
      </c>
      <c r="B7279" t="s">
        <v>27</v>
      </c>
      <c r="C7279" t="s">
        <v>200</v>
      </c>
      <c r="D7279" t="s">
        <v>98</v>
      </c>
      <c r="E7279" t="s">
        <v>166</v>
      </c>
      <c r="F7279" t="s">
        <v>167</v>
      </c>
      <c r="G7279" t="s">
        <v>168</v>
      </c>
      <c r="H7279">
        <v>48.928049999999999</v>
      </c>
      <c r="I7279">
        <v>2.35189</v>
      </c>
      <c r="J7279" t="s">
        <v>224</v>
      </c>
      <c r="K7279">
        <v>53308884.143083528</v>
      </c>
      <c r="L7279">
        <v>53316508.797845937</v>
      </c>
      <c r="M7279">
        <v>46588384</v>
      </c>
    </row>
    <row r="7280" spans="1:13" x14ac:dyDescent="0.25">
      <c r="A7280" t="s">
        <v>20</v>
      </c>
      <c r="B7280" t="s">
        <v>27</v>
      </c>
      <c r="C7280" t="s">
        <v>200</v>
      </c>
      <c r="D7280" t="s">
        <v>98</v>
      </c>
      <c r="E7280" t="s">
        <v>166</v>
      </c>
      <c r="F7280" t="s">
        <v>167</v>
      </c>
      <c r="G7280" t="s">
        <v>168</v>
      </c>
      <c r="H7280">
        <v>48.928049999999999</v>
      </c>
      <c r="I7280">
        <v>2.35189</v>
      </c>
      <c r="J7280" t="s">
        <v>225</v>
      </c>
      <c r="K7280">
        <v>48820434.450155847</v>
      </c>
      <c r="L7280">
        <v>48841243.551512703</v>
      </c>
      <c r="M7280">
        <v>43065609</v>
      </c>
    </row>
    <row r="7281" spans="1:13" x14ac:dyDescent="0.25">
      <c r="A7281" t="s">
        <v>20</v>
      </c>
      <c r="B7281" t="s">
        <v>27</v>
      </c>
      <c r="C7281" t="s">
        <v>200</v>
      </c>
      <c r="D7281" t="s">
        <v>98</v>
      </c>
      <c r="E7281" t="s">
        <v>166</v>
      </c>
      <c r="F7281" t="s">
        <v>167</v>
      </c>
      <c r="G7281" t="s">
        <v>168</v>
      </c>
      <c r="H7281">
        <v>48.928049999999999</v>
      </c>
      <c r="I7281">
        <v>2.35189</v>
      </c>
      <c r="J7281" t="s">
        <v>245</v>
      </c>
      <c r="K7281">
        <v>44782432.447534472</v>
      </c>
      <c r="L7281">
        <v>44815841.635024399</v>
      </c>
      <c r="M7281">
        <v>41617403</v>
      </c>
    </row>
    <row r="7282" spans="1:13" x14ac:dyDescent="0.25">
      <c r="A7282" t="s">
        <v>20</v>
      </c>
      <c r="B7282" t="s">
        <v>27</v>
      </c>
      <c r="C7282" t="s">
        <v>200</v>
      </c>
      <c r="D7282" t="s">
        <v>104</v>
      </c>
      <c r="E7282" t="s">
        <v>172</v>
      </c>
      <c r="F7282" t="s">
        <v>173</v>
      </c>
      <c r="G7282" t="s">
        <v>107</v>
      </c>
      <c r="H7282">
        <v>47.606209999999997</v>
      </c>
      <c r="I7282">
        <v>-122.33207</v>
      </c>
      <c r="J7282" t="s">
        <v>223</v>
      </c>
      <c r="K7282">
        <v>27463185.005571332</v>
      </c>
      <c r="L7282">
        <v>27463368.005570602</v>
      </c>
      <c r="M7282">
        <v>49874755</v>
      </c>
    </row>
    <row r="7283" spans="1:13" x14ac:dyDescent="0.25">
      <c r="A7283" t="s">
        <v>20</v>
      </c>
      <c r="B7283" t="s">
        <v>27</v>
      </c>
      <c r="C7283" t="s">
        <v>200</v>
      </c>
      <c r="D7283" t="s">
        <v>104</v>
      </c>
      <c r="E7283" t="s">
        <v>172</v>
      </c>
      <c r="F7283" t="s">
        <v>173</v>
      </c>
      <c r="G7283" t="s">
        <v>107</v>
      </c>
      <c r="H7283">
        <v>47.606209999999997</v>
      </c>
      <c r="I7283">
        <v>-122.33207</v>
      </c>
      <c r="J7283" t="s">
        <v>224</v>
      </c>
      <c r="K7283">
        <v>31808155.436656211</v>
      </c>
      <c r="L7283">
        <v>31811430.30298933</v>
      </c>
      <c r="M7283">
        <v>57259853</v>
      </c>
    </row>
    <row r="7284" spans="1:13" x14ac:dyDescent="0.25">
      <c r="A7284" t="s">
        <v>20</v>
      </c>
      <c r="B7284" t="s">
        <v>27</v>
      </c>
      <c r="C7284" t="s">
        <v>200</v>
      </c>
      <c r="D7284" t="s">
        <v>104</v>
      </c>
      <c r="E7284" t="s">
        <v>172</v>
      </c>
      <c r="F7284" t="s">
        <v>173</v>
      </c>
      <c r="G7284" t="s">
        <v>107</v>
      </c>
      <c r="H7284">
        <v>47.606209999999997</v>
      </c>
      <c r="I7284">
        <v>-122.33207</v>
      </c>
      <c r="J7284" t="s">
        <v>225</v>
      </c>
      <c r="K7284">
        <v>23857883.569284271</v>
      </c>
      <c r="L7284">
        <v>23862239.055436239</v>
      </c>
      <c r="M7284">
        <v>33391417</v>
      </c>
    </row>
    <row r="7285" spans="1:13" x14ac:dyDescent="0.25">
      <c r="A7285" t="s">
        <v>20</v>
      </c>
      <c r="B7285" t="s">
        <v>27</v>
      </c>
      <c r="C7285" t="s">
        <v>200</v>
      </c>
      <c r="D7285" t="s">
        <v>104</v>
      </c>
      <c r="E7285" t="s">
        <v>172</v>
      </c>
      <c r="F7285" t="s">
        <v>173</v>
      </c>
      <c r="G7285" t="s">
        <v>107</v>
      </c>
      <c r="H7285">
        <v>47.606209999999997</v>
      </c>
      <c r="I7285">
        <v>-122.33207</v>
      </c>
      <c r="J7285" t="s">
        <v>245</v>
      </c>
      <c r="K7285">
        <v>51067610.45574595</v>
      </c>
      <c r="L7285">
        <v>51068654.305953443</v>
      </c>
      <c r="M7285">
        <v>738251121</v>
      </c>
    </row>
    <row r="7286" spans="1:13" x14ac:dyDescent="0.25">
      <c r="A7286" t="s">
        <v>20</v>
      </c>
      <c r="B7286" t="s">
        <v>27</v>
      </c>
      <c r="C7286" t="s">
        <v>200</v>
      </c>
      <c r="D7286" t="s">
        <v>104</v>
      </c>
      <c r="E7286" t="s">
        <v>177</v>
      </c>
      <c r="F7286" t="s">
        <v>178</v>
      </c>
      <c r="G7286" t="s">
        <v>107</v>
      </c>
      <c r="H7286">
        <v>37.339385999999998</v>
      </c>
      <c r="I7286">
        <v>-121.89496</v>
      </c>
      <c r="J7286" t="s">
        <v>223</v>
      </c>
      <c r="K7286">
        <v>29990370.265499149</v>
      </c>
      <c r="L7286">
        <v>29994148.219916821</v>
      </c>
      <c r="M7286">
        <v>40617742</v>
      </c>
    </row>
    <row r="7287" spans="1:13" x14ac:dyDescent="0.25">
      <c r="A7287" t="s">
        <v>20</v>
      </c>
      <c r="B7287" t="s">
        <v>27</v>
      </c>
      <c r="C7287" t="s">
        <v>200</v>
      </c>
      <c r="D7287" t="s">
        <v>104</v>
      </c>
      <c r="E7287" t="s">
        <v>177</v>
      </c>
      <c r="F7287" t="s">
        <v>178</v>
      </c>
      <c r="G7287" t="s">
        <v>107</v>
      </c>
      <c r="H7287">
        <v>37.339385999999998</v>
      </c>
      <c r="I7287">
        <v>-121.89496</v>
      </c>
      <c r="J7287" t="s">
        <v>224</v>
      </c>
      <c r="K7287">
        <v>35256183.929713257</v>
      </c>
      <c r="L7287">
        <v>35260557.253788337</v>
      </c>
      <c r="M7287">
        <v>47017010</v>
      </c>
    </row>
    <row r="7288" spans="1:13" x14ac:dyDescent="0.25">
      <c r="A7288" t="s">
        <v>20</v>
      </c>
      <c r="B7288" t="s">
        <v>27</v>
      </c>
      <c r="C7288" t="s">
        <v>200</v>
      </c>
      <c r="D7288" t="s">
        <v>104</v>
      </c>
      <c r="E7288" t="s">
        <v>177</v>
      </c>
      <c r="F7288" t="s">
        <v>178</v>
      </c>
      <c r="G7288" t="s">
        <v>107</v>
      </c>
      <c r="H7288">
        <v>37.339385999999998</v>
      </c>
      <c r="I7288">
        <v>-121.89496</v>
      </c>
      <c r="J7288" t="s">
        <v>225</v>
      </c>
      <c r="K7288">
        <v>26972310.96253008</v>
      </c>
      <c r="L7288">
        <v>26975177.626575939</v>
      </c>
      <c r="M7288">
        <v>28903896</v>
      </c>
    </row>
    <row r="7289" spans="1:13" x14ac:dyDescent="0.25">
      <c r="A7289" t="s">
        <v>20</v>
      </c>
      <c r="B7289" t="s">
        <v>27</v>
      </c>
      <c r="C7289" t="s">
        <v>200</v>
      </c>
      <c r="D7289" t="s">
        <v>104</v>
      </c>
      <c r="E7289" t="s">
        <v>177</v>
      </c>
      <c r="F7289" t="s">
        <v>178</v>
      </c>
      <c r="G7289" t="s">
        <v>107</v>
      </c>
      <c r="H7289">
        <v>37.339385999999998</v>
      </c>
      <c r="I7289">
        <v>-121.89496</v>
      </c>
      <c r="J7289" t="s">
        <v>245</v>
      </c>
      <c r="K7289">
        <v>50656090.059306718</v>
      </c>
      <c r="L7289">
        <v>50657645.718618877</v>
      </c>
      <c r="M7289">
        <v>424448094</v>
      </c>
    </row>
    <row r="7290" spans="1:13" x14ac:dyDescent="0.25">
      <c r="A7290" t="s">
        <v>20</v>
      </c>
      <c r="B7290" t="s">
        <v>27</v>
      </c>
      <c r="C7290" t="s">
        <v>200</v>
      </c>
      <c r="D7290" t="s">
        <v>98</v>
      </c>
      <c r="E7290" t="s">
        <v>181</v>
      </c>
      <c r="F7290" t="s">
        <v>182</v>
      </c>
      <c r="G7290" t="s">
        <v>183</v>
      </c>
      <c r="H7290">
        <v>59.651943000000003</v>
      </c>
      <c r="I7290">
        <v>17.933056000000001</v>
      </c>
      <c r="J7290" t="s">
        <v>223</v>
      </c>
      <c r="K7290">
        <v>25397197.86698807</v>
      </c>
      <c r="L7290">
        <v>25397398.14932343</v>
      </c>
      <c r="M7290">
        <v>21404191</v>
      </c>
    </row>
    <row r="7291" spans="1:13" x14ac:dyDescent="0.25">
      <c r="A7291" t="s">
        <v>20</v>
      </c>
      <c r="B7291" t="s">
        <v>27</v>
      </c>
      <c r="C7291" t="s">
        <v>200</v>
      </c>
      <c r="D7291" t="s">
        <v>98</v>
      </c>
      <c r="E7291" t="s">
        <v>181</v>
      </c>
      <c r="F7291" t="s">
        <v>182</v>
      </c>
      <c r="G7291" t="s">
        <v>183</v>
      </c>
      <c r="H7291">
        <v>59.651943000000003</v>
      </c>
      <c r="I7291">
        <v>17.933056000000001</v>
      </c>
      <c r="J7291" t="s">
        <v>224</v>
      </c>
      <c r="K7291">
        <v>26265816.97667139</v>
      </c>
      <c r="L7291">
        <v>26277201.835212499</v>
      </c>
      <c r="M7291">
        <v>24930334</v>
      </c>
    </row>
    <row r="7292" spans="1:13" x14ac:dyDescent="0.25">
      <c r="A7292" t="s">
        <v>20</v>
      </c>
      <c r="B7292" t="s">
        <v>27</v>
      </c>
      <c r="C7292" t="s">
        <v>200</v>
      </c>
      <c r="D7292" t="s">
        <v>98</v>
      </c>
      <c r="E7292" t="s">
        <v>181</v>
      </c>
      <c r="F7292" t="s">
        <v>182</v>
      </c>
      <c r="G7292" t="s">
        <v>183</v>
      </c>
      <c r="H7292">
        <v>59.651943000000003</v>
      </c>
      <c r="I7292">
        <v>17.933056000000001</v>
      </c>
      <c r="J7292" t="s">
        <v>225</v>
      </c>
      <c r="K7292">
        <v>22184982.16486267</v>
      </c>
      <c r="L7292">
        <v>22196977.428953782</v>
      </c>
      <c r="M7292">
        <v>19564410</v>
      </c>
    </row>
    <row r="7293" spans="1:13" x14ac:dyDescent="0.25">
      <c r="A7293" t="s">
        <v>20</v>
      </c>
      <c r="B7293" t="s">
        <v>27</v>
      </c>
      <c r="C7293" t="s">
        <v>200</v>
      </c>
      <c r="D7293" t="s">
        <v>98</v>
      </c>
      <c r="E7293" t="s">
        <v>181</v>
      </c>
      <c r="F7293" t="s">
        <v>182</v>
      </c>
      <c r="G7293" t="s">
        <v>183</v>
      </c>
      <c r="H7293">
        <v>59.651943000000003</v>
      </c>
      <c r="I7293">
        <v>17.933056000000001</v>
      </c>
      <c r="J7293" t="s">
        <v>245</v>
      </c>
      <c r="K7293">
        <v>23647369.4118785</v>
      </c>
      <c r="L7293">
        <v>23658970.64070303</v>
      </c>
      <c r="M7293">
        <v>24207533</v>
      </c>
    </row>
    <row r="7294" spans="1:13" x14ac:dyDescent="0.25">
      <c r="A7294" t="s">
        <v>20</v>
      </c>
      <c r="B7294" t="s">
        <v>27</v>
      </c>
      <c r="C7294" t="s">
        <v>200</v>
      </c>
      <c r="D7294" t="s">
        <v>104</v>
      </c>
      <c r="E7294" t="s">
        <v>179</v>
      </c>
      <c r="F7294" t="s">
        <v>180</v>
      </c>
      <c r="G7294" t="s">
        <v>107</v>
      </c>
      <c r="H7294">
        <v>38.627003000000002</v>
      </c>
      <c r="I7294">
        <v>-90.199404000000001</v>
      </c>
      <c r="J7294" t="s">
        <v>223</v>
      </c>
      <c r="K7294">
        <v>10948495.468070749</v>
      </c>
      <c r="L7294">
        <v>10948608.119241551</v>
      </c>
      <c r="M7294">
        <v>16810405</v>
      </c>
    </row>
    <row r="7295" spans="1:13" x14ac:dyDescent="0.25">
      <c r="A7295" t="s">
        <v>20</v>
      </c>
      <c r="B7295" t="s">
        <v>27</v>
      </c>
      <c r="C7295" t="s">
        <v>200</v>
      </c>
      <c r="D7295" t="s">
        <v>104</v>
      </c>
      <c r="E7295" t="s">
        <v>179</v>
      </c>
      <c r="F7295" t="s">
        <v>180</v>
      </c>
      <c r="G7295" t="s">
        <v>107</v>
      </c>
      <c r="H7295">
        <v>38.627003000000002</v>
      </c>
      <c r="I7295">
        <v>-90.199404000000001</v>
      </c>
      <c r="J7295" t="s">
        <v>224</v>
      </c>
      <c r="K7295">
        <v>13606943.18837508</v>
      </c>
      <c r="L7295">
        <v>13627006.089958889</v>
      </c>
      <c r="M7295">
        <v>20798932</v>
      </c>
    </row>
    <row r="7296" spans="1:13" x14ac:dyDescent="0.25">
      <c r="A7296" t="s">
        <v>20</v>
      </c>
      <c r="B7296" t="s">
        <v>27</v>
      </c>
      <c r="C7296" t="s">
        <v>200</v>
      </c>
      <c r="D7296" t="s">
        <v>104</v>
      </c>
      <c r="E7296" t="s">
        <v>179</v>
      </c>
      <c r="F7296" t="s">
        <v>180</v>
      </c>
      <c r="G7296" t="s">
        <v>107</v>
      </c>
      <c r="H7296">
        <v>38.627003000000002</v>
      </c>
      <c r="I7296">
        <v>-90.199404000000001</v>
      </c>
      <c r="J7296" t="s">
        <v>225</v>
      </c>
      <c r="K7296">
        <v>10976619.456064951</v>
      </c>
      <c r="L7296">
        <v>10981535.63467053</v>
      </c>
      <c r="M7296">
        <v>12682352</v>
      </c>
    </row>
    <row r="7297" spans="1:13" x14ac:dyDescent="0.25">
      <c r="A7297" t="s">
        <v>20</v>
      </c>
      <c r="B7297" t="s">
        <v>27</v>
      </c>
      <c r="C7297" t="s">
        <v>200</v>
      </c>
      <c r="D7297" t="s">
        <v>104</v>
      </c>
      <c r="E7297" t="s">
        <v>179</v>
      </c>
      <c r="F7297" t="s">
        <v>180</v>
      </c>
      <c r="G7297" t="s">
        <v>107</v>
      </c>
      <c r="H7297">
        <v>38.627003000000002</v>
      </c>
      <c r="I7297">
        <v>-90.199404000000001</v>
      </c>
      <c r="J7297" t="s">
        <v>245</v>
      </c>
      <c r="K7297">
        <v>28523338.75923536</v>
      </c>
      <c r="L7297">
        <v>28524356.716352489</v>
      </c>
      <c r="M7297">
        <v>154142190</v>
      </c>
    </row>
    <row r="7298" spans="1:13" x14ac:dyDescent="0.25">
      <c r="A7298" t="s">
        <v>20</v>
      </c>
      <c r="B7298" t="s">
        <v>27</v>
      </c>
      <c r="C7298" t="s">
        <v>200</v>
      </c>
      <c r="D7298" t="s">
        <v>104</v>
      </c>
      <c r="E7298" t="s">
        <v>193</v>
      </c>
      <c r="F7298" t="s">
        <v>194</v>
      </c>
      <c r="G7298" t="s">
        <v>195</v>
      </c>
      <c r="H7298">
        <v>43.677753000000003</v>
      </c>
      <c r="I7298">
        <v>-79.630840000000006</v>
      </c>
      <c r="J7298" t="s">
        <v>223</v>
      </c>
      <c r="K7298">
        <v>24940065.79705577</v>
      </c>
      <c r="L7298">
        <v>24940342.912617501</v>
      </c>
      <c r="M7298">
        <v>14283008</v>
      </c>
    </row>
    <row r="7299" spans="1:13" x14ac:dyDescent="0.25">
      <c r="A7299" t="s">
        <v>20</v>
      </c>
      <c r="B7299" t="s">
        <v>27</v>
      </c>
      <c r="C7299" t="s">
        <v>200</v>
      </c>
      <c r="D7299" t="s">
        <v>104</v>
      </c>
      <c r="E7299" t="s">
        <v>193</v>
      </c>
      <c r="F7299" t="s">
        <v>194</v>
      </c>
      <c r="G7299" t="s">
        <v>195</v>
      </c>
      <c r="H7299">
        <v>43.677753000000003</v>
      </c>
      <c r="I7299">
        <v>-79.630840000000006</v>
      </c>
      <c r="J7299" t="s">
        <v>224</v>
      </c>
      <c r="K7299">
        <v>28972868.32156932</v>
      </c>
      <c r="L7299">
        <v>28976374.45145759</v>
      </c>
      <c r="M7299">
        <v>18149018</v>
      </c>
    </row>
    <row r="7300" spans="1:13" x14ac:dyDescent="0.25">
      <c r="A7300" t="s">
        <v>20</v>
      </c>
      <c r="B7300" t="s">
        <v>27</v>
      </c>
      <c r="C7300" t="s">
        <v>200</v>
      </c>
      <c r="D7300" t="s">
        <v>104</v>
      </c>
      <c r="E7300" t="s">
        <v>193</v>
      </c>
      <c r="F7300" t="s">
        <v>194</v>
      </c>
      <c r="G7300" t="s">
        <v>195</v>
      </c>
      <c r="H7300">
        <v>43.677753000000003</v>
      </c>
      <c r="I7300">
        <v>-79.630840000000006</v>
      </c>
      <c r="J7300" t="s">
        <v>225</v>
      </c>
      <c r="K7300">
        <v>19385664.416687582</v>
      </c>
      <c r="L7300">
        <v>19397721.541280489</v>
      </c>
      <c r="M7300">
        <v>11337186</v>
      </c>
    </row>
    <row r="7301" spans="1:13" x14ac:dyDescent="0.25">
      <c r="A7301" t="s">
        <v>20</v>
      </c>
      <c r="B7301" t="s">
        <v>27</v>
      </c>
      <c r="C7301" t="s">
        <v>200</v>
      </c>
      <c r="D7301" t="s">
        <v>104</v>
      </c>
      <c r="E7301" t="s">
        <v>193</v>
      </c>
      <c r="F7301" t="s">
        <v>194</v>
      </c>
      <c r="G7301" t="s">
        <v>195</v>
      </c>
      <c r="H7301">
        <v>43.677753000000003</v>
      </c>
      <c r="I7301">
        <v>-79.630840000000006</v>
      </c>
      <c r="J7301" t="s">
        <v>245</v>
      </c>
      <c r="K7301">
        <v>25337238.741603121</v>
      </c>
      <c r="L7301">
        <v>25341106.999562569</v>
      </c>
      <c r="M7301">
        <v>29688682</v>
      </c>
    </row>
    <row r="7302" spans="1:13" x14ac:dyDescent="0.25">
      <c r="A7302" t="s">
        <v>20</v>
      </c>
      <c r="B7302" t="s">
        <v>27</v>
      </c>
      <c r="C7302" t="s">
        <v>200</v>
      </c>
      <c r="D7302" t="s">
        <v>98</v>
      </c>
      <c r="E7302" t="s">
        <v>233</v>
      </c>
      <c r="F7302" t="s">
        <v>234</v>
      </c>
      <c r="G7302" t="s">
        <v>235</v>
      </c>
      <c r="H7302">
        <v>48.268999999999998</v>
      </c>
      <c r="I7302">
        <v>-16.41047</v>
      </c>
      <c r="J7302" t="s">
        <v>223</v>
      </c>
      <c r="K7302">
        <v>537265.72353694215</v>
      </c>
      <c r="L7302">
        <v>537268.73566291737</v>
      </c>
      <c r="M7302">
        <v>323424</v>
      </c>
    </row>
    <row r="7303" spans="1:13" x14ac:dyDescent="0.25">
      <c r="A7303" t="s">
        <v>20</v>
      </c>
      <c r="B7303" t="s">
        <v>27</v>
      </c>
      <c r="C7303" t="s">
        <v>200</v>
      </c>
      <c r="D7303" t="s">
        <v>98</v>
      </c>
      <c r="E7303" t="s">
        <v>233</v>
      </c>
      <c r="F7303" t="s">
        <v>234</v>
      </c>
      <c r="G7303" t="s">
        <v>235</v>
      </c>
      <c r="H7303">
        <v>48.268999999999998</v>
      </c>
      <c r="I7303">
        <v>-16.41047</v>
      </c>
      <c r="J7303" t="s">
        <v>224</v>
      </c>
      <c r="K7303">
        <v>7915439.2673446564</v>
      </c>
      <c r="L7303">
        <v>7915929.6108225277</v>
      </c>
      <c r="M7303">
        <v>7317147</v>
      </c>
    </row>
    <row r="7304" spans="1:13" x14ac:dyDescent="0.25">
      <c r="A7304" t="s">
        <v>20</v>
      </c>
      <c r="B7304" t="s">
        <v>27</v>
      </c>
      <c r="C7304" t="s">
        <v>200</v>
      </c>
      <c r="D7304" t="s">
        <v>98</v>
      </c>
      <c r="E7304" t="s">
        <v>233</v>
      </c>
      <c r="F7304" t="s">
        <v>234</v>
      </c>
      <c r="G7304" t="s">
        <v>235</v>
      </c>
      <c r="H7304">
        <v>48.268999999999998</v>
      </c>
      <c r="I7304">
        <v>-16.41047</v>
      </c>
      <c r="J7304" t="s">
        <v>225</v>
      </c>
      <c r="K7304">
        <v>9868785.7364293598</v>
      </c>
      <c r="L7304">
        <v>9869539.8682825081</v>
      </c>
      <c r="M7304">
        <v>10579109</v>
      </c>
    </row>
    <row r="7305" spans="1:13" x14ac:dyDescent="0.25">
      <c r="A7305" t="s">
        <v>20</v>
      </c>
      <c r="B7305" t="s">
        <v>27</v>
      </c>
      <c r="C7305" t="s">
        <v>200</v>
      </c>
      <c r="D7305" t="s">
        <v>98</v>
      </c>
      <c r="E7305" t="s">
        <v>233</v>
      </c>
      <c r="F7305" t="s">
        <v>234</v>
      </c>
      <c r="G7305" t="s">
        <v>235</v>
      </c>
      <c r="H7305">
        <v>48.268999999999998</v>
      </c>
      <c r="I7305">
        <v>-16.41047</v>
      </c>
      <c r="J7305" t="s">
        <v>245</v>
      </c>
      <c r="K7305">
        <v>12887990.72935668</v>
      </c>
      <c r="L7305">
        <v>12888308.868257741</v>
      </c>
      <c r="M7305">
        <v>45674550</v>
      </c>
    </row>
    <row r="7306" spans="1:13" x14ac:dyDescent="0.25">
      <c r="A7306" t="s">
        <v>20</v>
      </c>
      <c r="B7306" t="s">
        <v>27</v>
      </c>
      <c r="C7306" t="s">
        <v>200</v>
      </c>
      <c r="D7306" t="s">
        <v>98</v>
      </c>
      <c r="E7306" t="s">
        <v>196</v>
      </c>
      <c r="F7306" t="s">
        <v>197</v>
      </c>
      <c r="G7306" t="s">
        <v>198</v>
      </c>
      <c r="H7306">
        <v>52.167236000000003</v>
      </c>
      <c r="I7306">
        <v>20.967891999999999</v>
      </c>
      <c r="J7306" t="s">
        <v>223</v>
      </c>
      <c r="K7306">
        <v>6597291.8056103336</v>
      </c>
      <c r="L7306">
        <v>6597334.9349645376</v>
      </c>
      <c r="M7306">
        <v>3635347</v>
      </c>
    </row>
    <row r="7307" spans="1:13" x14ac:dyDescent="0.25">
      <c r="A7307" t="s">
        <v>20</v>
      </c>
      <c r="B7307" t="s">
        <v>27</v>
      </c>
      <c r="C7307" t="s">
        <v>200</v>
      </c>
      <c r="D7307" t="s">
        <v>98</v>
      </c>
      <c r="E7307" t="s">
        <v>196</v>
      </c>
      <c r="F7307" t="s">
        <v>197</v>
      </c>
      <c r="G7307" t="s">
        <v>198</v>
      </c>
      <c r="H7307">
        <v>52.167236000000003</v>
      </c>
      <c r="I7307">
        <v>20.967891999999999</v>
      </c>
      <c r="J7307" t="s">
        <v>224</v>
      </c>
      <c r="K7307">
        <v>6036516.6618431415</v>
      </c>
      <c r="L7307">
        <v>6037260.6313320044</v>
      </c>
      <c r="M7307">
        <v>3392125</v>
      </c>
    </row>
    <row r="7308" spans="1:13" x14ac:dyDescent="0.25">
      <c r="A7308" t="s">
        <v>20</v>
      </c>
      <c r="B7308" t="s">
        <v>27</v>
      </c>
      <c r="C7308" t="s">
        <v>200</v>
      </c>
      <c r="D7308" t="s">
        <v>98</v>
      </c>
      <c r="E7308" t="s">
        <v>196</v>
      </c>
      <c r="F7308" t="s">
        <v>197</v>
      </c>
      <c r="G7308" t="s">
        <v>198</v>
      </c>
      <c r="H7308">
        <v>52.167236000000003</v>
      </c>
      <c r="I7308">
        <v>20.967891999999999</v>
      </c>
      <c r="J7308" t="s">
        <v>225</v>
      </c>
      <c r="K7308">
        <v>4006979.4846133748</v>
      </c>
      <c r="L7308">
        <v>4007416.3653447288</v>
      </c>
      <c r="M7308">
        <v>2644157</v>
      </c>
    </row>
    <row r="7309" spans="1:13" x14ac:dyDescent="0.25">
      <c r="A7309" t="s">
        <v>20</v>
      </c>
      <c r="B7309" t="s">
        <v>27</v>
      </c>
      <c r="C7309" t="s">
        <v>200</v>
      </c>
      <c r="D7309" t="s">
        <v>98</v>
      </c>
      <c r="E7309" t="s">
        <v>196</v>
      </c>
      <c r="F7309" t="s">
        <v>197</v>
      </c>
      <c r="G7309" t="s">
        <v>198</v>
      </c>
      <c r="H7309">
        <v>52.167236000000003</v>
      </c>
      <c r="I7309">
        <v>20.967891999999999</v>
      </c>
      <c r="J7309" t="s">
        <v>245</v>
      </c>
      <c r="K7309">
        <v>5523698.0692738593</v>
      </c>
      <c r="L7309">
        <v>5525099.896881259</v>
      </c>
      <c r="M7309">
        <v>11133120</v>
      </c>
    </row>
    <row r="7310" spans="1:13" x14ac:dyDescent="0.25">
      <c r="A7310" t="s">
        <v>20</v>
      </c>
      <c r="B7310" t="s">
        <v>27</v>
      </c>
      <c r="C7310" t="s">
        <v>201</v>
      </c>
      <c r="D7310" t="s">
        <v>98</v>
      </c>
      <c r="E7310" t="s">
        <v>99</v>
      </c>
      <c r="F7310" t="s">
        <v>100</v>
      </c>
      <c r="G7310" t="s">
        <v>101</v>
      </c>
      <c r="H7310">
        <v>52.370215999999999</v>
      </c>
      <c r="I7310">
        <v>4.895168</v>
      </c>
      <c r="J7310" t="s">
        <v>223</v>
      </c>
      <c r="K7310">
        <v>70957732.640083969</v>
      </c>
      <c r="L7310">
        <v>70964688.887297124</v>
      </c>
      <c r="M7310">
        <v>97888715</v>
      </c>
    </row>
    <row r="7311" spans="1:13" x14ac:dyDescent="0.25">
      <c r="A7311" t="s">
        <v>20</v>
      </c>
      <c r="B7311" t="s">
        <v>27</v>
      </c>
      <c r="C7311" t="s">
        <v>201</v>
      </c>
      <c r="D7311" t="s">
        <v>98</v>
      </c>
      <c r="E7311" t="s">
        <v>99</v>
      </c>
      <c r="F7311" t="s">
        <v>100</v>
      </c>
      <c r="G7311" t="s">
        <v>101</v>
      </c>
      <c r="H7311">
        <v>52.370215999999999</v>
      </c>
      <c r="I7311">
        <v>4.895168</v>
      </c>
      <c r="J7311" t="s">
        <v>224</v>
      </c>
      <c r="K7311">
        <v>72336766.641961753</v>
      </c>
      <c r="L7311">
        <v>72352042.473188534</v>
      </c>
      <c r="M7311">
        <v>99813334</v>
      </c>
    </row>
    <row r="7312" spans="1:13" x14ac:dyDescent="0.25">
      <c r="A7312" t="s">
        <v>20</v>
      </c>
      <c r="B7312" t="s">
        <v>27</v>
      </c>
      <c r="C7312" t="s">
        <v>201</v>
      </c>
      <c r="D7312" t="s">
        <v>98</v>
      </c>
      <c r="E7312" t="s">
        <v>99</v>
      </c>
      <c r="F7312" t="s">
        <v>100</v>
      </c>
      <c r="G7312" t="s">
        <v>101</v>
      </c>
      <c r="H7312">
        <v>52.370215999999999</v>
      </c>
      <c r="I7312">
        <v>4.895168</v>
      </c>
      <c r="J7312" t="s">
        <v>225</v>
      </c>
      <c r="K7312">
        <v>66572596.656062342</v>
      </c>
      <c r="L7312">
        <v>66575329.293423668</v>
      </c>
      <c r="M7312">
        <v>94358853</v>
      </c>
    </row>
    <row r="7313" spans="1:13" x14ac:dyDescent="0.25">
      <c r="A7313" t="s">
        <v>20</v>
      </c>
      <c r="B7313" t="s">
        <v>27</v>
      </c>
      <c r="C7313" t="s">
        <v>201</v>
      </c>
      <c r="D7313" t="s">
        <v>98</v>
      </c>
      <c r="E7313" t="s">
        <v>99</v>
      </c>
      <c r="F7313" t="s">
        <v>100</v>
      </c>
      <c r="G7313" t="s">
        <v>101</v>
      </c>
      <c r="H7313">
        <v>52.370215999999999</v>
      </c>
      <c r="I7313">
        <v>4.895168</v>
      </c>
      <c r="J7313" t="s">
        <v>245</v>
      </c>
      <c r="K7313">
        <v>62601902.640487559</v>
      </c>
      <c r="L7313">
        <v>62609921.224601917</v>
      </c>
      <c r="M7313">
        <v>86162891</v>
      </c>
    </row>
    <row r="7314" spans="1:13" x14ac:dyDescent="0.25">
      <c r="A7314" t="s">
        <v>20</v>
      </c>
      <c r="B7314" t="s">
        <v>27</v>
      </c>
      <c r="C7314" t="s">
        <v>201</v>
      </c>
      <c r="D7314" t="s">
        <v>104</v>
      </c>
      <c r="E7314" t="s">
        <v>105</v>
      </c>
      <c r="F7314" t="s">
        <v>106</v>
      </c>
      <c r="G7314" t="s">
        <v>107</v>
      </c>
      <c r="H7314">
        <v>33.748997000000003</v>
      </c>
      <c r="I7314">
        <v>-84.387985</v>
      </c>
      <c r="J7314" t="s">
        <v>223</v>
      </c>
      <c r="K7314">
        <v>72805952.652228579</v>
      </c>
      <c r="L7314">
        <v>72814778.339190364</v>
      </c>
      <c r="M7314">
        <v>86785004</v>
      </c>
    </row>
    <row r="7315" spans="1:13" x14ac:dyDescent="0.25">
      <c r="A7315" t="s">
        <v>20</v>
      </c>
      <c r="B7315" t="s">
        <v>27</v>
      </c>
      <c r="C7315" t="s">
        <v>201</v>
      </c>
      <c r="D7315" t="s">
        <v>104</v>
      </c>
      <c r="E7315" t="s">
        <v>105</v>
      </c>
      <c r="F7315" t="s">
        <v>106</v>
      </c>
      <c r="G7315" t="s">
        <v>107</v>
      </c>
      <c r="H7315">
        <v>33.748997000000003</v>
      </c>
      <c r="I7315">
        <v>-84.387985</v>
      </c>
      <c r="J7315" t="s">
        <v>224</v>
      </c>
      <c r="K7315">
        <v>79742690.829505712</v>
      </c>
      <c r="L7315">
        <v>79775959.750326648</v>
      </c>
      <c r="M7315">
        <v>82644528</v>
      </c>
    </row>
    <row r="7316" spans="1:13" x14ac:dyDescent="0.25">
      <c r="A7316" t="s">
        <v>20</v>
      </c>
      <c r="B7316" t="s">
        <v>27</v>
      </c>
      <c r="C7316" t="s">
        <v>201</v>
      </c>
      <c r="D7316" t="s">
        <v>104</v>
      </c>
      <c r="E7316" t="s">
        <v>105</v>
      </c>
      <c r="F7316" t="s">
        <v>106</v>
      </c>
      <c r="G7316" t="s">
        <v>107</v>
      </c>
      <c r="H7316">
        <v>33.748997000000003</v>
      </c>
      <c r="I7316">
        <v>-84.387985</v>
      </c>
      <c r="J7316" t="s">
        <v>225</v>
      </c>
      <c r="K7316">
        <v>40306465.677367173</v>
      </c>
      <c r="L7316">
        <v>40311426.136161573</v>
      </c>
      <c r="M7316">
        <v>29648719</v>
      </c>
    </row>
    <row r="7317" spans="1:13" x14ac:dyDescent="0.25">
      <c r="A7317" t="s">
        <v>20</v>
      </c>
      <c r="B7317" t="s">
        <v>27</v>
      </c>
      <c r="C7317" t="s">
        <v>201</v>
      </c>
      <c r="D7317" t="s">
        <v>104</v>
      </c>
      <c r="E7317" t="s">
        <v>105</v>
      </c>
      <c r="F7317" t="s">
        <v>106</v>
      </c>
      <c r="G7317" t="s">
        <v>107</v>
      </c>
      <c r="H7317">
        <v>33.748997000000003</v>
      </c>
      <c r="I7317">
        <v>-84.387985</v>
      </c>
      <c r="J7317" t="s">
        <v>245</v>
      </c>
      <c r="K7317">
        <v>31105023.852139629</v>
      </c>
      <c r="L7317">
        <v>31114684.983664919</v>
      </c>
      <c r="M7317">
        <v>24859912</v>
      </c>
    </row>
    <row r="7318" spans="1:13" x14ac:dyDescent="0.25">
      <c r="A7318" t="s">
        <v>20</v>
      </c>
      <c r="B7318" t="s">
        <v>27</v>
      </c>
      <c r="C7318" t="s">
        <v>201</v>
      </c>
      <c r="D7318" t="s">
        <v>104</v>
      </c>
      <c r="E7318" t="s">
        <v>112</v>
      </c>
      <c r="F7318" t="s">
        <v>113</v>
      </c>
      <c r="G7318" t="s">
        <v>107</v>
      </c>
      <c r="H7318">
        <v>42.360100000000003</v>
      </c>
      <c r="I7318">
        <v>-71.058899999999994</v>
      </c>
      <c r="J7318" t="s">
        <v>223</v>
      </c>
      <c r="K7318">
        <v>48092219.532147408</v>
      </c>
      <c r="L7318">
        <v>48098050.393034458</v>
      </c>
      <c r="M7318">
        <v>47312296</v>
      </c>
    </row>
    <row r="7319" spans="1:13" x14ac:dyDescent="0.25">
      <c r="A7319" t="s">
        <v>20</v>
      </c>
      <c r="B7319" t="s">
        <v>27</v>
      </c>
      <c r="C7319" t="s">
        <v>201</v>
      </c>
      <c r="D7319" t="s">
        <v>104</v>
      </c>
      <c r="E7319" t="s">
        <v>112</v>
      </c>
      <c r="F7319" t="s">
        <v>113</v>
      </c>
      <c r="G7319" t="s">
        <v>107</v>
      </c>
      <c r="H7319">
        <v>42.360100000000003</v>
      </c>
      <c r="I7319">
        <v>-71.058899999999994</v>
      </c>
      <c r="J7319" t="s">
        <v>224</v>
      </c>
      <c r="K7319">
        <v>53049723.129056938</v>
      </c>
      <c r="L7319">
        <v>53074522.553781994</v>
      </c>
      <c r="M7319">
        <v>44832141</v>
      </c>
    </row>
    <row r="7320" spans="1:13" x14ac:dyDescent="0.25">
      <c r="A7320" t="s">
        <v>20</v>
      </c>
      <c r="B7320" t="s">
        <v>27</v>
      </c>
      <c r="C7320" t="s">
        <v>201</v>
      </c>
      <c r="D7320" t="s">
        <v>104</v>
      </c>
      <c r="E7320" t="s">
        <v>112</v>
      </c>
      <c r="F7320" t="s">
        <v>113</v>
      </c>
      <c r="G7320" t="s">
        <v>107</v>
      </c>
      <c r="H7320">
        <v>42.360100000000003</v>
      </c>
      <c r="I7320">
        <v>-71.058899999999994</v>
      </c>
      <c r="J7320" t="s">
        <v>225</v>
      </c>
      <c r="K7320">
        <v>25519052.158407371</v>
      </c>
      <c r="L7320">
        <v>25522331.34414183</v>
      </c>
      <c r="M7320">
        <v>15065961</v>
      </c>
    </row>
    <row r="7321" spans="1:13" x14ac:dyDescent="0.25">
      <c r="A7321" t="s">
        <v>20</v>
      </c>
      <c r="B7321" t="s">
        <v>27</v>
      </c>
      <c r="C7321" t="s">
        <v>201</v>
      </c>
      <c r="D7321" t="s">
        <v>104</v>
      </c>
      <c r="E7321" t="s">
        <v>112</v>
      </c>
      <c r="F7321" t="s">
        <v>113</v>
      </c>
      <c r="G7321" t="s">
        <v>107</v>
      </c>
      <c r="H7321">
        <v>42.360100000000003</v>
      </c>
      <c r="I7321">
        <v>-71.058899999999994</v>
      </c>
      <c r="J7321" t="s">
        <v>245</v>
      </c>
      <c r="K7321">
        <v>19625907.08116135</v>
      </c>
      <c r="L7321">
        <v>19632880.68481984</v>
      </c>
      <c r="M7321">
        <v>12903966</v>
      </c>
    </row>
    <row r="7322" spans="1:13" x14ac:dyDescent="0.25">
      <c r="A7322" t="s">
        <v>20</v>
      </c>
      <c r="B7322" t="s">
        <v>27</v>
      </c>
      <c r="C7322" t="s">
        <v>201</v>
      </c>
      <c r="D7322" t="s">
        <v>104</v>
      </c>
      <c r="E7322" t="s">
        <v>114</v>
      </c>
      <c r="F7322" t="s">
        <v>115</v>
      </c>
      <c r="G7322" t="s">
        <v>107</v>
      </c>
      <c r="H7322">
        <v>41.878112999999999</v>
      </c>
      <c r="I7322">
        <v>-87.629800000000003</v>
      </c>
      <c r="J7322" t="s">
        <v>223</v>
      </c>
      <c r="K7322">
        <v>69585534.528293595</v>
      </c>
      <c r="L7322">
        <v>69594094.584887058</v>
      </c>
      <c r="M7322">
        <v>92464734</v>
      </c>
    </row>
    <row r="7323" spans="1:13" x14ac:dyDescent="0.25">
      <c r="A7323" t="s">
        <v>20</v>
      </c>
      <c r="B7323" t="s">
        <v>27</v>
      </c>
      <c r="C7323" t="s">
        <v>201</v>
      </c>
      <c r="D7323" t="s">
        <v>104</v>
      </c>
      <c r="E7323" t="s">
        <v>114</v>
      </c>
      <c r="F7323" t="s">
        <v>115</v>
      </c>
      <c r="G7323" t="s">
        <v>107</v>
      </c>
      <c r="H7323">
        <v>41.878112999999999</v>
      </c>
      <c r="I7323">
        <v>-87.629800000000003</v>
      </c>
      <c r="J7323" t="s">
        <v>224</v>
      </c>
      <c r="K7323">
        <v>77843939.987670183</v>
      </c>
      <c r="L7323">
        <v>77877643.284202352</v>
      </c>
      <c r="M7323">
        <v>89186552</v>
      </c>
    </row>
    <row r="7324" spans="1:13" x14ac:dyDescent="0.25">
      <c r="A7324" t="s">
        <v>20</v>
      </c>
      <c r="B7324" t="s">
        <v>27</v>
      </c>
      <c r="C7324" t="s">
        <v>201</v>
      </c>
      <c r="D7324" t="s">
        <v>104</v>
      </c>
      <c r="E7324" t="s">
        <v>114</v>
      </c>
      <c r="F7324" t="s">
        <v>115</v>
      </c>
      <c r="G7324" t="s">
        <v>107</v>
      </c>
      <c r="H7324">
        <v>41.878112999999999</v>
      </c>
      <c r="I7324">
        <v>-87.629800000000003</v>
      </c>
      <c r="J7324" t="s">
        <v>225</v>
      </c>
      <c r="K7324">
        <v>45326398.003651261</v>
      </c>
      <c r="L7324">
        <v>45331305.218397424</v>
      </c>
      <c r="M7324">
        <v>35123381</v>
      </c>
    </row>
    <row r="7325" spans="1:13" x14ac:dyDescent="0.25">
      <c r="A7325" t="s">
        <v>20</v>
      </c>
      <c r="B7325" t="s">
        <v>27</v>
      </c>
      <c r="C7325" t="s">
        <v>201</v>
      </c>
      <c r="D7325" t="s">
        <v>104</v>
      </c>
      <c r="E7325" t="s">
        <v>114</v>
      </c>
      <c r="F7325" t="s">
        <v>115</v>
      </c>
      <c r="G7325" t="s">
        <v>107</v>
      </c>
      <c r="H7325">
        <v>41.878112999999999</v>
      </c>
      <c r="I7325">
        <v>-87.629800000000003</v>
      </c>
      <c r="J7325" t="s">
        <v>245</v>
      </c>
      <c r="K7325">
        <v>36157378.24571868</v>
      </c>
      <c r="L7325">
        <v>36167544.089412428</v>
      </c>
      <c r="M7325">
        <v>30443052</v>
      </c>
    </row>
    <row r="7326" spans="1:13" x14ac:dyDescent="0.25">
      <c r="A7326" t="s">
        <v>20</v>
      </c>
      <c r="B7326" t="s">
        <v>27</v>
      </c>
      <c r="C7326" t="s">
        <v>201</v>
      </c>
      <c r="D7326" t="s">
        <v>104</v>
      </c>
      <c r="E7326" t="s">
        <v>116</v>
      </c>
      <c r="F7326" t="s">
        <v>117</v>
      </c>
      <c r="G7326" t="s">
        <v>107</v>
      </c>
      <c r="H7326">
        <v>32.780140000000003</v>
      </c>
      <c r="I7326">
        <v>-96.800449999999998</v>
      </c>
      <c r="J7326" t="s">
        <v>223</v>
      </c>
      <c r="K7326">
        <v>91392588.635594785</v>
      </c>
      <c r="L7326">
        <v>91405893.421488136</v>
      </c>
      <c r="M7326">
        <v>109562200</v>
      </c>
    </row>
    <row r="7327" spans="1:13" x14ac:dyDescent="0.25">
      <c r="A7327" t="s">
        <v>20</v>
      </c>
      <c r="B7327" t="s">
        <v>27</v>
      </c>
      <c r="C7327" t="s">
        <v>201</v>
      </c>
      <c r="D7327" t="s">
        <v>104</v>
      </c>
      <c r="E7327" t="s">
        <v>116</v>
      </c>
      <c r="F7327" t="s">
        <v>117</v>
      </c>
      <c r="G7327" t="s">
        <v>107</v>
      </c>
      <c r="H7327">
        <v>32.780140000000003</v>
      </c>
      <c r="I7327">
        <v>-96.800449999999998</v>
      </c>
      <c r="J7327" t="s">
        <v>224</v>
      </c>
      <c r="K7327">
        <v>97829197.245376498</v>
      </c>
      <c r="L7327">
        <v>97878905.562019035</v>
      </c>
      <c r="M7327">
        <v>105023384</v>
      </c>
    </row>
    <row r="7328" spans="1:13" x14ac:dyDescent="0.25">
      <c r="A7328" t="s">
        <v>20</v>
      </c>
      <c r="B7328" t="s">
        <v>27</v>
      </c>
      <c r="C7328" t="s">
        <v>201</v>
      </c>
      <c r="D7328" t="s">
        <v>104</v>
      </c>
      <c r="E7328" t="s">
        <v>116</v>
      </c>
      <c r="F7328" t="s">
        <v>117</v>
      </c>
      <c r="G7328" t="s">
        <v>107</v>
      </c>
      <c r="H7328">
        <v>32.780140000000003</v>
      </c>
      <c r="I7328">
        <v>-96.800449999999998</v>
      </c>
      <c r="J7328" t="s">
        <v>225</v>
      </c>
      <c r="K7328">
        <v>50094918.143865988</v>
      </c>
      <c r="L7328">
        <v>50101845.300038017</v>
      </c>
      <c r="M7328">
        <v>41194755</v>
      </c>
    </row>
    <row r="7329" spans="1:13" x14ac:dyDescent="0.25">
      <c r="A7329" t="s">
        <v>20</v>
      </c>
      <c r="B7329" t="s">
        <v>27</v>
      </c>
      <c r="C7329" t="s">
        <v>201</v>
      </c>
      <c r="D7329" t="s">
        <v>104</v>
      </c>
      <c r="E7329" t="s">
        <v>116</v>
      </c>
      <c r="F7329" t="s">
        <v>117</v>
      </c>
      <c r="G7329" t="s">
        <v>107</v>
      </c>
      <c r="H7329">
        <v>32.780140000000003</v>
      </c>
      <c r="I7329">
        <v>-96.800449999999998</v>
      </c>
      <c r="J7329" t="s">
        <v>245</v>
      </c>
      <c r="K7329">
        <v>41771311.9211227</v>
      </c>
      <c r="L7329">
        <v>41784736.564077072</v>
      </c>
      <c r="M7329">
        <v>36249269</v>
      </c>
    </row>
    <row r="7330" spans="1:13" x14ac:dyDescent="0.25">
      <c r="A7330" t="s">
        <v>20</v>
      </c>
      <c r="B7330" t="s">
        <v>27</v>
      </c>
      <c r="C7330" t="s">
        <v>201</v>
      </c>
      <c r="D7330" t="s">
        <v>104</v>
      </c>
      <c r="E7330" t="s">
        <v>120</v>
      </c>
      <c r="F7330" t="s">
        <v>121</v>
      </c>
      <c r="G7330" t="s">
        <v>107</v>
      </c>
      <c r="H7330">
        <v>37.431572000000003</v>
      </c>
      <c r="I7330">
        <v>-78.656890000000004</v>
      </c>
      <c r="J7330" t="s">
        <v>223</v>
      </c>
      <c r="K7330">
        <v>37927012.545165777</v>
      </c>
      <c r="L7330">
        <v>37929338.971657403</v>
      </c>
      <c r="M7330">
        <v>204780968</v>
      </c>
    </row>
    <row r="7331" spans="1:13" x14ac:dyDescent="0.25">
      <c r="A7331" t="s">
        <v>20</v>
      </c>
      <c r="B7331" t="s">
        <v>27</v>
      </c>
      <c r="C7331" t="s">
        <v>201</v>
      </c>
      <c r="D7331" t="s">
        <v>104</v>
      </c>
      <c r="E7331" t="s">
        <v>120</v>
      </c>
      <c r="F7331" t="s">
        <v>121</v>
      </c>
      <c r="G7331" t="s">
        <v>107</v>
      </c>
      <c r="H7331">
        <v>37.431572000000003</v>
      </c>
      <c r="I7331">
        <v>-78.656890000000004</v>
      </c>
      <c r="J7331" t="s">
        <v>224</v>
      </c>
      <c r="K7331">
        <v>46023648.828690417</v>
      </c>
      <c r="L7331">
        <v>46047370.988324121</v>
      </c>
      <c r="M7331">
        <v>198314449</v>
      </c>
    </row>
    <row r="7332" spans="1:13" x14ac:dyDescent="0.25">
      <c r="A7332" t="s">
        <v>20</v>
      </c>
      <c r="B7332" t="s">
        <v>27</v>
      </c>
      <c r="C7332" t="s">
        <v>201</v>
      </c>
      <c r="D7332" t="s">
        <v>104</v>
      </c>
      <c r="E7332" t="s">
        <v>120</v>
      </c>
      <c r="F7332" t="s">
        <v>121</v>
      </c>
      <c r="G7332" t="s">
        <v>107</v>
      </c>
      <c r="H7332">
        <v>37.431572000000003</v>
      </c>
      <c r="I7332">
        <v>-78.656890000000004</v>
      </c>
      <c r="J7332" t="s">
        <v>225</v>
      </c>
      <c r="K7332">
        <v>44266576.804871693</v>
      </c>
      <c r="L7332">
        <v>44268362.460280791</v>
      </c>
      <c r="M7332">
        <v>178334603</v>
      </c>
    </row>
    <row r="7333" spans="1:13" x14ac:dyDescent="0.25">
      <c r="A7333" t="s">
        <v>20</v>
      </c>
      <c r="B7333" t="s">
        <v>27</v>
      </c>
      <c r="C7333" t="s">
        <v>201</v>
      </c>
      <c r="D7333" t="s">
        <v>104</v>
      </c>
      <c r="E7333" t="s">
        <v>120</v>
      </c>
      <c r="F7333" t="s">
        <v>121</v>
      </c>
      <c r="G7333" t="s">
        <v>107</v>
      </c>
      <c r="H7333">
        <v>37.431572000000003</v>
      </c>
      <c r="I7333">
        <v>-78.656890000000004</v>
      </c>
      <c r="J7333" t="s">
        <v>245</v>
      </c>
      <c r="K7333">
        <v>38777060.624864131</v>
      </c>
      <c r="L7333">
        <v>38784459.03404665</v>
      </c>
      <c r="M7333">
        <v>167896632</v>
      </c>
    </row>
    <row r="7334" spans="1:13" x14ac:dyDescent="0.25">
      <c r="A7334" t="s">
        <v>20</v>
      </c>
      <c r="B7334" t="s">
        <v>27</v>
      </c>
      <c r="C7334" t="s">
        <v>201</v>
      </c>
      <c r="D7334" t="s">
        <v>104</v>
      </c>
      <c r="E7334" t="s">
        <v>122</v>
      </c>
      <c r="F7334" t="s">
        <v>123</v>
      </c>
      <c r="G7334" t="s">
        <v>107</v>
      </c>
      <c r="H7334">
        <v>39.856102</v>
      </c>
      <c r="I7334">
        <v>-104.675934</v>
      </c>
      <c r="J7334" t="s">
        <v>223</v>
      </c>
      <c r="K7334">
        <v>49881772.805596203</v>
      </c>
      <c r="L7334">
        <v>49887965.518786646</v>
      </c>
      <c r="M7334">
        <v>58227509</v>
      </c>
    </row>
    <row r="7335" spans="1:13" x14ac:dyDescent="0.25">
      <c r="A7335" t="s">
        <v>20</v>
      </c>
      <c r="B7335" t="s">
        <v>27</v>
      </c>
      <c r="C7335" t="s">
        <v>201</v>
      </c>
      <c r="D7335" t="s">
        <v>104</v>
      </c>
      <c r="E7335" t="s">
        <v>122</v>
      </c>
      <c r="F7335" t="s">
        <v>123</v>
      </c>
      <c r="G7335" t="s">
        <v>107</v>
      </c>
      <c r="H7335">
        <v>39.856102</v>
      </c>
      <c r="I7335">
        <v>-104.675934</v>
      </c>
      <c r="J7335" t="s">
        <v>224</v>
      </c>
      <c r="K7335">
        <v>54481376.535245746</v>
      </c>
      <c r="L7335">
        <v>54499660.889820531</v>
      </c>
      <c r="M7335">
        <v>58223311</v>
      </c>
    </row>
    <row r="7336" spans="1:13" x14ac:dyDescent="0.25">
      <c r="A7336" t="s">
        <v>20</v>
      </c>
      <c r="B7336" t="s">
        <v>27</v>
      </c>
      <c r="C7336" t="s">
        <v>201</v>
      </c>
      <c r="D7336" t="s">
        <v>104</v>
      </c>
      <c r="E7336" t="s">
        <v>122</v>
      </c>
      <c r="F7336" t="s">
        <v>123</v>
      </c>
      <c r="G7336" t="s">
        <v>107</v>
      </c>
      <c r="H7336">
        <v>39.856102</v>
      </c>
      <c r="I7336">
        <v>-104.675934</v>
      </c>
      <c r="J7336" t="s">
        <v>225</v>
      </c>
      <c r="K7336">
        <v>25195042.313726138</v>
      </c>
      <c r="L7336">
        <v>25197651.526939768</v>
      </c>
      <c r="M7336">
        <v>24065835</v>
      </c>
    </row>
    <row r="7337" spans="1:13" x14ac:dyDescent="0.25">
      <c r="A7337" t="s">
        <v>20</v>
      </c>
      <c r="B7337" t="s">
        <v>27</v>
      </c>
      <c r="C7337" t="s">
        <v>201</v>
      </c>
      <c r="D7337" t="s">
        <v>104</v>
      </c>
      <c r="E7337" t="s">
        <v>122</v>
      </c>
      <c r="F7337" t="s">
        <v>123</v>
      </c>
      <c r="G7337" t="s">
        <v>107</v>
      </c>
      <c r="H7337">
        <v>39.856102</v>
      </c>
      <c r="I7337">
        <v>-104.675934</v>
      </c>
      <c r="J7337" t="s">
        <v>245</v>
      </c>
      <c r="K7337">
        <v>19093462.463413309</v>
      </c>
      <c r="L7337">
        <v>19099310.250668179</v>
      </c>
      <c r="M7337">
        <v>18846916</v>
      </c>
    </row>
    <row r="7338" spans="1:13" x14ac:dyDescent="0.25">
      <c r="A7338" t="s">
        <v>20</v>
      </c>
      <c r="B7338" t="s">
        <v>27</v>
      </c>
      <c r="C7338" t="s">
        <v>201</v>
      </c>
      <c r="D7338" t="s">
        <v>104</v>
      </c>
      <c r="E7338" t="s">
        <v>118</v>
      </c>
      <c r="F7338" t="s">
        <v>119</v>
      </c>
      <c r="G7338" t="s">
        <v>107</v>
      </c>
      <c r="H7338">
        <v>42.331400000000002</v>
      </c>
      <c r="I7338">
        <v>-83.0458</v>
      </c>
      <c r="J7338" t="s">
        <v>223</v>
      </c>
      <c r="K7338">
        <v>40551450.391369931</v>
      </c>
      <c r="L7338">
        <v>40557214.702342696</v>
      </c>
      <c r="M7338">
        <v>34429347</v>
      </c>
    </row>
    <row r="7339" spans="1:13" x14ac:dyDescent="0.25">
      <c r="A7339" t="s">
        <v>20</v>
      </c>
      <c r="B7339" t="s">
        <v>27</v>
      </c>
      <c r="C7339" t="s">
        <v>201</v>
      </c>
      <c r="D7339" t="s">
        <v>104</v>
      </c>
      <c r="E7339" t="s">
        <v>118</v>
      </c>
      <c r="F7339" t="s">
        <v>119</v>
      </c>
      <c r="G7339" t="s">
        <v>107</v>
      </c>
      <c r="H7339">
        <v>42.331400000000002</v>
      </c>
      <c r="I7339">
        <v>-83.0458</v>
      </c>
      <c r="J7339" t="s">
        <v>224</v>
      </c>
      <c r="K7339">
        <v>44698890.671309806</v>
      </c>
      <c r="L7339">
        <v>44718823.773223273</v>
      </c>
      <c r="M7339">
        <v>34692529</v>
      </c>
    </row>
    <row r="7340" spans="1:13" x14ac:dyDescent="0.25">
      <c r="A7340" t="s">
        <v>20</v>
      </c>
      <c r="B7340" t="s">
        <v>27</v>
      </c>
      <c r="C7340" t="s">
        <v>201</v>
      </c>
      <c r="D7340" t="s">
        <v>104</v>
      </c>
      <c r="E7340" t="s">
        <v>118</v>
      </c>
      <c r="F7340" t="s">
        <v>119</v>
      </c>
      <c r="G7340" t="s">
        <v>107</v>
      </c>
      <c r="H7340">
        <v>42.331400000000002</v>
      </c>
      <c r="I7340">
        <v>-83.0458</v>
      </c>
      <c r="J7340" t="s">
        <v>225</v>
      </c>
      <c r="K7340">
        <v>19336518.645349979</v>
      </c>
      <c r="L7340">
        <v>19338212.504762169</v>
      </c>
      <c r="M7340">
        <v>11671627</v>
      </c>
    </row>
    <row r="7341" spans="1:13" x14ac:dyDescent="0.25">
      <c r="A7341" t="s">
        <v>20</v>
      </c>
      <c r="B7341" t="s">
        <v>27</v>
      </c>
      <c r="C7341" t="s">
        <v>201</v>
      </c>
      <c r="D7341" t="s">
        <v>104</v>
      </c>
      <c r="E7341" t="s">
        <v>118</v>
      </c>
      <c r="F7341" t="s">
        <v>119</v>
      </c>
      <c r="G7341" t="s">
        <v>107</v>
      </c>
      <c r="H7341">
        <v>42.331400000000002</v>
      </c>
      <c r="I7341">
        <v>-83.0458</v>
      </c>
      <c r="J7341" t="s">
        <v>245</v>
      </c>
      <c r="K7341">
        <v>15306540.79562472</v>
      </c>
      <c r="L7341">
        <v>15311713.298018441</v>
      </c>
      <c r="M7341">
        <v>10028695</v>
      </c>
    </row>
    <row r="7342" spans="1:13" x14ac:dyDescent="0.25">
      <c r="A7342" t="s">
        <v>20</v>
      </c>
      <c r="B7342" t="s">
        <v>27</v>
      </c>
      <c r="C7342" t="s">
        <v>201</v>
      </c>
      <c r="D7342" t="s">
        <v>98</v>
      </c>
      <c r="E7342" t="s">
        <v>124</v>
      </c>
      <c r="F7342" t="s">
        <v>125</v>
      </c>
      <c r="G7342" t="s">
        <v>126</v>
      </c>
      <c r="H7342">
        <v>53.349800000000002</v>
      </c>
      <c r="I7342">
        <v>6.2603</v>
      </c>
      <c r="J7342" t="s">
        <v>223</v>
      </c>
      <c r="K7342">
        <v>1930683.191656163</v>
      </c>
      <c r="L7342">
        <v>1930969.3396179399</v>
      </c>
      <c r="M7342">
        <v>2226871</v>
      </c>
    </row>
    <row r="7343" spans="1:13" x14ac:dyDescent="0.25">
      <c r="A7343" t="s">
        <v>20</v>
      </c>
      <c r="B7343" t="s">
        <v>27</v>
      </c>
      <c r="C7343" t="s">
        <v>201</v>
      </c>
      <c r="D7343" t="s">
        <v>98</v>
      </c>
      <c r="E7343" t="s">
        <v>124</v>
      </c>
      <c r="F7343" t="s">
        <v>125</v>
      </c>
      <c r="G7343" t="s">
        <v>126</v>
      </c>
      <c r="H7343">
        <v>53.349800000000002</v>
      </c>
      <c r="I7343">
        <v>6.2603</v>
      </c>
      <c r="J7343" t="s">
        <v>224</v>
      </c>
      <c r="K7343">
        <v>6.6128597219999988E-2</v>
      </c>
      <c r="L7343">
        <v>6.6128597219999988E-2</v>
      </c>
      <c r="M7343">
        <v>52</v>
      </c>
    </row>
    <row r="7344" spans="1:13" x14ac:dyDescent="0.25">
      <c r="A7344" t="s">
        <v>20</v>
      </c>
      <c r="B7344" t="s">
        <v>27</v>
      </c>
      <c r="C7344" t="s">
        <v>201</v>
      </c>
      <c r="D7344" t="s">
        <v>98</v>
      </c>
      <c r="E7344" t="s">
        <v>124</v>
      </c>
      <c r="F7344" t="s">
        <v>125</v>
      </c>
      <c r="G7344" t="s">
        <v>126</v>
      </c>
      <c r="H7344">
        <v>53.349800000000002</v>
      </c>
      <c r="I7344">
        <v>6.2603</v>
      </c>
      <c r="J7344" t="s">
        <v>225</v>
      </c>
      <c r="K7344">
        <v>4.1216916624239994</v>
      </c>
      <c r="L7344">
        <v>4.1216916624239994</v>
      </c>
      <c r="M7344">
        <v>4616</v>
      </c>
    </row>
    <row r="7345" spans="1:13" x14ac:dyDescent="0.25">
      <c r="A7345" t="s">
        <v>20</v>
      </c>
      <c r="B7345" t="s">
        <v>27</v>
      </c>
      <c r="C7345" t="s">
        <v>201</v>
      </c>
      <c r="D7345" t="s">
        <v>98</v>
      </c>
      <c r="E7345" t="s">
        <v>124</v>
      </c>
      <c r="F7345" t="s">
        <v>125</v>
      </c>
      <c r="G7345" t="s">
        <v>126</v>
      </c>
      <c r="H7345">
        <v>53.349800000000002</v>
      </c>
      <c r="I7345">
        <v>6.2603</v>
      </c>
      <c r="J7345" t="s">
        <v>245</v>
      </c>
      <c r="K7345">
        <v>6.4558600415999992E-2</v>
      </c>
      <c r="L7345">
        <v>6.4558600415999992E-2</v>
      </c>
      <c r="M7345">
        <v>69</v>
      </c>
    </row>
    <row r="7346" spans="1:13" x14ac:dyDescent="0.25">
      <c r="A7346" t="s">
        <v>20</v>
      </c>
      <c r="B7346" t="s">
        <v>27</v>
      </c>
      <c r="C7346" t="s">
        <v>201</v>
      </c>
      <c r="D7346" t="s">
        <v>98</v>
      </c>
      <c r="E7346" t="s">
        <v>130</v>
      </c>
      <c r="F7346" t="s">
        <v>131</v>
      </c>
      <c r="G7346" t="s">
        <v>132</v>
      </c>
      <c r="H7346">
        <v>50.110923999999997</v>
      </c>
      <c r="I7346">
        <v>8.6821269999999995</v>
      </c>
      <c r="J7346" t="s">
        <v>223</v>
      </c>
      <c r="K7346">
        <v>56927968.922081023</v>
      </c>
      <c r="L7346">
        <v>56929950.465349473</v>
      </c>
      <c r="M7346">
        <v>95682665</v>
      </c>
    </row>
    <row r="7347" spans="1:13" x14ac:dyDescent="0.25">
      <c r="A7347" t="s">
        <v>20</v>
      </c>
      <c r="B7347" t="s">
        <v>27</v>
      </c>
      <c r="C7347" t="s">
        <v>201</v>
      </c>
      <c r="D7347" t="s">
        <v>98</v>
      </c>
      <c r="E7347" t="s">
        <v>130</v>
      </c>
      <c r="F7347" t="s">
        <v>131</v>
      </c>
      <c r="G7347" t="s">
        <v>132</v>
      </c>
      <c r="H7347">
        <v>50.110923999999997</v>
      </c>
      <c r="I7347">
        <v>8.6821269999999995</v>
      </c>
      <c r="J7347" t="s">
        <v>224</v>
      </c>
      <c r="K7347">
        <v>59631740.800260693</v>
      </c>
      <c r="L7347">
        <v>59636004.110794879</v>
      </c>
      <c r="M7347">
        <v>95414477</v>
      </c>
    </row>
    <row r="7348" spans="1:13" x14ac:dyDescent="0.25">
      <c r="A7348" t="s">
        <v>20</v>
      </c>
      <c r="B7348" t="s">
        <v>27</v>
      </c>
      <c r="C7348" t="s">
        <v>201</v>
      </c>
      <c r="D7348" t="s">
        <v>98</v>
      </c>
      <c r="E7348" t="s">
        <v>130</v>
      </c>
      <c r="F7348" t="s">
        <v>131</v>
      </c>
      <c r="G7348" t="s">
        <v>132</v>
      </c>
      <c r="H7348">
        <v>50.110923999999997</v>
      </c>
      <c r="I7348">
        <v>8.6821269999999995</v>
      </c>
      <c r="J7348" t="s">
        <v>225</v>
      </c>
      <c r="K7348">
        <v>44564352.627284832</v>
      </c>
      <c r="L7348">
        <v>44564960.073961191</v>
      </c>
      <c r="M7348">
        <v>78934857</v>
      </c>
    </row>
    <row r="7349" spans="1:13" x14ac:dyDescent="0.25">
      <c r="A7349" t="s">
        <v>20</v>
      </c>
      <c r="B7349" t="s">
        <v>27</v>
      </c>
      <c r="C7349" t="s">
        <v>201</v>
      </c>
      <c r="D7349" t="s">
        <v>98</v>
      </c>
      <c r="E7349" t="s">
        <v>130</v>
      </c>
      <c r="F7349" t="s">
        <v>131</v>
      </c>
      <c r="G7349" t="s">
        <v>132</v>
      </c>
      <c r="H7349">
        <v>50.110923999999997</v>
      </c>
      <c r="I7349">
        <v>8.6821269999999995</v>
      </c>
      <c r="J7349" t="s">
        <v>245</v>
      </c>
      <c r="K7349">
        <v>43651325.312052093</v>
      </c>
      <c r="L7349">
        <v>43658117.348638259</v>
      </c>
      <c r="M7349">
        <v>77691804</v>
      </c>
    </row>
    <row r="7350" spans="1:13" x14ac:dyDescent="0.25">
      <c r="A7350" t="s">
        <v>20</v>
      </c>
      <c r="B7350" t="s">
        <v>27</v>
      </c>
      <c r="C7350" t="s">
        <v>201</v>
      </c>
      <c r="D7350" t="s">
        <v>104</v>
      </c>
      <c r="E7350" t="s">
        <v>140</v>
      </c>
      <c r="F7350" t="s">
        <v>141</v>
      </c>
      <c r="G7350" t="s">
        <v>107</v>
      </c>
      <c r="H7350">
        <v>34.052235000000003</v>
      </c>
      <c r="I7350">
        <v>-118.24368</v>
      </c>
      <c r="J7350" t="s">
        <v>223</v>
      </c>
      <c r="K7350">
        <v>69943235.255293399</v>
      </c>
      <c r="L7350">
        <v>69945468.938631013</v>
      </c>
      <c r="M7350">
        <v>95490036</v>
      </c>
    </row>
    <row r="7351" spans="1:13" x14ac:dyDescent="0.25">
      <c r="A7351" t="s">
        <v>20</v>
      </c>
      <c r="B7351" t="s">
        <v>27</v>
      </c>
      <c r="C7351" t="s">
        <v>201</v>
      </c>
      <c r="D7351" t="s">
        <v>104</v>
      </c>
      <c r="E7351" t="s">
        <v>140</v>
      </c>
      <c r="F7351" t="s">
        <v>141</v>
      </c>
      <c r="G7351" t="s">
        <v>107</v>
      </c>
      <c r="H7351">
        <v>34.052235000000003</v>
      </c>
      <c r="I7351">
        <v>-118.24368</v>
      </c>
      <c r="J7351" t="s">
        <v>224</v>
      </c>
      <c r="K7351">
        <v>73853712.524216145</v>
      </c>
      <c r="L7351">
        <v>73880298.733657107</v>
      </c>
      <c r="M7351">
        <v>86553652</v>
      </c>
    </row>
    <row r="7352" spans="1:13" x14ac:dyDescent="0.25">
      <c r="A7352" t="s">
        <v>20</v>
      </c>
      <c r="B7352" t="s">
        <v>27</v>
      </c>
      <c r="C7352" t="s">
        <v>201</v>
      </c>
      <c r="D7352" t="s">
        <v>104</v>
      </c>
      <c r="E7352" t="s">
        <v>140</v>
      </c>
      <c r="F7352" t="s">
        <v>141</v>
      </c>
      <c r="G7352" t="s">
        <v>107</v>
      </c>
      <c r="H7352">
        <v>34.052235000000003</v>
      </c>
      <c r="I7352">
        <v>-118.24368</v>
      </c>
      <c r="J7352" t="s">
        <v>225</v>
      </c>
      <c r="K7352">
        <v>39081720.618775398</v>
      </c>
      <c r="L7352">
        <v>39086112.216274537</v>
      </c>
      <c r="M7352">
        <v>38534499</v>
      </c>
    </row>
    <row r="7353" spans="1:13" x14ac:dyDescent="0.25">
      <c r="A7353" t="s">
        <v>20</v>
      </c>
      <c r="B7353" t="s">
        <v>27</v>
      </c>
      <c r="C7353" t="s">
        <v>201</v>
      </c>
      <c r="D7353" t="s">
        <v>104</v>
      </c>
      <c r="E7353" t="s">
        <v>140</v>
      </c>
      <c r="F7353" t="s">
        <v>141</v>
      </c>
      <c r="G7353" t="s">
        <v>107</v>
      </c>
      <c r="H7353">
        <v>34.052235000000003</v>
      </c>
      <c r="I7353">
        <v>-118.24368</v>
      </c>
      <c r="J7353" t="s">
        <v>245</v>
      </c>
      <c r="K7353">
        <v>31198564.12741879</v>
      </c>
      <c r="L7353">
        <v>31206944.725520302</v>
      </c>
      <c r="M7353">
        <v>29183848</v>
      </c>
    </row>
    <row r="7354" spans="1:13" x14ac:dyDescent="0.25">
      <c r="A7354" t="s">
        <v>20</v>
      </c>
      <c r="B7354" t="s">
        <v>27</v>
      </c>
      <c r="C7354" t="s">
        <v>201</v>
      </c>
      <c r="D7354" t="s">
        <v>98</v>
      </c>
      <c r="E7354" t="s">
        <v>145</v>
      </c>
      <c r="F7354" t="s">
        <v>146</v>
      </c>
      <c r="G7354" t="s">
        <v>147</v>
      </c>
      <c r="H7354">
        <v>51.508513999999998</v>
      </c>
      <c r="I7354">
        <v>-1.0756999999999999E-2</v>
      </c>
      <c r="J7354" t="s">
        <v>223</v>
      </c>
      <c r="K7354">
        <v>25863456.923837461</v>
      </c>
      <c r="L7354">
        <v>25866817.413982231</v>
      </c>
      <c r="M7354">
        <v>25332775</v>
      </c>
    </row>
    <row r="7355" spans="1:13" x14ac:dyDescent="0.25">
      <c r="A7355" t="s">
        <v>20</v>
      </c>
      <c r="B7355" t="s">
        <v>27</v>
      </c>
      <c r="C7355" t="s">
        <v>201</v>
      </c>
      <c r="D7355" t="s">
        <v>98</v>
      </c>
      <c r="E7355" t="s">
        <v>145</v>
      </c>
      <c r="F7355" t="s">
        <v>146</v>
      </c>
      <c r="G7355" t="s">
        <v>147</v>
      </c>
      <c r="H7355">
        <v>51.508513999999998</v>
      </c>
      <c r="I7355">
        <v>-1.0756999999999999E-2</v>
      </c>
      <c r="J7355" t="s">
        <v>224</v>
      </c>
      <c r="K7355">
        <v>26152401.528015871</v>
      </c>
      <c r="L7355">
        <v>26155953.609208349</v>
      </c>
      <c r="M7355">
        <v>25266045</v>
      </c>
    </row>
    <row r="7356" spans="1:13" x14ac:dyDescent="0.25">
      <c r="A7356" t="s">
        <v>20</v>
      </c>
      <c r="B7356" t="s">
        <v>27</v>
      </c>
      <c r="C7356" t="s">
        <v>201</v>
      </c>
      <c r="D7356" t="s">
        <v>98</v>
      </c>
      <c r="E7356" t="s">
        <v>145</v>
      </c>
      <c r="F7356" t="s">
        <v>146</v>
      </c>
      <c r="G7356" t="s">
        <v>147</v>
      </c>
      <c r="H7356">
        <v>51.508513999999998</v>
      </c>
      <c r="I7356">
        <v>-1.0756999999999999E-2</v>
      </c>
      <c r="J7356" t="s">
        <v>225</v>
      </c>
      <c r="K7356">
        <v>29864756.640097</v>
      </c>
      <c r="L7356">
        <v>29865439.55097704</v>
      </c>
      <c r="M7356">
        <v>23958028</v>
      </c>
    </row>
    <row r="7357" spans="1:13" x14ac:dyDescent="0.25">
      <c r="A7357" t="s">
        <v>20</v>
      </c>
      <c r="B7357" t="s">
        <v>27</v>
      </c>
      <c r="C7357" t="s">
        <v>201</v>
      </c>
      <c r="D7357" t="s">
        <v>98</v>
      </c>
      <c r="E7357" t="s">
        <v>145</v>
      </c>
      <c r="F7357" t="s">
        <v>146</v>
      </c>
      <c r="G7357" t="s">
        <v>147</v>
      </c>
      <c r="H7357">
        <v>51.508513999999998</v>
      </c>
      <c r="I7357">
        <v>-1.0756999999999999E-2</v>
      </c>
      <c r="J7357" t="s">
        <v>245</v>
      </c>
      <c r="K7357">
        <v>19772635.44727733</v>
      </c>
      <c r="L7357">
        <v>19776135.182090569</v>
      </c>
      <c r="M7357">
        <v>15650874</v>
      </c>
    </row>
    <row r="7358" spans="1:13" x14ac:dyDescent="0.25">
      <c r="A7358" t="s">
        <v>20</v>
      </c>
      <c r="B7358" t="s">
        <v>27</v>
      </c>
      <c r="C7358" t="s">
        <v>201</v>
      </c>
      <c r="D7358" t="s">
        <v>98</v>
      </c>
      <c r="E7358" t="s">
        <v>148</v>
      </c>
      <c r="F7358" t="s">
        <v>149</v>
      </c>
      <c r="G7358" t="s">
        <v>150</v>
      </c>
      <c r="H7358">
        <v>40.416800000000002</v>
      </c>
      <c r="I7358">
        <v>-3.7038000000000002</v>
      </c>
      <c r="J7358" t="s">
        <v>223</v>
      </c>
      <c r="K7358">
        <v>17852637.91535455</v>
      </c>
      <c r="L7358">
        <v>17854003.42066383</v>
      </c>
      <c r="M7358">
        <v>21176425</v>
      </c>
    </row>
    <row r="7359" spans="1:13" x14ac:dyDescent="0.25">
      <c r="A7359" t="s">
        <v>20</v>
      </c>
      <c r="B7359" t="s">
        <v>27</v>
      </c>
      <c r="C7359" t="s">
        <v>201</v>
      </c>
      <c r="D7359" t="s">
        <v>98</v>
      </c>
      <c r="E7359" t="s">
        <v>148</v>
      </c>
      <c r="F7359" t="s">
        <v>149</v>
      </c>
      <c r="G7359" t="s">
        <v>150</v>
      </c>
      <c r="H7359">
        <v>40.416800000000002</v>
      </c>
      <c r="I7359">
        <v>-3.7038000000000002</v>
      </c>
      <c r="J7359" t="s">
        <v>224</v>
      </c>
      <c r="K7359">
        <v>21505443.720175792</v>
      </c>
      <c r="L7359">
        <v>21507649.108395319</v>
      </c>
      <c r="M7359">
        <v>24951361</v>
      </c>
    </row>
    <row r="7360" spans="1:13" x14ac:dyDescent="0.25">
      <c r="A7360" t="s">
        <v>20</v>
      </c>
      <c r="B7360" t="s">
        <v>27</v>
      </c>
      <c r="C7360" t="s">
        <v>201</v>
      </c>
      <c r="D7360" t="s">
        <v>98</v>
      </c>
      <c r="E7360" t="s">
        <v>148</v>
      </c>
      <c r="F7360" t="s">
        <v>149</v>
      </c>
      <c r="G7360" t="s">
        <v>150</v>
      </c>
      <c r="H7360">
        <v>40.416800000000002</v>
      </c>
      <c r="I7360">
        <v>-3.7038000000000002</v>
      </c>
      <c r="J7360" t="s">
        <v>225</v>
      </c>
      <c r="K7360">
        <v>19385196.683761328</v>
      </c>
      <c r="L7360">
        <v>19385459.092749242</v>
      </c>
      <c r="M7360">
        <v>23564927</v>
      </c>
    </row>
    <row r="7361" spans="1:13" x14ac:dyDescent="0.25">
      <c r="A7361" t="s">
        <v>20</v>
      </c>
      <c r="B7361" t="s">
        <v>27</v>
      </c>
      <c r="C7361" t="s">
        <v>201</v>
      </c>
      <c r="D7361" t="s">
        <v>98</v>
      </c>
      <c r="E7361" t="s">
        <v>148</v>
      </c>
      <c r="F7361" t="s">
        <v>149</v>
      </c>
      <c r="G7361" t="s">
        <v>150</v>
      </c>
      <c r="H7361">
        <v>40.416800000000002</v>
      </c>
      <c r="I7361">
        <v>-3.7038000000000002</v>
      </c>
      <c r="J7361" t="s">
        <v>245</v>
      </c>
      <c r="K7361">
        <v>16183138.45896915</v>
      </c>
      <c r="L7361">
        <v>16184248.93293469</v>
      </c>
      <c r="M7361">
        <v>18139580</v>
      </c>
    </row>
    <row r="7362" spans="1:13" x14ac:dyDescent="0.25">
      <c r="A7362" t="s">
        <v>20</v>
      </c>
      <c r="B7362" t="s">
        <v>27</v>
      </c>
      <c r="C7362" t="s">
        <v>201</v>
      </c>
      <c r="D7362" t="s">
        <v>98</v>
      </c>
      <c r="E7362" t="s">
        <v>214</v>
      </c>
      <c r="F7362" t="s">
        <v>215</v>
      </c>
      <c r="G7362" t="s">
        <v>147</v>
      </c>
      <c r="H7362">
        <v>53.480800000000002</v>
      </c>
      <c r="I7362">
        <v>2.2425999999999999</v>
      </c>
      <c r="J7362" t="s">
        <v>223</v>
      </c>
      <c r="K7362">
        <v>40.620719152301987</v>
      </c>
      <c r="L7362">
        <v>40.620719152301987</v>
      </c>
      <c r="M7362">
        <v>86</v>
      </c>
    </row>
    <row r="7363" spans="1:13" x14ac:dyDescent="0.25">
      <c r="A7363" t="s">
        <v>20</v>
      </c>
      <c r="B7363" t="s">
        <v>27</v>
      </c>
      <c r="C7363" t="s">
        <v>201</v>
      </c>
      <c r="D7363" t="s">
        <v>98</v>
      </c>
      <c r="E7363" t="s">
        <v>214</v>
      </c>
      <c r="F7363" t="s">
        <v>215</v>
      </c>
      <c r="G7363" t="s">
        <v>147</v>
      </c>
      <c r="H7363">
        <v>53.480800000000002</v>
      </c>
      <c r="I7363">
        <v>2.2425999999999999</v>
      </c>
      <c r="J7363" t="s">
        <v>224</v>
      </c>
      <c r="K7363">
        <v>774.587268920214</v>
      </c>
      <c r="L7363">
        <v>774.58697441618995</v>
      </c>
      <c r="M7363">
        <v>715</v>
      </c>
    </row>
    <row r="7364" spans="1:13" x14ac:dyDescent="0.25">
      <c r="A7364" t="s">
        <v>20</v>
      </c>
      <c r="B7364" t="s">
        <v>27</v>
      </c>
      <c r="C7364" t="s">
        <v>201</v>
      </c>
      <c r="D7364" t="s">
        <v>98</v>
      </c>
      <c r="E7364" t="s">
        <v>214</v>
      </c>
      <c r="F7364" t="s">
        <v>215</v>
      </c>
      <c r="G7364" t="s">
        <v>147</v>
      </c>
      <c r="H7364">
        <v>53.480800000000002</v>
      </c>
      <c r="I7364">
        <v>2.2425999999999999</v>
      </c>
      <c r="J7364" t="s">
        <v>225</v>
      </c>
      <c r="K7364">
        <v>46.569723250793999</v>
      </c>
      <c r="L7364">
        <v>46.569723250793999</v>
      </c>
      <c r="M7364">
        <v>3353</v>
      </c>
    </row>
    <row r="7365" spans="1:13" x14ac:dyDescent="0.25">
      <c r="A7365" t="s">
        <v>20</v>
      </c>
      <c r="B7365" t="s">
        <v>27</v>
      </c>
      <c r="C7365" t="s">
        <v>201</v>
      </c>
      <c r="D7365" t="s">
        <v>98</v>
      </c>
      <c r="E7365" t="s">
        <v>214</v>
      </c>
      <c r="F7365" t="s">
        <v>215</v>
      </c>
      <c r="G7365" t="s">
        <v>147</v>
      </c>
      <c r="H7365">
        <v>53.480800000000002</v>
      </c>
      <c r="I7365">
        <v>2.2425999999999999</v>
      </c>
      <c r="J7365" t="s">
        <v>245</v>
      </c>
      <c r="K7365">
        <v>68.980446639137995</v>
      </c>
      <c r="L7365">
        <v>68.980446639137995</v>
      </c>
      <c r="M7365">
        <v>75</v>
      </c>
    </row>
    <row r="7366" spans="1:13" x14ac:dyDescent="0.25">
      <c r="A7366" t="s">
        <v>20</v>
      </c>
      <c r="B7366" t="s">
        <v>27</v>
      </c>
      <c r="C7366" t="s">
        <v>201</v>
      </c>
      <c r="D7366" t="s">
        <v>104</v>
      </c>
      <c r="E7366" t="s">
        <v>229</v>
      </c>
      <c r="F7366" t="s">
        <v>230</v>
      </c>
      <c r="G7366" t="s">
        <v>107</v>
      </c>
      <c r="H7366">
        <v>26.103300000000001</v>
      </c>
      <c r="I7366">
        <v>98.141900000000007</v>
      </c>
      <c r="J7366" t="s">
        <v>223</v>
      </c>
      <c r="K7366">
        <v>3677146.6165417358</v>
      </c>
      <c r="L7366">
        <v>3677188.7000603019</v>
      </c>
      <c r="M7366">
        <v>2458654</v>
      </c>
    </row>
    <row r="7367" spans="1:13" x14ac:dyDescent="0.25">
      <c r="A7367" t="s">
        <v>20</v>
      </c>
      <c r="B7367" t="s">
        <v>27</v>
      </c>
      <c r="C7367" t="s">
        <v>201</v>
      </c>
      <c r="D7367" t="s">
        <v>104</v>
      </c>
      <c r="E7367" t="s">
        <v>229</v>
      </c>
      <c r="F7367" t="s">
        <v>230</v>
      </c>
      <c r="G7367" t="s">
        <v>107</v>
      </c>
      <c r="H7367">
        <v>26.103300000000001</v>
      </c>
      <c r="I7367">
        <v>98.141900000000007</v>
      </c>
      <c r="J7367" t="s">
        <v>224</v>
      </c>
      <c r="K7367">
        <v>20592256.065324649</v>
      </c>
      <c r="L7367">
        <v>20599043.07773751</v>
      </c>
      <c r="M7367">
        <v>13395088</v>
      </c>
    </row>
    <row r="7368" spans="1:13" x14ac:dyDescent="0.25">
      <c r="A7368" t="s">
        <v>20</v>
      </c>
      <c r="B7368" t="s">
        <v>27</v>
      </c>
      <c r="C7368" t="s">
        <v>201</v>
      </c>
      <c r="D7368" t="s">
        <v>104</v>
      </c>
      <c r="E7368" t="s">
        <v>229</v>
      </c>
      <c r="F7368" t="s">
        <v>230</v>
      </c>
      <c r="G7368" t="s">
        <v>107</v>
      </c>
      <c r="H7368">
        <v>26.103300000000001</v>
      </c>
      <c r="I7368">
        <v>98.141900000000007</v>
      </c>
      <c r="J7368" t="s">
        <v>225</v>
      </c>
      <c r="K7368">
        <v>9545308.4423532914</v>
      </c>
      <c r="L7368">
        <v>9545522.2901330013</v>
      </c>
      <c r="M7368">
        <v>7128838</v>
      </c>
    </row>
    <row r="7369" spans="1:13" x14ac:dyDescent="0.25">
      <c r="A7369" t="s">
        <v>20</v>
      </c>
      <c r="B7369" t="s">
        <v>27</v>
      </c>
      <c r="C7369" t="s">
        <v>201</v>
      </c>
      <c r="D7369" t="s">
        <v>104</v>
      </c>
      <c r="E7369" t="s">
        <v>229</v>
      </c>
      <c r="F7369" t="s">
        <v>230</v>
      </c>
      <c r="G7369" t="s">
        <v>107</v>
      </c>
      <c r="H7369">
        <v>26.103300000000001</v>
      </c>
      <c r="I7369">
        <v>98.141900000000007</v>
      </c>
      <c r="J7369" t="s">
        <v>245</v>
      </c>
      <c r="K7369">
        <v>8164128.7744439077</v>
      </c>
      <c r="L7369">
        <v>8165558.8624645714</v>
      </c>
      <c r="M7369">
        <v>6738720</v>
      </c>
    </row>
    <row r="7370" spans="1:13" x14ac:dyDescent="0.25">
      <c r="A7370" t="s">
        <v>20</v>
      </c>
      <c r="B7370" t="s">
        <v>27</v>
      </c>
      <c r="C7370" t="s">
        <v>201</v>
      </c>
      <c r="D7370" t="s">
        <v>104</v>
      </c>
      <c r="E7370" t="s">
        <v>154</v>
      </c>
      <c r="F7370" t="s">
        <v>155</v>
      </c>
      <c r="G7370" t="s">
        <v>107</v>
      </c>
      <c r="H7370">
        <v>25.789097000000002</v>
      </c>
      <c r="I7370">
        <v>-80.204040000000006</v>
      </c>
      <c r="J7370" t="s">
        <v>223</v>
      </c>
      <c r="K7370">
        <v>67892672.606981292</v>
      </c>
      <c r="L7370">
        <v>67900362.599399552</v>
      </c>
      <c r="M7370">
        <v>94334289</v>
      </c>
    </row>
    <row r="7371" spans="1:13" x14ac:dyDescent="0.25">
      <c r="A7371" t="s">
        <v>20</v>
      </c>
      <c r="B7371" t="s">
        <v>27</v>
      </c>
      <c r="C7371" t="s">
        <v>201</v>
      </c>
      <c r="D7371" t="s">
        <v>104</v>
      </c>
      <c r="E7371" t="s">
        <v>154</v>
      </c>
      <c r="F7371" t="s">
        <v>155</v>
      </c>
      <c r="G7371" t="s">
        <v>107</v>
      </c>
      <c r="H7371">
        <v>25.789097000000002</v>
      </c>
      <c r="I7371">
        <v>-80.204040000000006</v>
      </c>
      <c r="J7371" t="s">
        <v>224</v>
      </c>
      <c r="K7371">
        <v>74651814.874458805</v>
      </c>
      <c r="L7371">
        <v>74804161.246831611</v>
      </c>
      <c r="M7371">
        <v>93655811</v>
      </c>
    </row>
    <row r="7372" spans="1:13" x14ac:dyDescent="0.25">
      <c r="A7372" t="s">
        <v>20</v>
      </c>
      <c r="B7372" t="s">
        <v>27</v>
      </c>
      <c r="C7372" t="s">
        <v>201</v>
      </c>
      <c r="D7372" t="s">
        <v>104</v>
      </c>
      <c r="E7372" t="s">
        <v>154</v>
      </c>
      <c r="F7372" t="s">
        <v>155</v>
      </c>
      <c r="G7372" t="s">
        <v>107</v>
      </c>
      <c r="H7372">
        <v>25.789097000000002</v>
      </c>
      <c r="I7372">
        <v>-80.204040000000006</v>
      </c>
      <c r="J7372" t="s">
        <v>225</v>
      </c>
      <c r="K7372">
        <v>46043341.6835519</v>
      </c>
      <c r="L7372">
        <v>46050060.680271812</v>
      </c>
      <c r="M7372">
        <v>52777734</v>
      </c>
    </row>
    <row r="7373" spans="1:13" x14ac:dyDescent="0.25">
      <c r="A7373" t="s">
        <v>20</v>
      </c>
      <c r="B7373" t="s">
        <v>27</v>
      </c>
      <c r="C7373" t="s">
        <v>201</v>
      </c>
      <c r="D7373" t="s">
        <v>104</v>
      </c>
      <c r="E7373" t="s">
        <v>154</v>
      </c>
      <c r="F7373" t="s">
        <v>155</v>
      </c>
      <c r="G7373" t="s">
        <v>107</v>
      </c>
      <c r="H7373">
        <v>25.789097000000002</v>
      </c>
      <c r="I7373">
        <v>-80.204040000000006</v>
      </c>
      <c r="J7373" t="s">
        <v>245</v>
      </c>
      <c r="K7373">
        <v>43711465.163915008</v>
      </c>
      <c r="L7373">
        <v>43724727.583470531</v>
      </c>
      <c r="M7373">
        <v>48947458</v>
      </c>
    </row>
    <row r="7374" spans="1:13" x14ac:dyDescent="0.25">
      <c r="A7374" t="s">
        <v>20</v>
      </c>
      <c r="B7374" t="s">
        <v>27</v>
      </c>
      <c r="C7374" t="s">
        <v>201</v>
      </c>
      <c r="D7374" t="s">
        <v>98</v>
      </c>
      <c r="E7374" t="s">
        <v>156</v>
      </c>
      <c r="F7374" t="s">
        <v>157</v>
      </c>
      <c r="G7374" t="s">
        <v>158</v>
      </c>
      <c r="H7374">
        <v>45.630099999999999</v>
      </c>
      <c r="I7374">
        <v>8.7255000000000003</v>
      </c>
      <c r="J7374" t="s">
        <v>223</v>
      </c>
      <c r="K7374">
        <v>14344009.544708719</v>
      </c>
      <c r="L7374">
        <v>14345914.16423435</v>
      </c>
      <c r="M7374">
        <v>17741113</v>
      </c>
    </row>
    <row r="7375" spans="1:13" x14ac:dyDescent="0.25">
      <c r="A7375" t="s">
        <v>20</v>
      </c>
      <c r="B7375" t="s">
        <v>27</v>
      </c>
      <c r="C7375" t="s">
        <v>201</v>
      </c>
      <c r="D7375" t="s">
        <v>98</v>
      </c>
      <c r="E7375" t="s">
        <v>156</v>
      </c>
      <c r="F7375" t="s">
        <v>157</v>
      </c>
      <c r="G7375" t="s">
        <v>158</v>
      </c>
      <c r="H7375">
        <v>45.630099999999999</v>
      </c>
      <c r="I7375">
        <v>8.7255000000000003</v>
      </c>
      <c r="J7375" t="s">
        <v>224</v>
      </c>
      <c r="K7375">
        <v>12479710.398588371</v>
      </c>
      <c r="L7375">
        <v>12480988.31935288</v>
      </c>
      <c r="M7375">
        <v>15129401</v>
      </c>
    </row>
    <row r="7376" spans="1:13" x14ac:dyDescent="0.25">
      <c r="A7376" t="s">
        <v>20</v>
      </c>
      <c r="B7376" t="s">
        <v>27</v>
      </c>
      <c r="C7376" t="s">
        <v>201</v>
      </c>
      <c r="D7376" t="s">
        <v>98</v>
      </c>
      <c r="E7376" t="s">
        <v>156</v>
      </c>
      <c r="F7376" t="s">
        <v>157</v>
      </c>
      <c r="G7376" t="s">
        <v>158</v>
      </c>
      <c r="H7376">
        <v>45.630099999999999</v>
      </c>
      <c r="I7376">
        <v>8.7255000000000003</v>
      </c>
      <c r="J7376" t="s">
        <v>225</v>
      </c>
      <c r="K7376">
        <v>8687785.0705443602</v>
      </c>
      <c r="L7376">
        <v>8687837.6118531171</v>
      </c>
      <c r="M7376">
        <v>13411140</v>
      </c>
    </row>
    <row r="7377" spans="1:13" x14ac:dyDescent="0.25">
      <c r="A7377" t="s">
        <v>20</v>
      </c>
      <c r="B7377" t="s">
        <v>27</v>
      </c>
      <c r="C7377" t="s">
        <v>201</v>
      </c>
      <c r="D7377" t="s">
        <v>98</v>
      </c>
      <c r="E7377" t="s">
        <v>156</v>
      </c>
      <c r="F7377" t="s">
        <v>157</v>
      </c>
      <c r="G7377" t="s">
        <v>158</v>
      </c>
      <c r="H7377">
        <v>45.630099999999999</v>
      </c>
      <c r="I7377">
        <v>8.7255000000000003</v>
      </c>
      <c r="J7377" t="s">
        <v>245</v>
      </c>
      <c r="K7377">
        <v>6553695.9001691286</v>
      </c>
      <c r="L7377">
        <v>6554354.1365988255</v>
      </c>
      <c r="M7377">
        <v>10362811</v>
      </c>
    </row>
    <row r="7378" spans="1:13" x14ac:dyDescent="0.25">
      <c r="A7378" t="s">
        <v>20</v>
      </c>
      <c r="B7378" t="s">
        <v>27</v>
      </c>
      <c r="C7378" t="s">
        <v>201</v>
      </c>
      <c r="D7378" t="s">
        <v>104</v>
      </c>
      <c r="E7378" t="s">
        <v>159</v>
      </c>
      <c r="F7378" t="s">
        <v>160</v>
      </c>
      <c r="G7378" t="s">
        <v>107</v>
      </c>
      <c r="H7378">
        <v>44.986656000000004</v>
      </c>
      <c r="I7378">
        <v>-93.258133000000001</v>
      </c>
      <c r="J7378" t="s">
        <v>223</v>
      </c>
      <c r="K7378">
        <v>8572228.9145573396</v>
      </c>
      <c r="L7378">
        <v>8572851.1493001059</v>
      </c>
      <c r="M7378">
        <v>7495478</v>
      </c>
    </row>
    <row r="7379" spans="1:13" x14ac:dyDescent="0.25">
      <c r="A7379" t="s">
        <v>20</v>
      </c>
      <c r="B7379" t="s">
        <v>27</v>
      </c>
      <c r="C7379" t="s">
        <v>201</v>
      </c>
      <c r="D7379" t="s">
        <v>104</v>
      </c>
      <c r="E7379" t="s">
        <v>159</v>
      </c>
      <c r="F7379" t="s">
        <v>160</v>
      </c>
      <c r="G7379" t="s">
        <v>107</v>
      </c>
      <c r="H7379">
        <v>44.986656000000004</v>
      </c>
      <c r="I7379">
        <v>-93.258133000000001</v>
      </c>
      <c r="J7379" t="s">
        <v>224</v>
      </c>
      <c r="K7379">
        <v>47753974.538399734</v>
      </c>
      <c r="L7379">
        <v>47778442.199367337</v>
      </c>
      <c r="M7379">
        <v>38912953</v>
      </c>
    </row>
    <row r="7380" spans="1:13" x14ac:dyDescent="0.25">
      <c r="A7380" t="s">
        <v>20</v>
      </c>
      <c r="B7380" t="s">
        <v>27</v>
      </c>
      <c r="C7380" t="s">
        <v>201</v>
      </c>
      <c r="D7380" t="s">
        <v>104</v>
      </c>
      <c r="E7380" t="s">
        <v>159</v>
      </c>
      <c r="F7380" t="s">
        <v>160</v>
      </c>
      <c r="G7380" t="s">
        <v>107</v>
      </c>
      <c r="H7380">
        <v>44.986656000000004</v>
      </c>
      <c r="I7380">
        <v>-93.258133000000001</v>
      </c>
      <c r="J7380" t="s">
        <v>225</v>
      </c>
      <c r="K7380">
        <v>20385576.806332178</v>
      </c>
      <c r="L7380">
        <v>20387334.96179134</v>
      </c>
      <c r="M7380">
        <v>12416517</v>
      </c>
    </row>
    <row r="7381" spans="1:13" x14ac:dyDescent="0.25">
      <c r="A7381" t="s">
        <v>20</v>
      </c>
      <c r="B7381" t="s">
        <v>27</v>
      </c>
      <c r="C7381" t="s">
        <v>201</v>
      </c>
      <c r="D7381" t="s">
        <v>104</v>
      </c>
      <c r="E7381" t="s">
        <v>159</v>
      </c>
      <c r="F7381" t="s">
        <v>160</v>
      </c>
      <c r="G7381" t="s">
        <v>107</v>
      </c>
      <c r="H7381">
        <v>44.986656000000004</v>
      </c>
      <c r="I7381">
        <v>-93.258133000000001</v>
      </c>
      <c r="J7381" t="s">
        <v>245</v>
      </c>
      <c r="K7381">
        <v>15816858.40369623</v>
      </c>
      <c r="L7381">
        <v>15822179.946442369</v>
      </c>
      <c r="M7381">
        <v>10512100</v>
      </c>
    </row>
    <row r="7382" spans="1:13" x14ac:dyDescent="0.25">
      <c r="A7382" t="s">
        <v>20</v>
      </c>
      <c r="B7382" t="s">
        <v>27</v>
      </c>
      <c r="C7382" t="s">
        <v>201</v>
      </c>
      <c r="D7382" t="s">
        <v>98</v>
      </c>
      <c r="E7382" t="s">
        <v>231</v>
      </c>
      <c r="F7382" t="s">
        <v>232</v>
      </c>
      <c r="G7382" t="s">
        <v>168</v>
      </c>
      <c r="H7382">
        <v>43.296950000000002</v>
      </c>
      <c r="I7382">
        <v>5.3810700000000002</v>
      </c>
      <c r="J7382" t="s">
        <v>223</v>
      </c>
      <c r="K7382">
        <v>9.494643815999999E-3</v>
      </c>
      <c r="L7382">
        <v>9.494643815999999E-3</v>
      </c>
      <c r="M7382">
        <v>5</v>
      </c>
    </row>
    <row r="7383" spans="1:13" x14ac:dyDescent="0.25">
      <c r="A7383" t="s">
        <v>20</v>
      </c>
      <c r="B7383" t="s">
        <v>27</v>
      </c>
      <c r="C7383" t="s">
        <v>201</v>
      </c>
      <c r="D7383" t="s">
        <v>98</v>
      </c>
      <c r="E7383" t="s">
        <v>231</v>
      </c>
      <c r="F7383" t="s">
        <v>232</v>
      </c>
      <c r="G7383" t="s">
        <v>168</v>
      </c>
      <c r="H7383">
        <v>43.296950000000002</v>
      </c>
      <c r="I7383">
        <v>5.3810700000000002</v>
      </c>
      <c r="J7383" t="s">
        <v>224</v>
      </c>
      <c r="K7383">
        <v>6.6370526053800001</v>
      </c>
      <c r="L7383">
        <v>6.6370526053800001</v>
      </c>
      <c r="M7383">
        <v>1155</v>
      </c>
    </row>
    <row r="7384" spans="1:13" x14ac:dyDescent="0.25">
      <c r="A7384" t="s">
        <v>20</v>
      </c>
      <c r="B7384" t="s">
        <v>27</v>
      </c>
      <c r="C7384" t="s">
        <v>201</v>
      </c>
      <c r="D7384" t="s">
        <v>98</v>
      </c>
      <c r="E7384" t="s">
        <v>231</v>
      </c>
      <c r="F7384" t="s">
        <v>232</v>
      </c>
      <c r="G7384" t="s">
        <v>168</v>
      </c>
      <c r="H7384">
        <v>43.296950000000002</v>
      </c>
      <c r="I7384">
        <v>5.3810700000000002</v>
      </c>
      <c r="J7384" t="s">
        <v>225</v>
      </c>
      <c r="K7384">
        <v>311.06356632717598</v>
      </c>
      <c r="L7384">
        <v>311.03931744655199</v>
      </c>
      <c r="M7384">
        <v>2632</v>
      </c>
    </row>
    <row r="7385" spans="1:13" x14ac:dyDescent="0.25">
      <c r="A7385" t="s">
        <v>20</v>
      </c>
      <c r="B7385" t="s">
        <v>27</v>
      </c>
      <c r="C7385" t="s">
        <v>201</v>
      </c>
      <c r="D7385" t="s">
        <v>98</v>
      </c>
      <c r="E7385" t="s">
        <v>231</v>
      </c>
      <c r="F7385" t="s">
        <v>232</v>
      </c>
      <c r="G7385" t="s">
        <v>168</v>
      </c>
      <c r="H7385">
        <v>43.296950000000002</v>
      </c>
      <c r="I7385">
        <v>5.3810700000000002</v>
      </c>
      <c r="J7385" t="s">
        <v>245</v>
      </c>
      <c r="K7385">
        <v>67.096603948265994</v>
      </c>
      <c r="L7385">
        <v>67.095170833614006</v>
      </c>
      <c r="M7385">
        <v>1085</v>
      </c>
    </row>
    <row r="7386" spans="1:13" x14ac:dyDescent="0.25">
      <c r="A7386" t="s">
        <v>20</v>
      </c>
      <c r="B7386" t="s">
        <v>27</v>
      </c>
      <c r="C7386" t="s">
        <v>201</v>
      </c>
      <c r="D7386" t="s">
        <v>104</v>
      </c>
      <c r="E7386" t="s">
        <v>161</v>
      </c>
      <c r="F7386" t="s">
        <v>162</v>
      </c>
      <c r="G7386" t="s">
        <v>107</v>
      </c>
      <c r="H7386">
        <v>40.705629999999999</v>
      </c>
      <c r="I7386">
        <v>-73.978003999999999</v>
      </c>
      <c r="J7386" t="s">
        <v>223</v>
      </c>
      <c r="K7386">
        <v>80199978.939241648</v>
      </c>
      <c r="L7386">
        <v>80209378.374526456</v>
      </c>
      <c r="M7386">
        <v>101034073</v>
      </c>
    </row>
    <row r="7387" spans="1:13" x14ac:dyDescent="0.25">
      <c r="A7387" t="s">
        <v>20</v>
      </c>
      <c r="B7387" t="s">
        <v>27</v>
      </c>
      <c r="C7387" t="s">
        <v>201</v>
      </c>
      <c r="D7387" t="s">
        <v>104</v>
      </c>
      <c r="E7387" t="s">
        <v>161</v>
      </c>
      <c r="F7387" t="s">
        <v>162</v>
      </c>
      <c r="G7387" t="s">
        <v>107</v>
      </c>
      <c r="H7387">
        <v>40.705629999999999</v>
      </c>
      <c r="I7387">
        <v>-73.978003999999999</v>
      </c>
      <c r="J7387" t="s">
        <v>224</v>
      </c>
      <c r="K7387">
        <v>87209721.036119968</v>
      </c>
      <c r="L7387">
        <v>87228695.443957925</v>
      </c>
      <c r="M7387">
        <v>97401441</v>
      </c>
    </row>
    <row r="7388" spans="1:13" x14ac:dyDescent="0.25">
      <c r="A7388" t="s">
        <v>20</v>
      </c>
      <c r="B7388" t="s">
        <v>27</v>
      </c>
      <c r="C7388" t="s">
        <v>201</v>
      </c>
      <c r="D7388" t="s">
        <v>104</v>
      </c>
      <c r="E7388" t="s">
        <v>161</v>
      </c>
      <c r="F7388" t="s">
        <v>162</v>
      </c>
      <c r="G7388" t="s">
        <v>107</v>
      </c>
      <c r="H7388">
        <v>40.705629999999999</v>
      </c>
      <c r="I7388">
        <v>-73.978003999999999</v>
      </c>
      <c r="J7388" t="s">
        <v>225</v>
      </c>
      <c r="K7388">
        <v>53339763.433632582</v>
      </c>
      <c r="L7388">
        <v>53344739.589068368</v>
      </c>
      <c r="M7388">
        <v>50677247</v>
      </c>
    </row>
    <row r="7389" spans="1:13" x14ac:dyDescent="0.25">
      <c r="A7389" t="s">
        <v>20</v>
      </c>
      <c r="B7389" t="s">
        <v>27</v>
      </c>
      <c r="C7389" t="s">
        <v>201</v>
      </c>
      <c r="D7389" t="s">
        <v>104</v>
      </c>
      <c r="E7389" t="s">
        <v>161</v>
      </c>
      <c r="F7389" t="s">
        <v>162</v>
      </c>
      <c r="G7389" t="s">
        <v>107</v>
      </c>
      <c r="H7389">
        <v>40.705629999999999</v>
      </c>
      <c r="I7389">
        <v>-73.978003999999999</v>
      </c>
      <c r="J7389" t="s">
        <v>245</v>
      </c>
      <c r="K7389">
        <v>42850066.680376388</v>
      </c>
      <c r="L7389">
        <v>42865404.05276823</v>
      </c>
      <c r="M7389">
        <v>40075454</v>
      </c>
    </row>
    <row r="7390" spans="1:13" x14ac:dyDescent="0.25">
      <c r="A7390" t="s">
        <v>20</v>
      </c>
      <c r="B7390" t="s">
        <v>27</v>
      </c>
      <c r="C7390" t="s">
        <v>201</v>
      </c>
      <c r="D7390" t="s">
        <v>98</v>
      </c>
      <c r="E7390" t="s">
        <v>166</v>
      </c>
      <c r="F7390" t="s">
        <v>167</v>
      </c>
      <c r="G7390" t="s">
        <v>168</v>
      </c>
      <c r="H7390">
        <v>48.928049999999999</v>
      </c>
      <c r="I7390">
        <v>2.35189</v>
      </c>
      <c r="J7390" t="s">
        <v>223</v>
      </c>
      <c r="K7390">
        <v>28172957.237760939</v>
      </c>
      <c r="L7390">
        <v>28176482.126865938</v>
      </c>
      <c r="M7390">
        <v>20982709</v>
      </c>
    </row>
    <row r="7391" spans="1:13" x14ac:dyDescent="0.25">
      <c r="A7391" t="s">
        <v>20</v>
      </c>
      <c r="B7391" t="s">
        <v>27</v>
      </c>
      <c r="C7391" t="s">
        <v>201</v>
      </c>
      <c r="D7391" t="s">
        <v>98</v>
      </c>
      <c r="E7391" t="s">
        <v>166</v>
      </c>
      <c r="F7391" t="s">
        <v>167</v>
      </c>
      <c r="G7391" t="s">
        <v>168</v>
      </c>
      <c r="H7391">
        <v>48.928049999999999</v>
      </c>
      <c r="I7391">
        <v>2.35189</v>
      </c>
      <c r="J7391" t="s">
        <v>224</v>
      </c>
      <c r="K7391">
        <v>34360664.059181422</v>
      </c>
      <c r="L7391">
        <v>34367654.97824236</v>
      </c>
      <c r="M7391">
        <v>26577695</v>
      </c>
    </row>
    <row r="7392" spans="1:13" x14ac:dyDescent="0.25">
      <c r="A7392" t="s">
        <v>20</v>
      </c>
      <c r="B7392" t="s">
        <v>27</v>
      </c>
      <c r="C7392" t="s">
        <v>201</v>
      </c>
      <c r="D7392" t="s">
        <v>98</v>
      </c>
      <c r="E7392" t="s">
        <v>166</v>
      </c>
      <c r="F7392" t="s">
        <v>167</v>
      </c>
      <c r="G7392" t="s">
        <v>168</v>
      </c>
      <c r="H7392">
        <v>48.928049999999999</v>
      </c>
      <c r="I7392">
        <v>2.35189</v>
      </c>
      <c r="J7392" t="s">
        <v>225</v>
      </c>
      <c r="K7392">
        <v>30159347.3371902</v>
      </c>
      <c r="L7392">
        <v>30160613.547672082</v>
      </c>
      <c r="M7392">
        <v>25766305</v>
      </c>
    </row>
    <row r="7393" spans="1:13" x14ac:dyDescent="0.25">
      <c r="A7393" t="s">
        <v>20</v>
      </c>
      <c r="B7393" t="s">
        <v>27</v>
      </c>
      <c r="C7393" t="s">
        <v>201</v>
      </c>
      <c r="D7393" t="s">
        <v>98</v>
      </c>
      <c r="E7393" t="s">
        <v>166</v>
      </c>
      <c r="F7393" t="s">
        <v>167</v>
      </c>
      <c r="G7393" t="s">
        <v>168</v>
      </c>
      <c r="H7393">
        <v>48.928049999999999</v>
      </c>
      <c r="I7393">
        <v>2.35189</v>
      </c>
      <c r="J7393" t="s">
        <v>245</v>
      </c>
      <c r="K7393">
        <v>26231708.5263585</v>
      </c>
      <c r="L7393">
        <v>26239136.233334329</v>
      </c>
      <c r="M7393">
        <v>21870378</v>
      </c>
    </row>
    <row r="7394" spans="1:13" x14ac:dyDescent="0.25">
      <c r="A7394" t="s">
        <v>20</v>
      </c>
      <c r="B7394" t="s">
        <v>27</v>
      </c>
      <c r="C7394" t="s">
        <v>201</v>
      </c>
      <c r="D7394" t="s">
        <v>104</v>
      </c>
      <c r="E7394" t="s">
        <v>172</v>
      </c>
      <c r="F7394" t="s">
        <v>173</v>
      </c>
      <c r="G7394" t="s">
        <v>107</v>
      </c>
      <c r="H7394">
        <v>47.606209999999997</v>
      </c>
      <c r="I7394">
        <v>-122.33207</v>
      </c>
      <c r="J7394" t="s">
        <v>223</v>
      </c>
      <c r="K7394">
        <v>57943087.385313787</v>
      </c>
      <c r="L7394">
        <v>57951108.9184504</v>
      </c>
      <c r="M7394">
        <v>70988508</v>
      </c>
    </row>
    <row r="7395" spans="1:13" x14ac:dyDescent="0.25">
      <c r="A7395" t="s">
        <v>20</v>
      </c>
      <c r="B7395" t="s">
        <v>27</v>
      </c>
      <c r="C7395" t="s">
        <v>201</v>
      </c>
      <c r="D7395" t="s">
        <v>104</v>
      </c>
      <c r="E7395" t="s">
        <v>172</v>
      </c>
      <c r="F7395" t="s">
        <v>173</v>
      </c>
      <c r="G7395" t="s">
        <v>107</v>
      </c>
      <c r="H7395">
        <v>47.606209999999997</v>
      </c>
      <c r="I7395">
        <v>-122.33207</v>
      </c>
      <c r="J7395" t="s">
        <v>224</v>
      </c>
      <c r="K7395">
        <v>62932726.626010627</v>
      </c>
      <c r="L7395">
        <v>62959767.447047628</v>
      </c>
      <c r="M7395">
        <v>73658130</v>
      </c>
    </row>
    <row r="7396" spans="1:13" x14ac:dyDescent="0.25">
      <c r="A7396" t="s">
        <v>20</v>
      </c>
      <c r="B7396" t="s">
        <v>27</v>
      </c>
      <c r="C7396" t="s">
        <v>201</v>
      </c>
      <c r="D7396" t="s">
        <v>104</v>
      </c>
      <c r="E7396" t="s">
        <v>172</v>
      </c>
      <c r="F7396" t="s">
        <v>173</v>
      </c>
      <c r="G7396" t="s">
        <v>107</v>
      </c>
      <c r="H7396">
        <v>47.606209999999997</v>
      </c>
      <c r="I7396">
        <v>-122.33207</v>
      </c>
      <c r="J7396" t="s">
        <v>225</v>
      </c>
      <c r="K7396">
        <v>32334840.78867843</v>
      </c>
      <c r="L7396">
        <v>32340492.612751439</v>
      </c>
      <c r="M7396">
        <v>31508991</v>
      </c>
    </row>
    <row r="7397" spans="1:13" x14ac:dyDescent="0.25">
      <c r="A7397" t="s">
        <v>20</v>
      </c>
      <c r="B7397" t="s">
        <v>27</v>
      </c>
      <c r="C7397" t="s">
        <v>201</v>
      </c>
      <c r="D7397" t="s">
        <v>104</v>
      </c>
      <c r="E7397" t="s">
        <v>172</v>
      </c>
      <c r="F7397" t="s">
        <v>173</v>
      </c>
      <c r="G7397" t="s">
        <v>107</v>
      </c>
      <c r="H7397">
        <v>47.606209999999997</v>
      </c>
      <c r="I7397">
        <v>-122.33207</v>
      </c>
      <c r="J7397" t="s">
        <v>245</v>
      </c>
      <c r="K7397">
        <v>23609098.819779649</v>
      </c>
      <c r="L7397">
        <v>23616761.82359197</v>
      </c>
      <c r="M7397">
        <v>24011606</v>
      </c>
    </row>
    <row r="7398" spans="1:13" x14ac:dyDescent="0.25">
      <c r="A7398" t="s">
        <v>20</v>
      </c>
      <c r="B7398" t="s">
        <v>27</v>
      </c>
      <c r="C7398" t="s">
        <v>201</v>
      </c>
      <c r="D7398" t="s">
        <v>104</v>
      </c>
      <c r="E7398" t="s">
        <v>177</v>
      </c>
      <c r="F7398" t="s">
        <v>178</v>
      </c>
      <c r="G7398" t="s">
        <v>107</v>
      </c>
      <c r="H7398">
        <v>37.339385999999998</v>
      </c>
      <c r="I7398">
        <v>-121.89496</v>
      </c>
      <c r="J7398" t="s">
        <v>223</v>
      </c>
      <c r="K7398">
        <v>56648811.763557047</v>
      </c>
      <c r="L7398">
        <v>56657041.280176513</v>
      </c>
      <c r="M7398">
        <v>56497279</v>
      </c>
    </row>
    <row r="7399" spans="1:13" x14ac:dyDescent="0.25">
      <c r="A7399" t="s">
        <v>20</v>
      </c>
      <c r="B7399" t="s">
        <v>27</v>
      </c>
      <c r="C7399" t="s">
        <v>201</v>
      </c>
      <c r="D7399" t="s">
        <v>104</v>
      </c>
      <c r="E7399" t="s">
        <v>177</v>
      </c>
      <c r="F7399" t="s">
        <v>178</v>
      </c>
      <c r="G7399" t="s">
        <v>107</v>
      </c>
      <c r="H7399">
        <v>37.339385999999998</v>
      </c>
      <c r="I7399">
        <v>-121.89496</v>
      </c>
      <c r="J7399" t="s">
        <v>224</v>
      </c>
      <c r="K7399">
        <v>61362016.989287391</v>
      </c>
      <c r="L7399">
        <v>61386047.31223356</v>
      </c>
      <c r="M7399">
        <v>54763041</v>
      </c>
    </row>
    <row r="7400" spans="1:13" x14ac:dyDescent="0.25">
      <c r="A7400" t="s">
        <v>20</v>
      </c>
      <c r="B7400" t="s">
        <v>27</v>
      </c>
      <c r="C7400" t="s">
        <v>201</v>
      </c>
      <c r="D7400" t="s">
        <v>104</v>
      </c>
      <c r="E7400" t="s">
        <v>177</v>
      </c>
      <c r="F7400" t="s">
        <v>178</v>
      </c>
      <c r="G7400" t="s">
        <v>107</v>
      </c>
      <c r="H7400">
        <v>37.339385999999998</v>
      </c>
      <c r="I7400">
        <v>-121.89496</v>
      </c>
      <c r="J7400" t="s">
        <v>225</v>
      </c>
      <c r="K7400">
        <v>29726773.67763393</v>
      </c>
      <c r="L7400">
        <v>29729813.356341772</v>
      </c>
      <c r="M7400">
        <v>20690855</v>
      </c>
    </row>
    <row r="7401" spans="1:13" x14ac:dyDescent="0.25">
      <c r="A7401" t="s">
        <v>20</v>
      </c>
      <c r="B7401" t="s">
        <v>27</v>
      </c>
      <c r="C7401" t="s">
        <v>201</v>
      </c>
      <c r="D7401" t="s">
        <v>104</v>
      </c>
      <c r="E7401" t="s">
        <v>177</v>
      </c>
      <c r="F7401" t="s">
        <v>178</v>
      </c>
      <c r="G7401" t="s">
        <v>107</v>
      </c>
      <c r="H7401">
        <v>37.339385999999998</v>
      </c>
      <c r="I7401">
        <v>-121.89496</v>
      </c>
      <c r="J7401" t="s">
        <v>245</v>
      </c>
      <c r="K7401">
        <v>25018025.252895411</v>
      </c>
      <c r="L7401">
        <v>25027044.920842379</v>
      </c>
      <c r="M7401">
        <v>18999867</v>
      </c>
    </row>
    <row r="7402" spans="1:13" x14ac:dyDescent="0.25">
      <c r="A7402" t="s">
        <v>20</v>
      </c>
      <c r="B7402" t="s">
        <v>27</v>
      </c>
      <c r="C7402" t="s">
        <v>201</v>
      </c>
      <c r="D7402" t="s">
        <v>98</v>
      </c>
      <c r="E7402" t="s">
        <v>181</v>
      </c>
      <c r="F7402" t="s">
        <v>182</v>
      </c>
      <c r="G7402" t="s">
        <v>183</v>
      </c>
      <c r="H7402">
        <v>59.651943000000003</v>
      </c>
      <c r="I7402">
        <v>17.933056000000001</v>
      </c>
      <c r="J7402" t="s">
        <v>223</v>
      </c>
      <c r="K7402">
        <v>8765597.7595476806</v>
      </c>
      <c r="L7402">
        <v>8765613.3527891207</v>
      </c>
      <c r="M7402">
        <v>9286500</v>
      </c>
    </row>
    <row r="7403" spans="1:13" x14ac:dyDescent="0.25">
      <c r="A7403" t="s">
        <v>20</v>
      </c>
      <c r="B7403" t="s">
        <v>27</v>
      </c>
      <c r="C7403" t="s">
        <v>201</v>
      </c>
      <c r="D7403" t="s">
        <v>98</v>
      </c>
      <c r="E7403" t="s">
        <v>181</v>
      </c>
      <c r="F7403" t="s">
        <v>182</v>
      </c>
      <c r="G7403" t="s">
        <v>183</v>
      </c>
      <c r="H7403">
        <v>59.651943000000003</v>
      </c>
      <c r="I7403">
        <v>17.933056000000001</v>
      </c>
      <c r="J7403" t="s">
        <v>224</v>
      </c>
      <c r="K7403">
        <v>12922205.83748229</v>
      </c>
      <c r="L7403">
        <v>12923380.24557527</v>
      </c>
      <c r="M7403">
        <v>10891235</v>
      </c>
    </row>
    <row r="7404" spans="1:13" x14ac:dyDescent="0.25">
      <c r="A7404" t="s">
        <v>20</v>
      </c>
      <c r="B7404" t="s">
        <v>27</v>
      </c>
      <c r="C7404" t="s">
        <v>201</v>
      </c>
      <c r="D7404" t="s">
        <v>98</v>
      </c>
      <c r="E7404" t="s">
        <v>181</v>
      </c>
      <c r="F7404" t="s">
        <v>182</v>
      </c>
      <c r="G7404" t="s">
        <v>183</v>
      </c>
      <c r="H7404">
        <v>59.651943000000003</v>
      </c>
      <c r="I7404">
        <v>17.933056000000001</v>
      </c>
      <c r="J7404" t="s">
        <v>225</v>
      </c>
      <c r="K7404">
        <v>9147039.0140891783</v>
      </c>
      <c r="L7404">
        <v>9148368.0716250446</v>
      </c>
      <c r="M7404">
        <v>6557108</v>
      </c>
    </row>
    <row r="7405" spans="1:13" x14ac:dyDescent="0.25">
      <c r="A7405" t="s">
        <v>20</v>
      </c>
      <c r="B7405" t="s">
        <v>27</v>
      </c>
      <c r="C7405" t="s">
        <v>201</v>
      </c>
      <c r="D7405" t="s">
        <v>98</v>
      </c>
      <c r="E7405" t="s">
        <v>181</v>
      </c>
      <c r="F7405" t="s">
        <v>182</v>
      </c>
      <c r="G7405" t="s">
        <v>183</v>
      </c>
      <c r="H7405">
        <v>59.651943000000003</v>
      </c>
      <c r="I7405">
        <v>17.933056000000001</v>
      </c>
      <c r="J7405" t="s">
        <v>245</v>
      </c>
      <c r="K7405">
        <v>8188818.0802288149</v>
      </c>
      <c r="L7405">
        <v>8192092.6190019092</v>
      </c>
      <c r="M7405">
        <v>5970337</v>
      </c>
    </row>
    <row r="7406" spans="1:13" x14ac:dyDescent="0.25">
      <c r="A7406" t="s">
        <v>20</v>
      </c>
      <c r="B7406" t="s">
        <v>27</v>
      </c>
      <c r="C7406" t="s">
        <v>201</v>
      </c>
      <c r="D7406" t="s">
        <v>104</v>
      </c>
      <c r="E7406" t="s">
        <v>179</v>
      </c>
      <c r="F7406" t="s">
        <v>180</v>
      </c>
      <c r="G7406" t="s">
        <v>107</v>
      </c>
      <c r="H7406">
        <v>38.627003000000002</v>
      </c>
      <c r="I7406">
        <v>-90.199404000000001</v>
      </c>
      <c r="J7406" t="s">
        <v>223</v>
      </c>
      <c r="K7406">
        <v>37367374.534444943</v>
      </c>
      <c r="L7406">
        <v>37373198.270182513</v>
      </c>
      <c r="M7406">
        <v>29777273</v>
      </c>
    </row>
    <row r="7407" spans="1:13" x14ac:dyDescent="0.25">
      <c r="A7407" t="s">
        <v>20</v>
      </c>
      <c r="B7407" t="s">
        <v>27</v>
      </c>
      <c r="C7407" t="s">
        <v>201</v>
      </c>
      <c r="D7407" t="s">
        <v>104</v>
      </c>
      <c r="E7407" t="s">
        <v>179</v>
      </c>
      <c r="F7407" t="s">
        <v>180</v>
      </c>
      <c r="G7407" t="s">
        <v>107</v>
      </c>
      <c r="H7407">
        <v>38.627003000000002</v>
      </c>
      <c r="I7407">
        <v>-90.199404000000001</v>
      </c>
      <c r="J7407" t="s">
        <v>224</v>
      </c>
      <c r="K7407">
        <v>41100853.056051917</v>
      </c>
      <c r="L7407">
        <v>41123702.513873257</v>
      </c>
      <c r="M7407">
        <v>30331614</v>
      </c>
    </row>
    <row r="7408" spans="1:13" x14ac:dyDescent="0.25">
      <c r="A7408" t="s">
        <v>20</v>
      </c>
      <c r="B7408" t="s">
        <v>27</v>
      </c>
      <c r="C7408" t="s">
        <v>201</v>
      </c>
      <c r="D7408" t="s">
        <v>104</v>
      </c>
      <c r="E7408" t="s">
        <v>179</v>
      </c>
      <c r="F7408" t="s">
        <v>180</v>
      </c>
      <c r="G7408" t="s">
        <v>107</v>
      </c>
      <c r="H7408">
        <v>38.627003000000002</v>
      </c>
      <c r="I7408">
        <v>-90.199404000000001</v>
      </c>
      <c r="J7408" t="s">
        <v>225</v>
      </c>
      <c r="K7408">
        <v>18701086.22982363</v>
      </c>
      <c r="L7408">
        <v>18702395.005849391</v>
      </c>
      <c r="M7408">
        <v>12653599</v>
      </c>
    </row>
    <row r="7409" spans="1:13" x14ac:dyDescent="0.25">
      <c r="A7409" t="s">
        <v>20</v>
      </c>
      <c r="B7409" t="s">
        <v>27</v>
      </c>
      <c r="C7409" t="s">
        <v>201</v>
      </c>
      <c r="D7409" t="s">
        <v>104</v>
      </c>
      <c r="E7409" t="s">
        <v>179</v>
      </c>
      <c r="F7409" t="s">
        <v>180</v>
      </c>
      <c r="G7409" t="s">
        <v>107</v>
      </c>
      <c r="H7409">
        <v>38.627003000000002</v>
      </c>
      <c r="I7409">
        <v>-90.199404000000001</v>
      </c>
      <c r="J7409" t="s">
        <v>245</v>
      </c>
      <c r="K7409">
        <v>14210906.62749818</v>
      </c>
      <c r="L7409">
        <v>14215249.007010929</v>
      </c>
      <c r="M7409">
        <v>10760703</v>
      </c>
    </row>
    <row r="7410" spans="1:13" x14ac:dyDescent="0.25">
      <c r="A7410" t="s">
        <v>20</v>
      </c>
      <c r="B7410" t="s">
        <v>27</v>
      </c>
      <c r="C7410" t="s">
        <v>201</v>
      </c>
      <c r="D7410" t="s">
        <v>104</v>
      </c>
      <c r="E7410" t="s">
        <v>193</v>
      </c>
      <c r="F7410" t="s">
        <v>194</v>
      </c>
      <c r="G7410" t="s">
        <v>195</v>
      </c>
      <c r="H7410">
        <v>43.677753000000003</v>
      </c>
      <c r="I7410">
        <v>-79.630840000000006</v>
      </c>
      <c r="J7410" t="s">
        <v>223</v>
      </c>
      <c r="K7410">
        <v>39167919.86040628</v>
      </c>
      <c r="L7410">
        <v>39173529.716619924</v>
      </c>
      <c r="M7410">
        <v>27100740</v>
      </c>
    </row>
    <row r="7411" spans="1:13" x14ac:dyDescent="0.25">
      <c r="A7411" t="s">
        <v>20</v>
      </c>
      <c r="B7411" t="s">
        <v>27</v>
      </c>
      <c r="C7411" t="s">
        <v>201</v>
      </c>
      <c r="D7411" t="s">
        <v>104</v>
      </c>
      <c r="E7411" t="s">
        <v>193</v>
      </c>
      <c r="F7411" t="s">
        <v>194</v>
      </c>
      <c r="G7411" t="s">
        <v>195</v>
      </c>
      <c r="H7411">
        <v>43.677753000000003</v>
      </c>
      <c r="I7411">
        <v>-79.630840000000006</v>
      </c>
      <c r="J7411" t="s">
        <v>224</v>
      </c>
      <c r="K7411">
        <v>50718465.368373416</v>
      </c>
      <c r="L7411">
        <v>50730752.165338032</v>
      </c>
      <c r="M7411">
        <v>32418115</v>
      </c>
    </row>
    <row r="7412" spans="1:13" x14ac:dyDescent="0.25">
      <c r="A7412" t="s">
        <v>20</v>
      </c>
      <c r="B7412" t="s">
        <v>27</v>
      </c>
      <c r="C7412" t="s">
        <v>201</v>
      </c>
      <c r="D7412" t="s">
        <v>104</v>
      </c>
      <c r="E7412" t="s">
        <v>193</v>
      </c>
      <c r="F7412" t="s">
        <v>194</v>
      </c>
      <c r="G7412" t="s">
        <v>195</v>
      </c>
      <c r="H7412">
        <v>43.677753000000003</v>
      </c>
      <c r="I7412">
        <v>-79.630840000000006</v>
      </c>
      <c r="J7412" t="s">
        <v>225</v>
      </c>
      <c r="K7412">
        <v>27119628.561068799</v>
      </c>
      <c r="L7412">
        <v>27120111.477271318</v>
      </c>
      <c r="M7412">
        <v>17875592</v>
      </c>
    </row>
    <row r="7413" spans="1:13" x14ac:dyDescent="0.25">
      <c r="A7413" t="s">
        <v>20</v>
      </c>
      <c r="B7413" t="s">
        <v>27</v>
      </c>
      <c r="C7413" t="s">
        <v>201</v>
      </c>
      <c r="D7413" t="s">
        <v>104</v>
      </c>
      <c r="E7413" t="s">
        <v>193</v>
      </c>
      <c r="F7413" t="s">
        <v>194</v>
      </c>
      <c r="G7413" t="s">
        <v>195</v>
      </c>
      <c r="H7413">
        <v>43.677753000000003</v>
      </c>
      <c r="I7413">
        <v>-79.630840000000006</v>
      </c>
      <c r="J7413" t="s">
        <v>245</v>
      </c>
      <c r="K7413">
        <v>22806184.381173018</v>
      </c>
      <c r="L7413">
        <v>22808027.274989489</v>
      </c>
      <c r="M7413">
        <v>15474423</v>
      </c>
    </row>
    <row r="7414" spans="1:13" x14ac:dyDescent="0.25">
      <c r="A7414" t="s">
        <v>20</v>
      </c>
      <c r="B7414" t="s">
        <v>27</v>
      </c>
      <c r="C7414" t="s">
        <v>201</v>
      </c>
      <c r="D7414" t="s">
        <v>98</v>
      </c>
      <c r="E7414" t="s">
        <v>233</v>
      </c>
      <c r="F7414" t="s">
        <v>234</v>
      </c>
      <c r="G7414" t="s">
        <v>235</v>
      </c>
      <c r="H7414">
        <v>48.268999999999998</v>
      </c>
      <c r="I7414">
        <v>-16.41047</v>
      </c>
      <c r="J7414" t="s">
        <v>223</v>
      </c>
      <c r="K7414">
        <v>1353340.4204837161</v>
      </c>
      <c r="L7414">
        <v>1353349.389944935</v>
      </c>
      <c r="M7414">
        <v>1350054</v>
      </c>
    </row>
    <row r="7415" spans="1:13" x14ac:dyDescent="0.25">
      <c r="A7415" t="s">
        <v>20</v>
      </c>
      <c r="B7415" t="s">
        <v>27</v>
      </c>
      <c r="C7415" t="s">
        <v>201</v>
      </c>
      <c r="D7415" t="s">
        <v>98</v>
      </c>
      <c r="E7415" t="s">
        <v>233</v>
      </c>
      <c r="F7415" t="s">
        <v>234</v>
      </c>
      <c r="G7415" t="s">
        <v>235</v>
      </c>
      <c r="H7415">
        <v>48.268999999999998</v>
      </c>
      <c r="I7415">
        <v>-16.41047</v>
      </c>
      <c r="J7415" t="s">
        <v>224</v>
      </c>
      <c r="K7415">
        <v>12651449.182663551</v>
      </c>
      <c r="L7415">
        <v>12653874.672587439</v>
      </c>
      <c r="M7415">
        <v>13473251</v>
      </c>
    </row>
    <row r="7416" spans="1:13" x14ac:dyDescent="0.25">
      <c r="A7416" t="s">
        <v>20</v>
      </c>
      <c r="B7416" t="s">
        <v>27</v>
      </c>
      <c r="C7416" t="s">
        <v>201</v>
      </c>
      <c r="D7416" t="s">
        <v>98</v>
      </c>
      <c r="E7416" t="s">
        <v>233</v>
      </c>
      <c r="F7416" t="s">
        <v>234</v>
      </c>
      <c r="G7416" t="s">
        <v>235</v>
      </c>
      <c r="H7416">
        <v>48.268999999999998</v>
      </c>
      <c r="I7416">
        <v>-16.41047</v>
      </c>
      <c r="J7416" t="s">
        <v>225</v>
      </c>
      <c r="K7416">
        <v>11622954.814931439</v>
      </c>
      <c r="L7416">
        <v>11623319.474453431</v>
      </c>
      <c r="M7416">
        <v>15632104</v>
      </c>
    </row>
    <row r="7417" spans="1:13" x14ac:dyDescent="0.25">
      <c r="A7417" t="s">
        <v>20</v>
      </c>
      <c r="B7417" t="s">
        <v>27</v>
      </c>
      <c r="C7417" t="s">
        <v>201</v>
      </c>
      <c r="D7417" t="s">
        <v>98</v>
      </c>
      <c r="E7417" t="s">
        <v>233</v>
      </c>
      <c r="F7417" t="s">
        <v>234</v>
      </c>
      <c r="G7417" t="s">
        <v>235</v>
      </c>
      <c r="H7417">
        <v>48.268999999999998</v>
      </c>
      <c r="I7417">
        <v>-16.41047</v>
      </c>
      <c r="J7417" t="s">
        <v>245</v>
      </c>
      <c r="K7417">
        <v>16713673.250518041</v>
      </c>
      <c r="L7417">
        <v>16716925.76444371</v>
      </c>
      <c r="M7417">
        <v>14146086</v>
      </c>
    </row>
    <row r="7418" spans="1:13" x14ac:dyDescent="0.25">
      <c r="A7418" t="s">
        <v>20</v>
      </c>
      <c r="B7418" t="s">
        <v>27</v>
      </c>
      <c r="C7418" t="s">
        <v>201</v>
      </c>
      <c r="D7418" t="s">
        <v>98</v>
      </c>
      <c r="E7418" t="s">
        <v>196</v>
      </c>
      <c r="F7418" t="s">
        <v>197</v>
      </c>
      <c r="G7418" t="s">
        <v>198</v>
      </c>
      <c r="H7418">
        <v>52.167236000000003</v>
      </c>
      <c r="I7418">
        <v>20.967891999999999</v>
      </c>
      <c r="J7418" t="s">
        <v>223</v>
      </c>
      <c r="K7418">
        <v>10530920.04078228</v>
      </c>
      <c r="L7418">
        <v>10532815.37086289</v>
      </c>
      <c r="M7418">
        <v>6675301</v>
      </c>
    </row>
    <row r="7419" spans="1:13" x14ac:dyDescent="0.25">
      <c r="A7419" t="s">
        <v>20</v>
      </c>
      <c r="B7419" t="s">
        <v>27</v>
      </c>
      <c r="C7419" t="s">
        <v>201</v>
      </c>
      <c r="D7419" t="s">
        <v>98</v>
      </c>
      <c r="E7419" t="s">
        <v>196</v>
      </c>
      <c r="F7419" t="s">
        <v>197</v>
      </c>
      <c r="G7419" t="s">
        <v>198</v>
      </c>
      <c r="H7419">
        <v>52.167236000000003</v>
      </c>
      <c r="I7419">
        <v>20.967891999999999</v>
      </c>
      <c r="J7419" t="s">
        <v>224</v>
      </c>
      <c r="K7419">
        <v>9043492.7766616531</v>
      </c>
      <c r="L7419">
        <v>9046878.250955753</v>
      </c>
      <c r="M7419">
        <v>5674263</v>
      </c>
    </row>
    <row r="7420" spans="1:13" x14ac:dyDescent="0.25">
      <c r="A7420" t="s">
        <v>20</v>
      </c>
      <c r="B7420" t="s">
        <v>27</v>
      </c>
      <c r="C7420" t="s">
        <v>201</v>
      </c>
      <c r="D7420" t="s">
        <v>98</v>
      </c>
      <c r="E7420" t="s">
        <v>196</v>
      </c>
      <c r="F7420" t="s">
        <v>197</v>
      </c>
      <c r="G7420" t="s">
        <v>198</v>
      </c>
      <c r="H7420">
        <v>52.167236000000003</v>
      </c>
      <c r="I7420">
        <v>20.967891999999999</v>
      </c>
      <c r="J7420" t="s">
        <v>225</v>
      </c>
      <c r="K7420">
        <v>6824857.1421500864</v>
      </c>
      <c r="L7420">
        <v>6824882.3998345416</v>
      </c>
      <c r="M7420">
        <v>6130219</v>
      </c>
    </row>
    <row r="7421" spans="1:13" x14ac:dyDescent="0.25">
      <c r="A7421" t="s">
        <v>20</v>
      </c>
      <c r="B7421" t="s">
        <v>27</v>
      </c>
      <c r="C7421" t="s">
        <v>201</v>
      </c>
      <c r="D7421" t="s">
        <v>98</v>
      </c>
      <c r="E7421" t="s">
        <v>196</v>
      </c>
      <c r="F7421" t="s">
        <v>197</v>
      </c>
      <c r="G7421" t="s">
        <v>198</v>
      </c>
      <c r="H7421">
        <v>52.167236000000003</v>
      </c>
      <c r="I7421">
        <v>20.967891999999999</v>
      </c>
      <c r="J7421" t="s">
        <v>245</v>
      </c>
      <c r="K7421">
        <v>6257664.1322297296</v>
      </c>
      <c r="L7421">
        <v>6258758.9525628705</v>
      </c>
      <c r="M7421">
        <v>5448653</v>
      </c>
    </row>
    <row r="7422" spans="1:13" x14ac:dyDescent="0.25">
      <c r="A7422" t="s">
        <v>20</v>
      </c>
      <c r="B7422" t="s">
        <v>27</v>
      </c>
      <c r="C7422" t="s">
        <v>202</v>
      </c>
      <c r="D7422" t="s">
        <v>98</v>
      </c>
      <c r="E7422" t="s">
        <v>99</v>
      </c>
      <c r="F7422" t="s">
        <v>100</v>
      </c>
      <c r="G7422" t="s">
        <v>101</v>
      </c>
      <c r="H7422">
        <v>52.370215999999999</v>
      </c>
      <c r="I7422">
        <v>4.895168</v>
      </c>
      <c r="J7422" t="s">
        <v>223</v>
      </c>
      <c r="K7422">
        <v>790944710.90733802</v>
      </c>
      <c r="L7422">
        <v>794242876.16798198</v>
      </c>
      <c r="M7422">
        <v>610445627</v>
      </c>
    </row>
    <row r="7423" spans="1:13" x14ac:dyDescent="0.25">
      <c r="A7423" t="s">
        <v>20</v>
      </c>
      <c r="B7423" t="s">
        <v>27</v>
      </c>
      <c r="C7423" t="s">
        <v>202</v>
      </c>
      <c r="D7423" t="s">
        <v>98</v>
      </c>
      <c r="E7423" t="s">
        <v>99</v>
      </c>
      <c r="F7423" t="s">
        <v>100</v>
      </c>
      <c r="G7423" t="s">
        <v>101</v>
      </c>
      <c r="H7423">
        <v>52.370215999999999</v>
      </c>
      <c r="I7423">
        <v>4.895168</v>
      </c>
      <c r="J7423" t="s">
        <v>224</v>
      </c>
      <c r="K7423">
        <v>782645186.97868049</v>
      </c>
      <c r="L7423">
        <v>786795397.08265233</v>
      </c>
      <c r="M7423">
        <v>644755144</v>
      </c>
    </row>
    <row r="7424" spans="1:13" x14ac:dyDescent="0.25">
      <c r="A7424" t="s">
        <v>20</v>
      </c>
      <c r="B7424" t="s">
        <v>27</v>
      </c>
      <c r="C7424" t="s">
        <v>202</v>
      </c>
      <c r="D7424" t="s">
        <v>98</v>
      </c>
      <c r="E7424" t="s">
        <v>99</v>
      </c>
      <c r="F7424" t="s">
        <v>100</v>
      </c>
      <c r="G7424" t="s">
        <v>101</v>
      </c>
      <c r="H7424">
        <v>52.370215999999999</v>
      </c>
      <c r="I7424">
        <v>4.895168</v>
      </c>
      <c r="J7424" t="s">
        <v>225</v>
      </c>
      <c r="K7424">
        <v>680171679.45873344</v>
      </c>
      <c r="L7424">
        <v>686142254.82423759</v>
      </c>
      <c r="M7424">
        <v>600025954</v>
      </c>
    </row>
    <row r="7425" spans="1:13" x14ac:dyDescent="0.25">
      <c r="A7425" t="s">
        <v>20</v>
      </c>
      <c r="B7425" t="s">
        <v>27</v>
      </c>
      <c r="C7425" t="s">
        <v>202</v>
      </c>
      <c r="D7425" t="s">
        <v>98</v>
      </c>
      <c r="E7425" t="s">
        <v>99</v>
      </c>
      <c r="F7425" t="s">
        <v>100</v>
      </c>
      <c r="G7425" t="s">
        <v>101</v>
      </c>
      <c r="H7425">
        <v>52.370215999999999</v>
      </c>
      <c r="I7425">
        <v>4.895168</v>
      </c>
      <c r="J7425" t="s">
        <v>245</v>
      </c>
      <c r="K7425">
        <v>639430738.92569554</v>
      </c>
      <c r="L7425">
        <v>642985216.50085723</v>
      </c>
      <c r="M7425">
        <v>547729715</v>
      </c>
    </row>
    <row r="7426" spans="1:13" x14ac:dyDescent="0.25">
      <c r="A7426" t="s">
        <v>20</v>
      </c>
      <c r="B7426" t="s">
        <v>27</v>
      </c>
      <c r="C7426" t="s">
        <v>202</v>
      </c>
      <c r="D7426" t="s">
        <v>104</v>
      </c>
      <c r="E7426" t="s">
        <v>105</v>
      </c>
      <c r="F7426" t="s">
        <v>106</v>
      </c>
      <c r="G7426" t="s">
        <v>107</v>
      </c>
      <c r="H7426">
        <v>33.748997000000003</v>
      </c>
      <c r="I7426">
        <v>-84.387985</v>
      </c>
      <c r="J7426" t="s">
        <v>223</v>
      </c>
      <c r="K7426">
        <v>13314488499.218189</v>
      </c>
      <c r="L7426">
        <v>13320172444.576281</v>
      </c>
      <c r="M7426">
        <v>7522565932</v>
      </c>
    </row>
    <row r="7427" spans="1:13" x14ac:dyDescent="0.25">
      <c r="A7427" t="s">
        <v>20</v>
      </c>
      <c r="B7427" t="s">
        <v>27</v>
      </c>
      <c r="C7427" t="s">
        <v>202</v>
      </c>
      <c r="D7427" t="s">
        <v>104</v>
      </c>
      <c r="E7427" t="s">
        <v>105</v>
      </c>
      <c r="F7427" t="s">
        <v>106</v>
      </c>
      <c r="G7427" t="s">
        <v>107</v>
      </c>
      <c r="H7427">
        <v>33.748997000000003</v>
      </c>
      <c r="I7427">
        <v>-84.387985</v>
      </c>
      <c r="J7427" t="s">
        <v>224</v>
      </c>
      <c r="K7427">
        <v>13756901104.159229</v>
      </c>
      <c r="L7427">
        <v>13763639611.463659</v>
      </c>
      <c r="M7427">
        <v>7622922550</v>
      </c>
    </row>
    <row r="7428" spans="1:13" x14ac:dyDescent="0.25">
      <c r="A7428" t="s">
        <v>20</v>
      </c>
      <c r="B7428" t="s">
        <v>27</v>
      </c>
      <c r="C7428" t="s">
        <v>202</v>
      </c>
      <c r="D7428" t="s">
        <v>104</v>
      </c>
      <c r="E7428" t="s">
        <v>105</v>
      </c>
      <c r="F7428" t="s">
        <v>106</v>
      </c>
      <c r="G7428" t="s">
        <v>107</v>
      </c>
      <c r="H7428">
        <v>33.748997000000003</v>
      </c>
      <c r="I7428">
        <v>-84.387985</v>
      </c>
      <c r="J7428" t="s">
        <v>225</v>
      </c>
      <c r="K7428">
        <v>7636723970.528182</v>
      </c>
      <c r="L7428">
        <v>7639156547.274188</v>
      </c>
      <c r="M7428">
        <v>4002386856</v>
      </c>
    </row>
    <row r="7429" spans="1:13" x14ac:dyDescent="0.25">
      <c r="A7429" t="s">
        <v>20</v>
      </c>
      <c r="B7429" t="s">
        <v>27</v>
      </c>
      <c r="C7429" t="s">
        <v>202</v>
      </c>
      <c r="D7429" t="s">
        <v>104</v>
      </c>
      <c r="E7429" t="s">
        <v>105</v>
      </c>
      <c r="F7429" t="s">
        <v>106</v>
      </c>
      <c r="G7429" t="s">
        <v>107</v>
      </c>
      <c r="H7429">
        <v>33.748997000000003</v>
      </c>
      <c r="I7429">
        <v>-84.387985</v>
      </c>
      <c r="J7429" t="s">
        <v>245</v>
      </c>
      <c r="K7429">
        <v>10556777308.716801</v>
      </c>
      <c r="L7429">
        <v>10560177245.066891</v>
      </c>
      <c r="M7429">
        <v>8996006020</v>
      </c>
    </row>
    <row r="7430" spans="1:13" x14ac:dyDescent="0.25">
      <c r="A7430" t="s">
        <v>20</v>
      </c>
      <c r="B7430" t="s">
        <v>27</v>
      </c>
      <c r="C7430" t="s">
        <v>202</v>
      </c>
      <c r="D7430" t="s">
        <v>104</v>
      </c>
      <c r="E7430" t="s">
        <v>112</v>
      </c>
      <c r="F7430" t="s">
        <v>113</v>
      </c>
      <c r="G7430" t="s">
        <v>107</v>
      </c>
      <c r="H7430">
        <v>42.360100000000003</v>
      </c>
      <c r="I7430">
        <v>-71.058899999999994</v>
      </c>
      <c r="J7430" t="s">
        <v>223</v>
      </c>
      <c r="K7430">
        <v>2154320058.019289</v>
      </c>
      <c r="L7430">
        <v>2155559587.2122788</v>
      </c>
      <c r="M7430">
        <v>1205197731</v>
      </c>
    </row>
    <row r="7431" spans="1:13" x14ac:dyDescent="0.25">
      <c r="A7431" t="s">
        <v>20</v>
      </c>
      <c r="B7431" t="s">
        <v>27</v>
      </c>
      <c r="C7431" t="s">
        <v>202</v>
      </c>
      <c r="D7431" t="s">
        <v>104</v>
      </c>
      <c r="E7431" t="s">
        <v>112</v>
      </c>
      <c r="F7431" t="s">
        <v>113</v>
      </c>
      <c r="G7431" t="s">
        <v>107</v>
      </c>
      <c r="H7431">
        <v>42.360100000000003</v>
      </c>
      <c r="I7431">
        <v>-71.058899999999994</v>
      </c>
      <c r="J7431" t="s">
        <v>224</v>
      </c>
      <c r="K7431">
        <v>2239884000.1187749</v>
      </c>
      <c r="L7431">
        <v>2241873888.6113858</v>
      </c>
      <c r="M7431">
        <v>1236538891</v>
      </c>
    </row>
    <row r="7432" spans="1:13" x14ac:dyDescent="0.25">
      <c r="A7432" t="s">
        <v>20</v>
      </c>
      <c r="B7432" t="s">
        <v>27</v>
      </c>
      <c r="C7432" t="s">
        <v>202</v>
      </c>
      <c r="D7432" t="s">
        <v>104</v>
      </c>
      <c r="E7432" t="s">
        <v>112</v>
      </c>
      <c r="F7432" t="s">
        <v>113</v>
      </c>
      <c r="G7432" t="s">
        <v>107</v>
      </c>
      <c r="H7432">
        <v>42.360100000000003</v>
      </c>
      <c r="I7432">
        <v>-71.058899999999994</v>
      </c>
      <c r="J7432" t="s">
        <v>225</v>
      </c>
      <c r="K7432">
        <v>1223175525.935945</v>
      </c>
      <c r="L7432">
        <v>1223577189.583246</v>
      </c>
      <c r="M7432">
        <v>643436053</v>
      </c>
    </row>
    <row r="7433" spans="1:13" x14ac:dyDescent="0.25">
      <c r="A7433" t="s">
        <v>20</v>
      </c>
      <c r="B7433" t="s">
        <v>27</v>
      </c>
      <c r="C7433" t="s">
        <v>202</v>
      </c>
      <c r="D7433" t="s">
        <v>104</v>
      </c>
      <c r="E7433" t="s">
        <v>112</v>
      </c>
      <c r="F7433" t="s">
        <v>113</v>
      </c>
      <c r="G7433" t="s">
        <v>107</v>
      </c>
      <c r="H7433">
        <v>42.360100000000003</v>
      </c>
      <c r="I7433">
        <v>-71.058899999999994</v>
      </c>
      <c r="J7433" t="s">
        <v>245</v>
      </c>
      <c r="K7433">
        <v>1637311437.1534619</v>
      </c>
      <c r="L7433">
        <v>1637810280.9454241</v>
      </c>
      <c r="M7433">
        <v>1424253958</v>
      </c>
    </row>
    <row r="7434" spans="1:13" x14ac:dyDescent="0.25">
      <c r="A7434" t="s">
        <v>20</v>
      </c>
      <c r="B7434" t="s">
        <v>27</v>
      </c>
      <c r="C7434" t="s">
        <v>202</v>
      </c>
      <c r="D7434" t="s">
        <v>104</v>
      </c>
      <c r="E7434" t="s">
        <v>114</v>
      </c>
      <c r="F7434" t="s">
        <v>115</v>
      </c>
      <c r="G7434" t="s">
        <v>107</v>
      </c>
      <c r="H7434">
        <v>41.878112999999999</v>
      </c>
      <c r="I7434">
        <v>-87.629800000000003</v>
      </c>
      <c r="J7434" t="s">
        <v>223</v>
      </c>
      <c r="K7434">
        <v>14090697982.84263</v>
      </c>
      <c r="L7434">
        <v>14097497824.15547</v>
      </c>
      <c r="M7434">
        <v>7880087137</v>
      </c>
    </row>
    <row r="7435" spans="1:13" x14ac:dyDescent="0.25">
      <c r="A7435" t="s">
        <v>20</v>
      </c>
      <c r="B7435" t="s">
        <v>27</v>
      </c>
      <c r="C7435" t="s">
        <v>202</v>
      </c>
      <c r="D7435" t="s">
        <v>104</v>
      </c>
      <c r="E7435" t="s">
        <v>114</v>
      </c>
      <c r="F7435" t="s">
        <v>115</v>
      </c>
      <c r="G7435" t="s">
        <v>107</v>
      </c>
      <c r="H7435">
        <v>41.878112999999999</v>
      </c>
      <c r="I7435">
        <v>-87.629800000000003</v>
      </c>
      <c r="J7435" t="s">
        <v>224</v>
      </c>
      <c r="K7435">
        <v>15045405991.378679</v>
      </c>
      <c r="L7435">
        <v>15053840014.356251</v>
      </c>
      <c r="M7435">
        <v>8253736918</v>
      </c>
    </row>
    <row r="7436" spans="1:13" x14ac:dyDescent="0.25">
      <c r="A7436" t="s">
        <v>20</v>
      </c>
      <c r="B7436" t="s">
        <v>27</v>
      </c>
      <c r="C7436" t="s">
        <v>202</v>
      </c>
      <c r="D7436" t="s">
        <v>104</v>
      </c>
      <c r="E7436" t="s">
        <v>114</v>
      </c>
      <c r="F7436" t="s">
        <v>115</v>
      </c>
      <c r="G7436" t="s">
        <v>107</v>
      </c>
      <c r="H7436">
        <v>41.878112999999999</v>
      </c>
      <c r="I7436">
        <v>-87.629800000000003</v>
      </c>
      <c r="J7436" t="s">
        <v>225</v>
      </c>
      <c r="K7436">
        <v>7784885168.0955086</v>
      </c>
      <c r="L7436">
        <v>7787488604.3105192</v>
      </c>
      <c r="M7436">
        <v>4094938462</v>
      </c>
    </row>
    <row r="7437" spans="1:13" x14ac:dyDescent="0.25">
      <c r="A7437" t="s">
        <v>20</v>
      </c>
      <c r="B7437" t="s">
        <v>27</v>
      </c>
      <c r="C7437" t="s">
        <v>202</v>
      </c>
      <c r="D7437" t="s">
        <v>104</v>
      </c>
      <c r="E7437" t="s">
        <v>114</v>
      </c>
      <c r="F7437" t="s">
        <v>115</v>
      </c>
      <c r="G7437" t="s">
        <v>107</v>
      </c>
      <c r="H7437">
        <v>41.878112999999999</v>
      </c>
      <c r="I7437">
        <v>-87.629800000000003</v>
      </c>
      <c r="J7437" t="s">
        <v>245</v>
      </c>
      <c r="K7437">
        <v>10997319417.19735</v>
      </c>
      <c r="L7437">
        <v>11000868835.307131</v>
      </c>
      <c r="M7437">
        <v>9824815031</v>
      </c>
    </row>
    <row r="7438" spans="1:13" x14ac:dyDescent="0.25">
      <c r="A7438" t="s">
        <v>20</v>
      </c>
      <c r="B7438" t="s">
        <v>27</v>
      </c>
      <c r="C7438" t="s">
        <v>202</v>
      </c>
      <c r="D7438" t="s">
        <v>104</v>
      </c>
      <c r="E7438" t="s">
        <v>116</v>
      </c>
      <c r="F7438" t="s">
        <v>117</v>
      </c>
      <c r="G7438" t="s">
        <v>107</v>
      </c>
      <c r="H7438">
        <v>32.780140000000003</v>
      </c>
      <c r="I7438">
        <v>-96.800449999999998</v>
      </c>
      <c r="J7438" t="s">
        <v>223</v>
      </c>
      <c r="K7438">
        <v>11442010181.04088</v>
      </c>
      <c r="L7438">
        <v>11449890283.86549</v>
      </c>
      <c r="M7438">
        <v>6568371858</v>
      </c>
    </row>
    <row r="7439" spans="1:13" x14ac:dyDescent="0.25">
      <c r="A7439" t="s">
        <v>20</v>
      </c>
      <c r="B7439" t="s">
        <v>27</v>
      </c>
      <c r="C7439" t="s">
        <v>202</v>
      </c>
      <c r="D7439" t="s">
        <v>104</v>
      </c>
      <c r="E7439" t="s">
        <v>116</v>
      </c>
      <c r="F7439" t="s">
        <v>117</v>
      </c>
      <c r="G7439" t="s">
        <v>107</v>
      </c>
      <c r="H7439">
        <v>32.780140000000003</v>
      </c>
      <c r="I7439">
        <v>-96.800449999999998</v>
      </c>
      <c r="J7439" t="s">
        <v>224</v>
      </c>
      <c r="K7439">
        <v>12570166320.89086</v>
      </c>
      <c r="L7439">
        <v>12579628477.005791</v>
      </c>
      <c r="M7439">
        <v>7077565276</v>
      </c>
    </row>
    <row r="7440" spans="1:13" x14ac:dyDescent="0.25">
      <c r="A7440" t="s">
        <v>20</v>
      </c>
      <c r="B7440" t="s">
        <v>27</v>
      </c>
      <c r="C7440" t="s">
        <v>202</v>
      </c>
      <c r="D7440" t="s">
        <v>104</v>
      </c>
      <c r="E7440" t="s">
        <v>116</v>
      </c>
      <c r="F7440" t="s">
        <v>117</v>
      </c>
      <c r="G7440" t="s">
        <v>107</v>
      </c>
      <c r="H7440">
        <v>32.780140000000003</v>
      </c>
      <c r="I7440">
        <v>-96.800449999999998</v>
      </c>
      <c r="J7440" t="s">
        <v>225</v>
      </c>
      <c r="K7440">
        <v>7250404585.1877604</v>
      </c>
      <c r="L7440">
        <v>7254475279.9143829</v>
      </c>
      <c r="M7440">
        <v>3851664942</v>
      </c>
    </row>
    <row r="7441" spans="1:13" x14ac:dyDescent="0.25">
      <c r="A7441" t="s">
        <v>20</v>
      </c>
      <c r="B7441" t="s">
        <v>27</v>
      </c>
      <c r="C7441" t="s">
        <v>202</v>
      </c>
      <c r="D7441" t="s">
        <v>104</v>
      </c>
      <c r="E7441" t="s">
        <v>116</v>
      </c>
      <c r="F7441" t="s">
        <v>117</v>
      </c>
      <c r="G7441" t="s">
        <v>107</v>
      </c>
      <c r="H7441">
        <v>32.780140000000003</v>
      </c>
      <c r="I7441">
        <v>-96.800449999999998</v>
      </c>
      <c r="J7441" t="s">
        <v>245</v>
      </c>
      <c r="K7441">
        <v>9909637541.4633369</v>
      </c>
      <c r="L7441">
        <v>9914524681.5035305</v>
      </c>
      <c r="M7441">
        <v>8640865737</v>
      </c>
    </row>
    <row r="7442" spans="1:13" x14ac:dyDescent="0.25">
      <c r="A7442" t="s">
        <v>20</v>
      </c>
      <c r="B7442" t="s">
        <v>27</v>
      </c>
      <c r="C7442" t="s">
        <v>202</v>
      </c>
      <c r="D7442" t="s">
        <v>104</v>
      </c>
      <c r="E7442" t="s">
        <v>120</v>
      </c>
      <c r="F7442" t="s">
        <v>121</v>
      </c>
      <c r="G7442" t="s">
        <v>107</v>
      </c>
      <c r="H7442">
        <v>37.431572000000003</v>
      </c>
      <c r="I7442">
        <v>-78.656890000000004</v>
      </c>
      <c r="J7442" t="s">
        <v>223</v>
      </c>
      <c r="K7442">
        <v>10737089238.13595</v>
      </c>
      <c r="L7442">
        <v>10753245777.66411</v>
      </c>
      <c r="M7442">
        <v>87282764038</v>
      </c>
    </row>
    <row r="7443" spans="1:13" x14ac:dyDescent="0.25">
      <c r="A7443" t="s">
        <v>20</v>
      </c>
      <c r="B7443" t="s">
        <v>27</v>
      </c>
      <c r="C7443" t="s">
        <v>202</v>
      </c>
      <c r="D7443" t="s">
        <v>104</v>
      </c>
      <c r="E7443" t="s">
        <v>120</v>
      </c>
      <c r="F7443" t="s">
        <v>121</v>
      </c>
      <c r="G7443" t="s">
        <v>107</v>
      </c>
      <c r="H7443">
        <v>37.431572000000003</v>
      </c>
      <c r="I7443">
        <v>-78.656890000000004</v>
      </c>
      <c r="J7443" t="s">
        <v>224</v>
      </c>
      <c r="K7443">
        <v>11796174745.71578</v>
      </c>
      <c r="L7443">
        <v>11815767870.430981</v>
      </c>
      <c r="M7443">
        <v>93184454862</v>
      </c>
    </row>
    <row r="7444" spans="1:13" x14ac:dyDescent="0.25">
      <c r="A7444" t="s">
        <v>20</v>
      </c>
      <c r="B7444" t="s">
        <v>27</v>
      </c>
      <c r="C7444" t="s">
        <v>202</v>
      </c>
      <c r="D7444" t="s">
        <v>104</v>
      </c>
      <c r="E7444" t="s">
        <v>120</v>
      </c>
      <c r="F7444" t="s">
        <v>121</v>
      </c>
      <c r="G7444" t="s">
        <v>107</v>
      </c>
      <c r="H7444">
        <v>37.431572000000003</v>
      </c>
      <c r="I7444">
        <v>-78.656890000000004</v>
      </c>
      <c r="J7444" t="s">
        <v>225</v>
      </c>
      <c r="K7444">
        <v>6420829839.1557722</v>
      </c>
      <c r="L7444">
        <v>6429647504.2002363</v>
      </c>
      <c r="M7444">
        <v>61241235070</v>
      </c>
    </row>
    <row r="7445" spans="1:13" x14ac:dyDescent="0.25">
      <c r="A7445" t="s">
        <v>20</v>
      </c>
      <c r="B7445" t="s">
        <v>27</v>
      </c>
      <c r="C7445" t="s">
        <v>202</v>
      </c>
      <c r="D7445" t="s">
        <v>104</v>
      </c>
      <c r="E7445" t="s">
        <v>120</v>
      </c>
      <c r="F7445" t="s">
        <v>121</v>
      </c>
      <c r="G7445" t="s">
        <v>107</v>
      </c>
      <c r="H7445">
        <v>37.431572000000003</v>
      </c>
      <c r="I7445">
        <v>-78.656890000000004</v>
      </c>
      <c r="J7445" t="s">
        <v>245</v>
      </c>
      <c r="K7445">
        <v>8552655161.1581392</v>
      </c>
      <c r="L7445">
        <v>8560653728.9692421</v>
      </c>
      <c r="M7445">
        <v>66638025937</v>
      </c>
    </row>
    <row r="7446" spans="1:13" x14ac:dyDescent="0.25">
      <c r="A7446" t="s">
        <v>20</v>
      </c>
      <c r="B7446" t="s">
        <v>27</v>
      </c>
      <c r="C7446" t="s">
        <v>202</v>
      </c>
      <c r="D7446" t="s">
        <v>104</v>
      </c>
      <c r="E7446" t="s">
        <v>122</v>
      </c>
      <c r="F7446" t="s">
        <v>123</v>
      </c>
      <c r="G7446" t="s">
        <v>107</v>
      </c>
      <c r="H7446">
        <v>39.856102</v>
      </c>
      <c r="I7446">
        <v>-104.675934</v>
      </c>
      <c r="J7446" t="s">
        <v>223</v>
      </c>
      <c r="K7446">
        <v>2223248735.3058181</v>
      </c>
      <c r="L7446">
        <v>2230936901.013083</v>
      </c>
      <c r="M7446">
        <v>1275597429</v>
      </c>
    </row>
    <row r="7447" spans="1:13" x14ac:dyDescent="0.25">
      <c r="A7447" t="s">
        <v>20</v>
      </c>
      <c r="B7447" t="s">
        <v>27</v>
      </c>
      <c r="C7447" t="s">
        <v>202</v>
      </c>
      <c r="D7447" t="s">
        <v>104</v>
      </c>
      <c r="E7447" t="s">
        <v>122</v>
      </c>
      <c r="F7447" t="s">
        <v>123</v>
      </c>
      <c r="G7447" t="s">
        <v>107</v>
      </c>
      <c r="H7447">
        <v>39.856102</v>
      </c>
      <c r="I7447">
        <v>-104.675934</v>
      </c>
      <c r="J7447" t="s">
        <v>224</v>
      </c>
      <c r="K7447">
        <v>2425232851.4574809</v>
      </c>
      <c r="L7447">
        <v>2432293598.6239672</v>
      </c>
      <c r="M7447">
        <v>1365254914</v>
      </c>
    </row>
    <row r="7448" spans="1:13" x14ac:dyDescent="0.25">
      <c r="A7448" t="s">
        <v>20</v>
      </c>
      <c r="B7448" t="s">
        <v>27</v>
      </c>
      <c r="C7448" t="s">
        <v>202</v>
      </c>
      <c r="D7448" t="s">
        <v>104</v>
      </c>
      <c r="E7448" t="s">
        <v>122</v>
      </c>
      <c r="F7448" t="s">
        <v>123</v>
      </c>
      <c r="G7448" t="s">
        <v>107</v>
      </c>
      <c r="H7448">
        <v>39.856102</v>
      </c>
      <c r="I7448">
        <v>-104.675934</v>
      </c>
      <c r="J7448" t="s">
        <v>225</v>
      </c>
      <c r="K7448">
        <v>1237093810.275656</v>
      </c>
      <c r="L7448">
        <v>1238843376.5251229</v>
      </c>
      <c r="M7448">
        <v>665619244</v>
      </c>
    </row>
    <row r="7449" spans="1:13" x14ac:dyDescent="0.25">
      <c r="A7449" t="s">
        <v>20</v>
      </c>
      <c r="B7449" t="s">
        <v>27</v>
      </c>
      <c r="C7449" t="s">
        <v>202</v>
      </c>
      <c r="D7449" t="s">
        <v>104</v>
      </c>
      <c r="E7449" t="s">
        <v>122</v>
      </c>
      <c r="F7449" t="s">
        <v>123</v>
      </c>
      <c r="G7449" t="s">
        <v>107</v>
      </c>
      <c r="H7449">
        <v>39.856102</v>
      </c>
      <c r="I7449">
        <v>-104.675934</v>
      </c>
      <c r="J7449" t="s">
        <v>245</v>
      </c>
      <c r="K7449">
        <v>1751288361.1871281</v>
      </c>
      <c r="L7449">
        <v>1752431001.8382289</v>
      </c>
      <c r="M7449">
        <v>1602612723</v>
      </c>
    </row>
    <row r="7450" spans="1:13" x14ac:dyDescent="0.25">
      <c r="A7450" t="s">
        <v>20</v>
      </c>
      <c r="B7450" t="s">
        <v>27</v>
      </c>
      <c r="C7450" t="s">
        <v>202</v>
      </c>
      <c r="D7450" t="s">
        <v>104</v>
      </c>
      <c r="E7450" t="s">
        <v>118</v>
      </c>
      <c r="F7450" t="s">
        <v>119</v>
      </c>
      <c r="G7450" t="s">
        <v>107</v>
      </c>
      <c r="H7450">
        <v>42.331400000000002</v>
      </c>
      <c r="I7450">
        <v>-83.0458</v>
      </c>
      <c r="J7450" t="s">
        <v>223</v>
      </c>
      <c r="K7450">
        <v>1233218545.7921231</v>
      </c>
      <c r="L7450">
        <v>1233831054.7613859</v>
      </c>
      <c r="M7450">
        <v>682160319</v>
      </c>
    </row>
    <row r="7451" spans="1:13" x14ac:dyDescent="0.25">
      <c r="A7451" t="s">
        <v>20</v>
      </c>
      <c r="B7451" t="s">
        <v>27</v>
      </c>
      <c r="C7451" t="s">
        <v>202</v>
      </c>
      <c r="D7451" t="s">
        <v>104</v>
      </c>
      <c r="E7451" t="s">
        <v>118</v>
      </c>
      <c r="F7451" t="s">
        <v>119</v>
      </c>
      <c r="G7451" t="s">
        <v>107</v>
      </c>
      <c r="H7451">
        <v>42.331400000000002</v>
      </c>
      <c r="I7451">
        <v>-83.0458</v>
      </c>
      <c r="J7451" t="s">
        <v>224</v>
      </c>
      <c r="K7451">
        <v>1417186700.769038</v>
      </c>
      <c r="L7451">
        <v>1418399963.291703</v>
      </c>
      <c r="M7451">
        <v>774108588</v>
      </c>
    </row>
    <row r="7452" spans="1:13" x14ac:dyDescent="0.25">
      <c r="A7452" t="s">
        <v>20</v>
      </c>
      <c r="B7452" t="s">
        <v>27</v>
      </c>
      <c r="C7452" t="s">
        <v>202</v>
      </c>
      <c r="D7452" t="s">
        <v>104</v>
      </c>
      <c r="E7452" t="s">
        <v>118</v>
      </c>
      <c r="F7452" t="s">
        <v>119</v>
      </c>
      <c r="G7452" t="s">
        <v>107</v>
      </c>
      <c r="H7452">
        <v>42.331400000000002</v>
      </c>
      <c r="I7452">
        <v>-83.0458</v>
      </c>
      <c r="J7452" t="s">
        <v>225</v>
      </c>
      <c r="K7452">
        <v>793759040.64262342</v>
      </c>
      <c r="L7452">
        <v>793993131.21420085</v>
      </c>
      <c r="M7452">
        <v>414195942</v>
      </c>
    </row>
    <row r="7453" spans="1:13" x14ac:dyDescent="0.25">
      <c r="A7453" t="s">
        <v>20</v>
      </c>
      <c r="B7453" t="s">
        <v>27</v>
      </c>
      <c r="C7453" t="s">
        <v>202</v>
      </c>
      <c r="D7453" t="s">
        <v>104</v>
      </c>
      <c r="E7453" t="s">
        <v>118</v>
      </c>
      <c r="F7453" t="s">
        <v>119</v>
      </c>
      <c r="G7453" t="s">
        <v>107</v>
      </c>
      <c r="H7453">
        <v>42.331400000000002</v>
      </c>
      <c r="I7453">
        <v>-83.0458</v>
      </c>
      <c r="J7453" t="s">
        <v>245</v>
      </c>
      <c r="K7453">
        <v>1093156714.3954301</v>
      </c>
      <c r="L7453">
        <v>1093426860.848352</v>
      </c>
      <c r="M7453">
        <v>944463445</v>
      </c>
    </row>
    <row r="7454" spans="1:13" x14ac:dyDescent="0.25">
      <c r="A7454" t="s">
        <v>20</v>
      </c>
      <c r="B7454" t="s">
        <v>27</v>
      </c>
      <c r="C7454" t="s">
        <v>202</v>
      </c>
      <c r="D7454" t="s">
        <v>98</v>
      </c>
      <c r="E7454" t="s">
        <v>124</v>
      </c>
      <c r="F7454" t="s">
        <v>125</v>
      </c>
      <c r="G7454" t="s">
        <v>126</v>
      </c>
      <c r="H7454">
        <v>53.349800000000002</v>
      </c>
      <c r="I7454">
        <v>6.2603</v>
      </c>
      <c r="J7454" t="s">
        <v>223</v>
      </c>
      <c r="K7454">
        <v>203880410.37539831</v>
      </c>
      <c r="L7454">
        <v>204161828.41050979</v>
      </c>
      <c r="M7454">
        <v>122155084</v>
      </c>
    </row>
    <row r="7455" spans="1:13" x14ac:dyDescent="0.25">
      <c r="A7455" t="s">
        <v>20</v>
      </c>
      <c r="B7455" t="s">
        <v>27</v>
      </c>
      <c r="C7455" t="s">
        <v>202</v>
      </c>
      <c r="D7455" t="s">
        <v>98</v>
      </c>
      <c r="E7455" t="s">
        <v>124</v>
      </c>
      <c r="F7455" t="s">
        <v>125</v>
      </c>
      <c r="G7455" t="s">
        <v>126</v>
      </c>
      <c r="H7455">
        <v>53.349800000000002</v>
      </c>
      <c r="I7455">
        <v>6.2603</v>
      </c>
      <c r="J7455" t="s">
        <v>224</v>
      </c>
      <c r="K7455">
        <v>199446513.4366225</v>
      </c>
      <c r="L7455">
        <v>199714946.1896953</v>
      </c>
      <c r="M7455">
        <v>122835999</v>
      </c>
    </row>
    <row r="7456" spans="1:13" x14ac:dyDescent="0.25">
      <c r="A7456" t="s">
        <v>20</v>
      </c>
      <c r="B7456" t="s">
        <v>27</v>
      </c>
      <c r="C7456" t="s">
        <v>202</v>
      </c>
      <c r="D7456" t="s">
        <v>98</v>
      </c>
      <c r="E7456" t="s">
        <v>124</v>
      </c>
      <c r="F7456" t="s">
        <v>125</v>
      </c>
      <c r="G7456" t="s">
        <v>126</v>
      </c>
      <c r="H7456">
        <v>53.349800000000002</v>
      </c>
      <c r="I7456">
        <v>6.2603</v>
      </c>
      <c r="J7456" t="s">
        <v>225</v>
      </c>
      <c r="K7456">
        <v>168763034.48882461</v>
      </c>
      <c r="L7456">
        <v>168994086.29001191</v>
      </c>
      <c r="M7456">
        <v>105307260</v>
      </c>
    </row>
    <row r="7457" spans="1:13" x14ac:dyDescent="0.25">
      <c r="A7457" t="s">
        <v>20</v>
      </c>
      <c r="B7457" t="s">
        <v>27</v>
      </c>
      <c r="C7457" t="s">
        <v>202</v>
      </c>
      <c r="D7457" t="s">
        <v>98</v>
      </c>
      <c r="E7457" t="s">
        <v>124</v>
      </c>
      <c r="F7457" t="s">
        <v>125</v>
      </c>
      <c r="G7457" t="s">
        <v>126</v>
      </c>
      <c r="H7457">
        <v>53.349800000000002</v>
      </c>
      <c r="I7457">
        <v>6.2603</v>
      </c>
      <c r="J7457" t="s">
        <v>245</v>
      </c>
      <c r="K7457">
        <v>203767570.13838059</v>
      </c>
      <c r="L7457">
        <v>203986080.70507199</v>
      </c>
      <c r="M7457">
        <v>129423833</v>
      </c>
    </row>
    <row r="7458" spans="1:13" x14ac:dyDescent="0.25">
      <c r="A7458" t="s">
        <v>20</v>
      </c>
      <c r="B7458" t="s">
        <v>27</v>
      </c>
      <c r="C7458" t="s">
        <v>202</v>
      </c>
      <c r="D7458" t="s">
        <v>98</v>
      </c>
      <c r="E7458" t="s">
        <v>130</v>
      </c>
      <c r="F7458" t="s">
        <v>131</v>
      </c>
      <c r="G7458" t="s">
        <v>132</v>
      </c>
      <c r="H7458">
        <v>50.110923999999997</v>
      </c>
      <c r="I7458">
        <v>8.6821269999999995</v>
      </c>
      <c r="J7458" t="s">
        <v>223</v>
      </c>
      <c r="K7458">
        <v>780999505.33667302</v>
      </c>
      <c r="L7458">
        <v>784774430.10973394</v>
      </c>
      <c r="M7458">
        <v>654069336</v>
      </c>
    </row>
    <row r="7459" spans="1:13" x14ac:dyDescent="0.25">
      <c r="A7459" t="s">
        <v>20</v>
      </c>
      <c r="B7459" t="s">
        <v>27</v>
      </c>
      <c r="C7459" t="s">
        <v>202</v>
      </c>
      <c r="D7459" t="s">
        <v>98</v>
      </c>
      <c r="E7459" t="s">
        <v>130</v>
      </c>
      <c r="F7459" t="s">
        <v>131</v>
      </c>
      <c r="G7459" t="s">
        <v>132</v>
      </c>
      <c r="H7459">
        <v>50.110923999999997</v>
      </c>
      <c r="I7459">
        <v>8.6821269999999995</v>
      </c>
      <c r="J7459" t="s">
        <v>224</v>
      </c>
      <c r="K7459">
        <v>630277578.02380168</v>
      </c>
      <c r="L7459">
        <v>633488920.98650837</v>
      </c>
      <c r="M7459">
        <v>558874987</v>
      </c>
    </row>
    <row r="7460" spans="1:13" x14ac:dyDescent="0.25">
      <c r="A7460" t="s">
        <v>20</v>
      </c>
      <c r="B7460" t="s">
        <v>27</v>
      </c>
      <c r="C7460" t="s">
        <v>202</v>
      </c>
      <c r="D7460" t="s">
        <v>98</v>
      </c>
      <c r="E7460" t="s">
        <v>130</v>
      </c>
      <c r="F7460" t="s">
        <v>131</v>
      </c>
      <c r="G7460" t="s">
        <v>132</v>
      </c>
      <c r="H7460">
        <v>50.110923999999997</v>
      </c>
      <c r="I7460">
        <v>8.6821269999999995</v>
      </c>
      <c r="J7460" t="s">
        <v>225</v>
      </c>
      <c r="K7460">
        <v>437520691.4721517</v>
      </c>
      <c r="L7460">
        <v>440950118.19803071</v>
      </c>
      <c r="M7460">
        <v>428485729</v>
      </c>
    </row>
    <row r="7461" spans="1:13" x14ac:dyDescent="0.25">
      <c r="A7461" t="s">
        <v>20</v>
      </c>
      <c r="B7461" t="s">
        <v>27</v>
      </c>
      <c r="C7461" t="s">
        <v>202</v>
      </c>
      <c r="D7461" t="s">
        <v>98</v>
      </c>
      <c r="E7461" t="s">
        <v>130</v>
      </c>
      <c r="F7461" t="s">
        <v>131</v>
      </c>
      <c r="G7461" t="s">
        <v>132</v>
      </c>
      <c r="H7461">
        <v>50.110923999999997</v>
      </c>
      <c r="I7461">
        <v>8.6821269999999995</v>
      </c>
      <c r="J7461" t="s">
        <v>245</v>
      </c>
      <c r="K7461">
        <v>483824145.12552172</v>
      </c>
      <c r="L7461">
        <v>486121806.16826928</v>
      </c>
      <c r="M7461">
        <v>592251141</v>
      </c>
    </row>
    <row r="7462" spans="1:13" x14ac:dyDescent="0.25">
      <c r="A7462" t="s">
        <v>20</v>
      </c>
      <c r="B7462" t="s">
        <v>27</v>
      </c>
      <c r="C7462" t="s">
        <v>202</v>
      </c>
      <c r="D7462" t="s">
        <v>98</v>
      </c>
      <c r="E7462" t="s">
        <v>226</v>
      </c>
      <c r="F7462" t="s">
        <v>227</v>
      </c>
      <c r="G7462" t="s">
        <v>228</v>
      </c>
      <c r="H7462">
        <v>26.137899999999998</v>
      </c>
      <c r="I7462">
        <v>28.197790000000001</v>
      </c>
      <c r="J7462" t="s">
        <v>223</v>
      </c>
      <c r="K7462">
        <v>2.5738479903420002</v>
      </c>
      <c r="L7462">
        <v>2.5738479903420002</v>
      </c>
      <c r="M7462">
        <v>1</v>
      </c>
    </row>
    <row r="7463" spans="1:13" x14ac:dyDescent="0.25">
      <c r="A7463" t="s">
        <v>20</v>
      </c>
      <c r="B7463" t="s">
        <v>27</v>
      </c>
      <c r="C7463" t="s">
        <v>202</v>
      </c>
      <c r="D7463" t="s">
        <v>98</v>
      </c>
      <c r="E7463" t="s">
        <v>226</v>
      </c>
      <c r="F7463" t="s">
        <v>227</v>
      </c>
      <c r="G7463" t="s">
        <v>228</v>
      </c>
      <c r="H7463">
        <v>26.137899999999998</v>
      </c>
      <c r="I7463">
        <v>28.197790000000001</v>
      </c>
      <c r="J7463" t="s">
        <v>224</v>
      </c>
      <c r="K7463">
        <v>0</v>
      </c>
      <c r="L7463">
        <v>0</v>
      </c>
      <c r="M7463">
        <v>0</v>
      </c>
    </row>
    <row r="7464" spans="1:13" x14ac:dyDescent="0.25">
      <c r="A7464" t="s">
        <v>20</v>
      </c>
      <c r="B7464" t="s">
        <v>27</v>
      </c>
      <c r="C7464" t="s">
        <v>202</v>
      </c>
      <c r="D7464" t="s">
        <v>98</v>
      </c>
      <c r="E7464" t="s">
        <v>226</v>
      </c>
      <c r="F7464" t="s">
        <v>227</v>
      </c>
      <c r="G7464" t="s">
        <v>228</v>
      </c>
      <c r="H7464">
        <v>26.137899999999998</v>
      </c>
      <c r="I7464">
        <v>28.197790000000001</v>
      </c>
      <c r="J7464" t="s">
        <v>225</v>
      </c>
      <c r="K7464">
        <v>0</v>
      </c>
      <c r="L7464">
        <v>0</v>
      </c>
      <c r="M7464">
        <v>0</v>
      </c>
    </row>
    <row r="7465" spans="1:13" x14ac:dyDescent="0.25">
      <c r="A7465" t="s">
        <v>20</v>
      </c>
      <c r="B7465" t="s">
        <v>27</v>
      </c>
      <c r="C7465" t="s">
        <v>202</v>
      </c>
      <c r="D7465" t="s">
        <v>98</v>
      </c>
      <c r="E7465" t="s">
        <v>226</v>
      </c>
      <c r="F7465" t="s">
        <v>227</v>
      </c>
      <c r="G7465" t="s">
        <v>228</v>
      </c>
      <c r="H7465">
        <v>26.137899999999998</v>
      </c>
      <c r="I7465">
        <v>28.197790000000001</v>
      </c>
      <c r="J7465" t="s">
        <v>245</v>
      </c>
      <c r="K7465">
        <v>0</v>
      </c>
      <c r="L7465">
        <v>0</v>
      </c>
      <c r="M7465">
        <v>0</v>
      </c>
    </row>
    <row r="7466" spans="1:13" x14ac:dyDescent="0.25">
      <c r="A7466" t="s">
        <v>20</v>
      </c>
      <c r="B7466" t="s">
        <v>27</v>
      </c>
      <c r="C7466" t="s">
        <v>202</v>
      </c>
      <c r="D7466" t="s">
        <v>104</v>
      </c>
      <c r="E7466" t="s">
        <v>140</v>
      </c>
      <c r="F7466" t="s">
        <v>141</v>
      </c>
      <c r="G7466" t="s">
        <v>107</v>
      </c>
      <c r="H7466">
        <v>34.052235000000003</v>
      </c>
      <c r="I7466">
        <v>-118.24368</v>
      </c>
      <c r="J7466" t="s">
        <v>223</v>
      </c>
      <c r="K7466">
        <v>6475972025.573741</v>
      </c>
      <c r="L7466">
        <v>6479954218.775198</v>
      </c>
      <c r="M7466">
        <v>3827643627</v>
      </c>
    </row>
    <row r="7467" spans="1:13" x14ac:dyDescent="0.25">
      <c r="A7467" t="s">
        <v>20</v>
      </c>
      <c r="B7467" t="s">
        <v>27</v>
      </c>
      <c r="C7467" t="s">
        <v>202</v>
      </c>
      <c r="D7467" t="s">
        <v>104</v>
      </c>
      <c r="E7467" t="s">
        <v>140</v>
      </c>
      <c r="F7467" t="s">
        <v>141</v>
      </c>
      <c r="G7467" t="s">
        <v>107</v>
      </c>
      <c r="H7467">
        <v>34.052235000000003</v>
      </c>
      <c r="I7467">
        <v>-118.24368</v>
      </c>
      <c r="J7467" t="s">
        <v>224</v>
      </c>
      <c r="K7467">
        <v>6962970456.2739086</v>
      </c>
      <c r="L7467">
        <v>6967003594.1789827</v>
      </c>
      <c r="M7467">
        <v>4064193536</v>
      </c>
    </row>
    <row r="7468" spans="1:13" x14ac:dyDescent="0.25">
      <c r="A7468" t="s">
        <v>20</v>
      </c>
      <c r="B7468" t="s">
        <v>27</v>
      </c>
      <c r="C7468" t="s">
        <v>202</v>
      </c>
      <c r="D7468" t="s">
        <v>104</v>
      </c>
      <c r="E7468" t="s">
        <v>140</v>
      </c>
      <c r="F7468" t="s">
        <v>141</v>
      </c>
      <c r="G7468" t="s">
        <v>107</v>
      </c>
      <c r="H7468">
        <v>34.052235000000003</v>
      </c>
      <c r="I7468">
        <v>-118.24368</v>
      </c>
      <c r="J7468" t="s">
        <v>225</v>
      </c>
      <c r="K7468">
        <v>4143234914.236403</v>
      </c>
      <c r="L7468">
        <v>4145159233.9370012</v>
      </c>
      <c r="M7468">
        <v>2274145782</v>
      </c>
    </row>
    <row r="7469" spans="1:13" x14ac:dyDescent="0.25">
      <c r="A7469" t="s">
        <v>20</v>
      </c>
      <c r="B7469" t="s">
        <v>27</v>
      </c>
      <c r="C7469" t="s">
        <v>202</v>
      </c>
      <c r="D7469" t="s">
        <v>104</v>
      </c>
      <c r="E7469" t="s">
        <v>140</v>
      </c>
      <c r="F7469" t="s">
        <v>141</v>
      </c>
      <c r="G7469" t="s">
        <v>107</v>
      </c>
      <c r="H7469">
        <v>34.052235000000003</v>
      </c>
      <c r="I7469">
        <v>-118.24368</v>
      </c>
      <c r="J7469" t="s">
        <v>245</v>
      </c>
      <c r="K7469">
        <v>5350375157.5341167</v>
      </c>
      <c r="L7469">
        <v>5353864458.3241949</v>
      </c>
      <c r="M7469">
        <v>4803109238</v>
      </c>
    </row>
    <row r="7470" spans="1:13" x14ac:dyDescent="0.25">
      <c r="A7470" t="s">
        <v>20</v>
      </c>
      <c r="B7470" t="s">
        <v>27</v>
      </c>
      <c r="C7470" t="s">
        <v>202</v>
      </c>
      <c r="D7470" t="s">
        <v>98</v>
      </c>
      <c r="E7470" t="s">
        <v>145</v>
      </c>
      <c r="F7470" t="s">
        <v>146</v>
      </c>
      <c r="G7470" t="s">
        <v>147</v>
      </c>
      <c r="H7470">
        <v>51.508513999999998</v>
      </c>
      <c r="I7470">
        <v>-1.0756999999999999E-2</v>
      </c>
      <c r="J7470" t="s">
        <v>223</v>
      </c>
      <c r="K7470">
        <v>1064678939.6025341</v>
      </c>
      <c r="L7470">
        <v>1065788525.1179889</v>
      </c>
      <c r="M7470">
        <v>767417193</v>
      </c>
    </row>
    <row r="7471" spans="1:13" x14ac:dyDescent="0.25">
      <c r="A7471" t="s">
        <v>20</v>
      </c>
      <c r="B7471" t="s">
        <v>27</v>
      </c>
      <c r="C7471" t="s">
        <v>202</v>
      </c>
      <c r="D7471" t="s">
        <v>98</v>
      </c>
      <c r="E7471" t="s">
        <v>145</v>
      </c>
      <c r="F7471" t="s">
        <v>146</v>
      </c>
      <c r="G7471" t="s">
        <v>147</v>
      </c>
      <c r="H7471">
        <v>51.508513999999998</v>
      </c>
      <c r="I7471">
        <v>-1.0756999999999999E-2</v>
      </c>
      <c r="J7471" t="s">
        <v>224</v>
      </c>
      <c r="K7471">
        <v>417461880.14270413</v>
      </c>
      <c r="L7471">
        <v>418429541.2508502</v>
      </c>
      <c r="M7471">
        <v>339770604</v>
      </c>
    </row>
    <row r="7472" spans="1:13" x14ac:dyDescent="0.25">
      <c r="A7472" t="s">
        <v>20</v>
      </c>
      <c r="B7472" t="s">
        <v>27</v>
      </c>
      <c r="C7472" t="s">
        <v>202</v>
      </c>
      <c r="D7472" t="s">
        <v>98</v>
      </c>
      <c r="E7472" t="s">
        <v>145</v>
      </c>
      <c r="F7472" t="s">
        <v>146</v>
      </c>
      <c r="G7472" t="s">
        <v>147</v>
      </c>
      <c r="H7472">
        <v>51.508513999999998</v>
      </c>
      <c r="I7472">
        <v>-1.0756999999999999E-2</v>
      </c>
      <c r="J7472" t="s">
        <v>225</v>
      </c>
      <c r="K7472">
        <v>210625876.80879289</v>
      </c>
      <c r="L7472">
        <v>211175493.64345551</v>
      </c>
      <c r="M7472">
        <v>212843931</v>
      </c>
    </row>
    <row r="7473" spans="1:13" x14ac:dyDescent="0.25">
      <c r="A7473" t="s">
        <v>20</v>
      </c>
      <c r="B7473" t="s">
        <v>27</v>
      </c>
      <c r="C7473" t="s">
        <v>202</v>
      </c>
      <c r="D7473" t="s">
        <v>98</v>
      </c>
      <c r="E7473" t="s">
        <v>145</v>
      </c>
      <c r="F7473" t="s">
        <v>146</v>
      </c>
      <c r="G7473" t="s">
        <v>147</v>
      </c>
      <c r="H7473">
        <v>51.508513999999998</v>
      </c>
      <c r="I7473">
        <v>-1.0756999999999999E-2</v>
      </c>
      <c r="J7473" t="s">
        <v>245</v>
      </c>
      <c r="K7473">
        <v>172553001.26029569</v>
      </c>
      <c r="L7473">
        <v>173208318.51929611</v>
      </c>
      <c r="M7473">
        <v>166922985</v>
      </c>
    </row>
    <row r="7474" spans="1:13" x14ac:dyDescent="0.25">
      <c r="A7474" t="s">
        <v>20</v>
      </c>
      <c r="B7474" t="s">
        <v>27</v>
      </c>
      <c r="C7474" t="s">
        <v>202</v>
      </c>
      <c r="D7474" t="s">
        <v>98</v>
      </c>
      <c r="E7474" t="s">
        <v>148</v>
      </c>
      <c r="F7474" t="s">
        <v>149</v>
      </c>
      <c r="G7474" t="s">
        <v>150</v>
      </c>
      <c r="H7474">
        <v>40.416800000000002</v>
      </c>
      <c r="I7474">
        <v>-3.7038000000000002</v>
      </c>
      <c r="J7474" t="s">
        <v>223</v>
      </c>
      <c r="K7474">
        <v>590691548.69171095</v>
      </c>
      <c r="L7474">
        <v>591175330.22735679</v>
      </c>
      <c r="M7474">
        <v>389971494</v>
      </c>
    </row>
    <row r="7475" spans="1:13" x14ac:dyDescent="0.25">
      <c r="A7475" t="s">
        <v>20</v>
      </c>
      <c r="B7475" t="s">
        <v>27</v>
      </c>
      <c r="C7475" t="s">
        <v>202</v>
      </c>
      <c r="D7475" t="s">
        <v>98</v>
      </c>
      <c r="E7475" t="s">
        <v>148</v>
      </c>
      <c r="F7475" t="s">
        <v>149</v>
      </c>
      <c r="G7475" t="s">
        <v>150</v>
      </c>
      <c r="H7475">
        <v>40.416800000000002</v>
      </c>
      <c r="I7475">
        <v>-3.7038000000000002</v>
      </c>
      <c r="J7475" t="s">
        <v>224</v>
      </c>
      <c r="K7475">
        <v>598847171.34422994</v>
      </c>
      <c r="L7475">
        <v>599360173.27694547</v>
      </c>
      <c r="M7475">
        <v>404706412</v>
      </c>
    </row>
    <row r="7476" spans="1:13" x14ac:dyDescent="0.25">
      <c r="A7476" t="s">
        <v>20</v>
      </c>
      <c r="B7476" t="s">
        <v>27</v>
      </c>
      <c r="C7476" t="s">
        <v>202</v>
      </c>
      <c r="D7476" t="s">
        <v>98</v>
      </c>
      <c r="E7476" t="s">
        <v>148</v>
      </c>
      <c r="F7476" t="s">
        <v>149</v>
      </c>
      <c r="G7476" t="s">
        <v>150</v>
      </c>
      <c r="H7476">
        <v>40.416800000000002</v>
      </c>
      <c r="I7476">
        <v>-3.7038000000000002</v>
      </c>
      <c r="J7476" t="s">
        <v>225</v>
      </c>
      <c r="K7476">
        <v>535877042.68684852</v>
      </c>
      <c r="L7476">
        <v>536277858.89910698</v>
      </c>
      <c r="M7476">
        <v>372439271</v>
      </c>
    </row>
    <row r="7477" spans="1:13" x14ac:dyDescent="0.25">
      <c r="A7477" t="s">
        <v>20</v>
      </c>
      <c r="B7477" t="s">
        <v>27</v>
      </c>
      <c r="C7477" t="s">
        <v>202</v>
      </c>
      <c r="D7477" t="s">
        <v>98</v>
      </c>
      <c r="E7477" t="s">
        <v>148</v>
      </c>
      <c r="F7477" t="s">
        <v>149</v>
      </c>
      <c r="G7477" t="s">
        <v>150</v>
      </c>
      <c r="H7477">
        <v>40.416800000000002</v>
      </c>
      <c r="I7477">
        <v>-3.7038000000000002</v>
      </c>
      <c r="J7477" t="s">
        <v>245</v>
      </c>
      <c r="K7477">
        <v>563374497.72171319</v>
      </c>
      <c r="L7477">
        <v>563582127.08164728</v>
      </c>
      <c r="M7477">
        <v>393306516</v>
      </c>
    </row>
    <row r="7478" spans="1:13" x14ac:dyDescent="0.25">
      <c r="A7478" t="s">
        <v>20</v>
      </c>
      <c r="B7478" t="s">
        <v>27</v>
      </c>
      <c r="C7478" t="s">
        <v>202</v>
      </c>
      <c r="D7478" t="s">
        <v>98</v>
      </c>
      <c r="E7478" t="s">
        <v>214</v>
      </c>
      <c r="F7478" t="s">
        <v>215</v>
      </c>
      <c r="G7478" t="s">
        <v>147</v>
      </c>
      <c r="H7478">
        <v>53.480800000000002</v>
      </c>
      <c r="I7478">
        <v>2.2425999999999999</v>
      </c>
      <c r="J7478" t="s">
        <v>223</v>
      </c>
      <c r="K7478">
        <v>92597512.408596531</v>
      </c>
      <c r="L7478">
        <v>92668254.04232651</v>
      </c>
      <c r="M7478">
        <v>65827096</v>
      </c>
    </row>
    <row r="7479" spans="1:13" x14ac:dyDescent="0.25">
      <c r="A7479" t="s">
        <v>20</v>
      </c>
      <c r="B7479" t="s">
        <v>27</v>
      </c>
      <c r="C7479" t="s">
        <v>202</v>
      </c>
      <c r="D7479" t="s">
        <v>98</v>
      </c>
      <c r="E7479" t="s">
        <v>214</v>
      </c>
      <c r="F7479" t="s">
        <v>215</v>
      </c>
      <c r="G7479" t="s">
        <v>147</v>
      </c>
      <c r="H7479">
        <v>53.480800000000002</v>
      </c>
      <c r="I7479">
        <v>2.2425999999999999</v>
      </c>
      <c r="J7479" t="s">
        <v>224</v>
      </c>
      <c r="K7479">
        <v>33912655.972591206</v>
      </c>
      <c r="L7479">
        <v>33953566.710900538</v>
      </c>
      <c r="M7479">
        <v>22530562</v>
      </c>
    </row>
    <row r="7480" spans="1:13" x14ac:dyDescent="0.25">
      <c r="A7480" t="s">
        <v>20</v>
      </c>
      <c r="B7480" t="s">
        <v>27</v>
      </c>
      <c r="C7480" t="s">
        <v>202</v>
      </c>
      <c r="D7480" t="s">
        <v>98</v>
      </c>
      <c r="E7480" t="s">
        <v>214</v>
      </c>
      <c r="F7480" t="s">
        <v>215</v>
      </c>
      <c r="G7480" t="s">
        <v>147</v>
      </c>
      <c r="H7480">
        <v>53.480800000000002</v>
      </c>
      <c r="I7480">
        <v>2.2425999999999999</v>
      </c>
      <c r="J7480" t="s">
        <v>225</v>
      </c>
      <c r="K7480">
        <v>14409273.19964825</v>
      </c>
      <c r="L7480">
        <v>14434854.38688747</v>
      </c>
      <c r="M7480">
        <v>9148172</v>
      </c>
    </row>
    <row r="7481" spans="1:13" x14ac:dyDescent="0.25">
      <c r="A7481" t="s">
        <v>20</v>
      </c>
      <c r="B7481" t="s">
        <v>27</v>
      </c>
      <c r="C7481" t="s">
        <v>202</v>
      </c>
      <c r="D7481" t="s">
        <v>98</v>
      </c>
      <c r="E7481" t="s">
        <v>214</v>
      </c>
      <c r="F7481" t="s">
        <v>215</v>
      </c>
      <c r="G7481" t="s">
        <v>147</v>
      </c>
      <c r="H7481">
        <v>53.480800000000002</v>
      </c>
      <c r="I7481">
        <v>2.2425999999999999</v>
      </c>
      <c r="J7481" t="s">
        <v>245</v>
      </c>
      <c r="K7481">
        <v>14042074.23188784</v>
      </c>
      <c r="L7481">
        <v>14066890.561339879</v>
      </c>
      <c r="M7481">
        <v>8354258</v>
      </c>
    </row>
    <row r="7482" spans="1:13" x14ac:dyDescent="0.25">
      <c r="A7482" t="s">
        <v>20</v>
      </c>
      <c r="B7482" t="s">
        <v>27</v>
      </c>
      <c r="C7482" t="s">
        <v>202</v>
      </c>
      <c r="D7482" t="s">
        <v>104</v>
      </c>
      <c r="E7482" t="s">
        <v>229</v>
      </c>
      <c r="F7482" t="s">
        <v>230</v>
      </c>
      <c r="G7482" t="s">
        <v>107</v>
      </c>
      <c r="H7482">
        <v>26.103300000000001</v>
      </c>
      <c r="I7482">
        <v>98.141900000000007</v>
      </c>
      <c r="J7482" t="s">
        <v>223</v>
      </c>
      <c r="K7482">
        <v>152981146.40461791</v>
      </c>
      <c r="L7482">
        <v>153318600.77550501</v>
      </c>
      <c r="M7482">
        <v>99334169</v>
      </c>
    </row>
    <row r="7483" spans="1:13" x14ac:dyDescent="0.25">
      <c r="A7483" t="s">
        <v>20</v>
      </c>
      <c r="B7483" t="s">
        <v>27</v>
      </c>
      <c r="C7483" t="s">
        <v>202</v>
      </c>
      <c r="D7483" t="s">
        <v>104</v>
      </c>
      <c r="E7483" t="s">
        <v>229</v>
      </c>
      <c r="F7483" t="s">
        <v>230</v>
      </c>
      <c r="G7483" t="s">
        <v>107</v>
      </c>
      <c r="H7483">
        <v>26.103300000000001</v>
      </c>
      <c r="I7483">
        <v>98.141900000000007</v>
      </c>
      <c r="J7483" t="s">
        <v>224</v>
      </c>
      <c r="K7483">
        <v>180311110.13602269</v>
      </c>
      <c r="L7483">
        <v>180764480.90889639</v>
      </c>
      <c r="M7483">
        <v>113872814</v>
      </c>
    </row>
    <row r="7484" spans="1:13" x14ac:dyDescent="0.25">
      <c r="A7484" t="s">
        <v>20</v>
      </c>
      <c r="B7484" t="s">
        <v>27</v>
      </c>
      <c r="C7484" t="s">
        <v>202</v>
      </c>
      <c r="D7484" t="s">
        <v>104</v>
      </c>
      <c r="E7484" t="s">
        <v>229</v>
      </c>
      <c r="F7484" t="s">
        <v>230</v>
      </c>
      <c r="G7484" t="s">
        <v>107</v>
      </c>
      <c r="H7484">
        <v>26.103300000000001</v>
      </c>
      <c r="I7484">
        <v>98.141900000000007</v>
      </c>
      <c r="J7484" t="s">
        <v>225</v>
      </c>
      <c r="K7484">
        <v>128482630.7636966</v>
      </c>
      <c r="L7484">
        <v>128858770.73632459</v>
      </c>
      <c r="M7484">
        <v>84951602</v>
      </c>
    </row>
    <row r="7485" spans="1:13" x14ac:dyDescent="0.25">
      <c r="A7485" t="s">
        <v>20</v>
      </c>
      <c r="B7485" t="s">
        <v>27</v>
      </c>
      <c r="C7485" t="s">
        <v>202</v>
      </c>
      <c r="D7485" t="s">
        <v>104</v>
      </c>
      <c r="E7485" t="s">
        <v>229</v>
      </c>
      <c r="F7485" t="s">
        <v>230</v>
      </c>
      <c r="G7485" t="s">
        <v>107</v>
      </c>
      <c r="H7485">
        <v>26.103300000000001</v>
      </c>
      <c r="I7485">
        <v>98.141900000000007</v>
      </c>
      <c r="J7485" t="s">
        <v>245</v>
      </c>
      <c r="K7485">
        <v>115499030.2831718</v>
      </c>
      <c r="L7485">
        <v>115674290.4549097</v>
      </c>
      <c r="M7485">
        <v>91213292</v>
      </c>
    </row>
    <row r="7486" spans="1:13" x14ac:dyDescent="0.25">
      <c r="A7486" t="s">
        <v>20</v>
      </c>
      <c r="B7486" t="s">
        <v>27</v>
      </c>
      <c r="C7486" t="s">
        <v>202</v>
      </c>
      <c r="D7486" t="s">
        <v>104</v>
      </c>
      <c r="E7486" t="s">
        <v>154</v>
      </c>
      <c r="F7486" t="s">
        <v>155</v>
      </c>
      <c r="G7486" t="s">
        <v>107</v>
      </c>
      <c r="H7486">
        <v>25.789097000000002</v>
      </c>
      <c r="I7486">
        <v>-80.204040000000006</v>
      </c>
      <c r="J7486" t="s">
        <v>223</v>
      </c>
      <c r="K7486">
        <v>6340269452.3604364</v>
      </c>
      <c r="L7486">
        <v>6343912155.0928984</v>
      </c>
      <c r="M7486">
        <v>3701258571</v>
      </c>
    </row>
    <row r="7487" spans="1:13" x14ac:dyDescent="0.25">
      <c r="A7487" t="s">
        <v>20</v>
      </c>
      <c r="B7487" t="s">
        <v>27</v>
      </c>
      <c r="C7487" t="s">
        <v>202</v>
      </c>
      <c r="D7487" t="s">
        <v>104</v>
      </c>
      <c r="E7487" t="s">
        <v>154</v>
      </c>
      <c r="F7487" t="s">
        <v>155</v>
      </c>
      <c r="G7487" t="s">
        <v>107</v>
      </c>
      <c r="H7487">
        <v>25.789097000000002</v>
      </c>
      <c r="I7487">
        <v>-80.204040000000006</v>
      </c>
      <c r="J7487" t="s">
        <v>224</v>
      </c>
      <c r="K7487">
        <v>6722844900.1291761</v>
      </c>
      <c r="L7487">
        <v>6728482399.1059866</v>
      </c>
      <c r="M7487">
        <v>3852887545</v>
      </c>
    </row>
    <row r="7488" spans="1:13" x14ac:dyDescent="0.25">
      <c r="A7488" t="s">
        <v>20</v>
      </c>
      <c r="B7488" t="s">
        <v>27</v>
      </c>
      <c r="C7488" t="s">
        <v>202</v>
      </c>
      <c r="D7488" t="s">
        <v>104</v>
      </c>
      <c r="E7488" t="s">
        <v>154</v>
      </c>
      <c r="F7488" t="s">
        <v>155</v>
      </c>
      <c r="G7488" t="s">
        <v>107</v>
      </c>
      <c r="H7488">
        <v>25.789097000000002</v>
      </c>
      <c r="I7488">
        <v>-80.204040000000006</v>
      </c>
      <c r="J7488" t="s">
        <v>225</v>
      </c>
      <c r="K7488">
        <v>4257516688.1474419</v>
      </c>
      <c r="L7488">
        <v>4259796389.2953639</v>
      </c>
      <c r="M7488">
        <v>2361892830</v>
      </c>
    </row>
    <row r="7489" spans="1:13" x14ac:dyDescent="0.25">
      <c r="A7489" t="s">
        <v>20</v>
      </c>
      <c r="B7489" t="s">
        <v>27</v>
      </c>
      <c r="C7489" t="s">
        <v>202</v>
      </c>
      <c r="D7489" t="s">
        <v>104</v>
      </c>
      <c r="E7489" t="s">
        <v>154</v>
      </c>
      <c r="F7489" t="s">
        <v>155</v>
      </c>
      <c r="G7489" t="s">
        <v>107</v>
      </c>
      <c r="H7489">
        <v>25.789097000000002</v>
      </c>
      <c r="I7489">
        <v>-80.204040000000006</v>
      </c>
      <c r="J7489" t="s">
        <v>245</v>
      </c>
      <c r="K7489">
        <v>5156374324.9019089</v>
      </c>
      <c r="L7489">
        <v>5159021246.4170551</v>
      </c>
      <c r="M7489">
        <v>4258235644</v>
      </c>
    </row>
    <row r="7490" spans="1:13" x14ac:dyDescent="0.25">
      <c r="A7490" t="s">
        <v>20</v>
      </c>
      <c r="B7490" t="s">
        <v>27</v>
      </c>
      <c r="C7490" t="s">
        <v>202</v>
      </c>
      <c r="D7490" t="s">
        <v>98</v>
      </c>
      <c r="E7490" t="s">
        <v>156</v>
      </c>
      <c r="F7490" t="s">
        <v>157</v>
      </c>
      <c r="G7490" t="s">
        <v>158</v>
      </c>
      <c r="H7490">
        <v>45.630099999999999</v>
      </c>
      <c r="I7490">
        <v>8.7255000000000003</v>
      </c>
      <c r="J7490" t="s">
        <v>223</v>
      </c>
      <c r="K7490">
        <v>273954155.96856421</v>
      </c>
      <c r="L7490">
        <v>274267121.38440442</v>
      </c>
      <c r="M7490">
        <v>182554851</v>
      </c>
    </row>
    <row r="7491" spans="1:13" x14ac:dyDescent="0.25">
      <c r="A7491" t="s">
        <v>20</v>
      </c>
      <c r="B7491" t="s">
        <v>27</v>
      </c>
      <c r="C7491" t="s">
        <v>202</v>
      </c>
      <c r="D7491" t="s">
        <v>98</v>
      </c>
      <c r="E7491" t="s">
        <v>156</v>
      </c>
      <c r="F7491" t="s">
        <v>157</v>
      </c>
      <c r="G7491" t="s">
        <v>158</v>
      </c>
      <c r="H7491">
        <v>45.630099999999999</v>
      </c>
      <c r="I7491">
        <v>8.7255000000000003</v>
      </c>
      <c r="J7491" t="s">
        <v>224</v>
      </c>
      <c r="K7491">
        <v>275047541.66099048</v>
      </c>
      <c r="L7491">
        <v>275378270.467637</v>
      </c>
      <c r="M7491">
        <v>181104954</v>
      </c>
    </row>
    <row r="7492" spans="1:13" x14ac:dyDescent="0.25">
      <c r="A7492" t="s">
        <v>20</v>
      </c>
      <c r="B7492" t="s">
        <v>27</v>
      </c>
      <c r="C7492" t="s">
        <v>202</v>
      </c>
      <c r="D7492" t="s">
        <v>98</v>
      </c>
      <c r="E7492" t="s">
        <v>156</v>
      </c>
      <c r="F7492" t="s">
        <v>157</v>
      </c>
      <c r="G7492" t="s">
        <v>158</v>
      </c>
      <c r="H7492">
        <v>45.630099999999999</v>
      </c>
      <c r="I7492">
        <v>8.7255000000000003</v>
      </c>
      <c r="J7492" t="s">
        <v>225</v>
      </c>
      <c r="K7492">
        <v>237423336.71267691</v>
      </c>
      <c r="L7492">
        <v>237836293.29777631</v>
      </c>
      <c r="M7492">
        <v>172239666</v>
      </c>
    </row>
    <row r="7493" spans="1:13" x14ac:dyDescent="0.25">
      <c r="A7493" t="s">
        <v>20</v>
      </c>
      <c r="B7493" t="s">
        <v>27</v>
      </c>
      <c r="C7493" t="s">
        <v>202</v>
      </c>
      <c r="D7493" t="s">
        <v>98</v>
      </c>
      <c r="E7493" t="s">
        <v>156</v>
      </c>
      <c r="F7493" t="s">
        <v>157</v>
      </c>
      <c r="G7493" t="s">
        <v>158</v>
      </c>
      <c r="H7493">
        <v>45.630099999999999</v>
      </c>
      <c r="I7493">
        <v>8.7255000000000003</v>
      </c>
      <c r="J7493" t="s">
        <v>245</v>
      </c>
      <c r="K7493">
        <v>227082883.32828921</v>
      </c>
      <c r="L7493">
        <v>227277874.4868578</v>
      </c>
      <c r="M7493">
        <v>170565239</v>
      </c>
    </row>
    <row r="7494" spans="1:13" x14ac:dyDescent="0.25">
      <c r="A7494" t="s">
        <v>20</v>
      </c>
      <c r="B7494" t="s">
        <v>27</v>
      </c>
      <c r="C7494" t="s">
        <v>202</v>
      </c>
      <c r="D7494" t="s">
        <v>104</v>
      </c>
      <c r="E7494" t="s">
        <v>159</v>
      </c>
      <c r="F7494" t="s">
        <v>160</v>
      </c>
      <c r="G7494" t="s">
        <v>107</v>
      </c>
      <c r="H7494">
        <v>44.986656000000004</v>
      </c>
      <c r="I7494">
        <v>-93.258133000000001</v>
      </c>
      <c r="J7494" t="s">
        <v>223</v>
      </c>
      <c r="K7494">
        <v>1361357351.026901</v>
      </c>
      <c r="L7494">
        <v>1362458833.017554</v>
      </c>
      <c r="M7494">
        <v>746312669</v>
      </c>
    </row>
    <row r="7495" spans="1:13" x14ac:dyDescent="0.25">
      <c r="A7495" t="s">
        <v>20</v>
      </c>
      <c r="B7495" t="s">
        <v>27</v>
      </c>
      <c r="C7495" t="s">
        <v>202</v>
      </c>
      <c r="D7495" t="s">
        <v>104</v>
      </c>
      <c r="E7495" t="s">
        <v>159</v>
      </c>
      <c r="F7495" t="s">
        <v>160</v>
      </c>
      <c r="G7495" t="s">
        <v>107</v>
      </c>
      <c r="H7495">
        <v>44.986656000000004</v>
      </c>
      <c r="I7495">
        <v>-93.258133000000001</v>
      </c>
      <c r="J7495" t="s">
        <v>224</v>
      </c>
      <c r="K7495">
        <v>1437527093.4390659</v>
      </c>
      <c r="L7495">
        <v>1439107938.161042</v>
      </c>
      <c r="M7495">
        <v>783829050</v>
      </c>
    </row>
    <row r="7496" spans="1:13" x14ac:dyDescent="0.25">
      <c r="A7496" t="s">
        <v>20</v>
      </c>
      <c r="B7496" t="s">
        <v>27</v>
      </c>
      <c r="C7496" t="s">
        <v>202</v>
      </c>
      <c r="D7496" t="s">
        <v>104</v>
      </c>
      <c r="E7496" t="s">
        <v>159</v>
      </c>
      <c r="F7496" t="s">
        <v>160</v>
      </c>
      <c r="G7496" t="s">
        <v>107</v>
      </c>
      <c r="H7496">
        <v>44.986656000000004</v>
      </c>
      <c r="I7496">
        <v>-93.258133000000001</v>
      </c>
      <c r="J7496" t="s">
        <v>225</v>
      </c>
      <c r="K7496">
        <v>682513337.37762797</v>
      </c>
      <c r="L7496">
        <v>682803272.67114639</v>
      </c>
      <c r="M7496">
        <v>355986756</v>
      </c>
    </row>
    <row r="7497" spans="1:13" x14ac:dyDescent="0.25">
      <c r="A7497" t="s">
        <v>20</v>
      </c>
      <c r="B7497" t="s">
        <v>27</v>
      </c>
      <c r="C7497" t="s">
        <v>202</v>
      </c>
      <c r="D7497" t="s">
        <v>104</v>
      </c>
      <c r="E7497" t="s">
        <v>159</v>
      </c>
      <c r="F7497" t="s">
        <v>160</v>
      </c>
      <c r="G7497" t="s">
        <v>107</v>
      </c>
      <c r="H7497">
        <v>44.986656000000004</v>
      </c>
      <c r="I7497">
        <v>-93.258133000000001</v>
      </c>
      <c r="J7497" t="s">
        <v>245</v>
      </c>
      <c r="K7497">
        <v>1056512091.368739</v>
      </c>
      <c r="L7497">
        <v>1056879701.798398</v>
      </c>
      <c r="M7497">
        <v>968589440</v>
      </c>
    </row>
    <row r="7498" spans="1:13" x14ac:dyDescent="0.25">
      <c r="A7498" t="s">
        <v>20</v>
      </c>
      <c r="B7498" t="s">
        <v>27</v>
      </c>
      <c r="C7498" t="s">
        <v>202</v>
      </c>
      <c r="D7498" t="s">
        <v>98</v>
      </c>
      <c r="E7498" t="s">
        <v>231</v>
      </c>
      <c r="F7498" t="s">
        <v>232</v>
      </c>
      <c r="G7498" t="s">
        <v>168</v>
      </c>
      <c r="H7498">
        <v>43.296950000000002</v>
      </c>
      <c r="I7498">
        <v>5.3810700000000002</v>
      </c>
      <c r="J7498" t="s">
        <v>223</v>
      </c>
      <c r="K7498">
        <v>840424.54409634811</v>
      </c>
      <c r="L7498">
        <v>846706.18963236071</v>
      </c>
      <c r="M7498">
        <v>760319</v>
      </c>
    </row>
    <row r="7499" spans="1:13" x14ac:dyDescent="0.25">
      <c r="A7499" t="s">
        <v>20</v>
      </c>
      <c r="B7499" t="s">
        <v>27</v>
      </c>
      <c r="C7499" t="s">
        <v>202</v>
      </c>
      <c r="D7499" t="s">
        <v>98</v>
      </c>
      <c r="E7499" t="s">
        <v>231</v>
      </c>
      <c r="F7499" t="s">
        <v>232</v>
      </c>
      <c r="G7499" t="s">
        <v>168</v>
      </c>
      <c r="H7499">
        <v>43.296950000000002</v>
      </c>
      <c r="I7499">
        <v>5.3810700000000002</v>
      </c>
      <c r="J7499" t="s">
        <v>224</v>
      </c>
      <c r="K7499">
        <v>17329918.80700732</v>
      </c>
      <c r="L7499">
        <v>17419423.637491111</v>
      </c>
      <c r="M7499">
        <v>17060690</v>
      </c>
    </row>
    <row r="7500" spans="1:13" x14ac:dyDescent="0.25">
      <c r="A7500" t="s">
        <v>20</v>
      </c>
      <c r="B7500" t="s">
        <v>27</v>
      </c>
      <c r="C7500" t="s">
        <v>202</v>
      </c>
      <c r="D7500" t="s">
        <v>98</v>
      </c>
      <c r="E7500" t="s">
        <v>231</v>
      </c>
      <c r="F7500" t="s">
        <v>232</v>
      </c>
      <c r="G7500" t="s">
        <v>168</v>
      </c>
      <c r="H7500">
        <v>43.296950000000002</v>
      </c>
      <c r="I7500">
        <v>5.3810700000000002</v>
      </c>
      <c r="J7500" t="s">
        <v>225</v>
      </c>
      <c r="K7500">
        <v>20337065.942478832</v>
      </c>
      <c r="L7500">
        <v>20463060.860065259</v>
      </c>
      <c r="M7500">
        <v>22843819</v>
      </c>
    </row>
    <row r="7501" spans="1:13" x14ac:dyDescent="0.25">
      <c r="A7501" t="s">
        <v>20</v>
      </c>
      <c r="B7501" t="s">
        <v>27</v>
      </c>
      <c r="C7501" t="s">
        <v>202</v>
      </c>
      <c r="D7501" t="s">
        <v>98</v>
      </c>
      <c r="E7501" t="s">
        <v>231</v>
      </c>
      <c r="F7501" t="s">
        <v>232</v>
      </c>
      <c r="G7501" t="s">
        <v>168</v>
      </c>
      <c r="H7501">
        <v>43.296950000000002</v>
      </c>
      <c r="I7501">
        <v>5.3810700000000002</v>
      </c>
      <c r="J7501" t="s">
        <v>245</v>
      </c>
      <c r="K7501">
        <v>29629310.769027509</v>
      </c>
      <c r="L7501">
        <v>29852285.63740981</v>
      </c>
      <c r="M7501">
        <v>28626245</v>
      </c>
    </row>
    <row r="7502" spans="1:13" x14ac:dyDescent="0.25">
      <c r="A7502" t="s">
        <v>20</v>
      </c>
      <c r="B7502" t="s">
        <v>27</v>
      </c>
      <c r="C7502" t="s">
        <v>202</v>
      </c>
      <c r="D7502" t="s">
        <v>104</v>
      </c>
      <c r="E7502" t="s">
        <v>161</v>
      </c>
      <c r="F7502" t="s">
        <v>162</v>
      </c>
      <c r="G7502" t="s">
        <v>107</v>
      </c>
      <c r="H7502">
        <v>40.705629999999999</v>
      </c>
      <c r="I7502">
        <v>-73.978003999999999</v>
      </c>
      <c r="J7502" t="s">
        <v>223</v>
      </c>
      <c r="K7502">
        <v>6677864238.6730776</v>
      </c>
      <c r="L7502">
        <v>6680636639.405036</v>
      </c>
      <c r="M7502">
        <v>3924605148</v>
      </c>
    </row>
    <row r="7503" spans="1:13" x14ac:dyDescent="0.25">
      <c r="A7503" t="s">
        <v>20</v>
      </c>
      <c r="B7503" t="s">
        <v>27</v>
      </c>
      <c r="C7503" t="s">
        <v>202</v>
      </c>
      <c r="D7503" t="s">
        <v>104</v>
      </c>
      <c r="E7503" t="s">
        <v>161</v>
      </c>
      <c r="F7503" t="s">
        <v>162</v>
      </c>
      <c r="G7503" t="s">
        <v>107</v>
      </c>
      <c r="H7503">
        <v>40.705629999999999</v>
      </c>
      <c r="I7503">
        <v>-73.978003999999999</v>
      </c>
      <c r="J7503" t="s">
        <v>224</v>
      </c>
      <c r="K7503">
        <v>7266782311.2569313</v>
      </c>
      <c r="L7503">
        <v>7269949532.6460752</v>
      </c>
      <c r="M7503">
        <v>4182610595</v>
      </c>
    </row>
    <row r="7504" spans="1:13" x14ac:dyDescent="0.25">
      <c r="A7504" t="s">
        <v>20</v>
      </c>
      <c r="B7504" t="s">
        <v>27</v>
      </c>
      <c r="C7504" t="s">
        <v>202</v>
      </c>
      <c r="D7504" t="s">
        <v>104</v>
      </c>
      <c r="E7504" t="s">
        <v>161</v>
      </c>
      <c r="F7504" t="s">
        <v>162</v>
      </c>
      <c r="G7504" t="s">
        <v>107</v>
      </c>
      <c r="H7504">
        <v>40.705629999999999</v>
      </c>
      <c r="I7504">
        <v>-73.978003999999999</v>
      </c>
      <c r="J7504" t="s">
        <v>225</v>
      </c>
      <c r="K7504">
        <v>4656490022.0060692</v>
      </c>
      <c r="L7504">
        <v>4658839898.5180445</v>
      </c>
      <c r="M7504">
        <v>2543622649</v>
      </c>
    </row>
    <row r="7505" spans="1:13" x14ac:dyDescent="0.25">
      <c r="A7505" t="s">
        <v>20</v>
      </c>
      <c r="B7505" t="s">
        <v>27</v>
      </c>
      <c r="C7505" t="s">
        <v>202</v>
      </c>
      <c r="D7505" t="s">
        <v>104</v>
      </c>
      <c r="E7505" t="s">
        <v>161</v>
      </c>
      <c r="F7505" t="s">
        <v>162</v>
      </c>
      <c r="G7505" t="s">
        <v>107</v>
      </c>
      <c r="H7505">
        <v>40.705629999999999</v>
      </c>
      <c r="I7505">
        <v>-73.978003999999999</v>
      </c>
      <c r="J7505" t="s">
        <v>245</v>
      </c>
      <c r="K7505">
        <v>5766244505.1751451</v>
      </c>
      <c r="L7505">
        <v>5768642508.9800062</v>
      </c>
      <c r="M7505">
        <v>4745343236</v>
      </c>
    </row>
    <row r="7506" spans="1:13" x14ac:dyDescent="0.25">
      <c r="A7506" t="s">
        <v>20</v>
      </c>
      <c r="B7506" t="s">
        <v>27</v>
      </c>
      <c r="C7506" t="s">
        <v>202</v>
      </c>
      <c r="D7506" t="s">
        <v>98</v>
      </c>
      <c r="E7506" t="s">
        <v>166</v>
      </c>
      <c r="F7506" t="s">
        <v>167</v>
      </c>
      <c r="G7506" t="s">
        <v>168</v>
      </c>
      <c r="H7506">
        <v>48.928049999999999</v>
      </c>
      <c r="I7506">
        <v>2.35189</v>
      </c>
      <c r="J7506" t="s">
        <v>223</v>
      </c>
      <c r="K7506">
        <v>485404446.37592012</v>
      </c>
      <c r="L7506">
        <v>486503241.78645277</v>
      </c>
      <c r="M7506">
        <v>397113364</v>
      </c>
    </row>
    <row r="7507" spans="1:13" x14ac:dyDescent="0.25">
      <c r="A7507" t="s">
        <v>20</v>
      </c>
      <c r="B7507" t="s">
        <v>27</v>
      </c>
      <c r="C7507" t="s">
        <v>202</v>
      </c>
      <c r="D7507" t="s">
        <v>98</v>
      </c>
      <c r="E7507" t="s">
        <v>166</v>
      </c>
      <c r="F7507" t="s">
        <v>167</v>
      </c>
      <c r="G7507" t="s">
        <v>168</v>
      </c>
      <c r="H7507">
        <v>48.928049999999999</v>
      </c>
      <c r="I7507">
        <v>2.35189</v>
      </c>
      <c r="J7507" t="s">
        <v>224</v>
      </c>
      <c r="K7507">
        <v>498775079.7660653</v>
      </c>
      <c r="L7507">
        <v>500039302.32029331</v>
      </c>
      <c r="M7507">
        <v>408910445</v>
      </c>
    </row>
    <row r="7508" spans="1:13" x14ac:dyDescent="0.25">
      <c r="A7508" t="s">
        <v>20</v>
      </c>
      <c r="B7508" t="s">
        <v>27</v>
      </c>
      <c r="C7508" t="s">
        <v>202</v>
      </c>
      <c r="D7508" t="s">
        <v>98</v>
      </c>
      <c r="E7508" t="s">
        <v>166</v>
      </c>
      <c r="F7508" t="s">
        <v>167</v>
      </c>
      <c r="G7508" t="s">
        <v>168</v>
      </c>
      <c r="H7508">
        <v>48.928049999999999</v>
      </c>
      <c r="I7508">
        <v>2.35189</v>
      </c>
      <c r="J7508" t="s">
        <v>225</v>
      </c>
      <c r="K7508">
        <v>440765039.81674391</v>
      </c>
      <c r="L7508">
        <v>441723655.33914948</v>
      </c>
      <c r="M7508">
        <v>375176989</v>
      </c>
    </row>
    <row r="7509" spans="1:13" x14ac:dyDescent="0.25">
      <c r="A7509" t="s">
        <v>20</v>
      </c>
      <c r="B7509" t="s">
        <v>27</v>
      </c>
      <c r="C7509" t="s">
        <v>202</v>
      </c>
      <c r="D7509" t="s">
        <v>98</v>
      </c>
      <c r="E7509" t="s">
        <v>166</v>
      </c>
      <c r="F7509" t="s">
        <v>167</v>
      </c>
      <c r="G7509" t="s">
        <v>168</v>
      </c>
      <c r="H7509">
        <v>48.928049999999999</v>
      </c>
      <c r="I7509">
        <v>2.35189</v>
      </c>
      <c r="J7509" t="s">
        <v>245</v>
      </c>
      <c r="K7509">
        <v>409749158.92699748</v>
      </c>
      <c r="L7509">
        <v>410574533.02005011</v>
      </c>
      <c r="M7509">
        <v>357131190</v>
      </c>
    </row>
    <row r="7510" spans="1:13" x14ac:dyDescent="0.25">
      <c r="A7510" t="s">
        <v>20</v>
      </c>
      <c r="B7510" t="s">
        <v>27</v>
      </c>
      <c r="C7510" t="s">
        <v>202</v>
      </c>
      <c r="D7510" t="s">
        <v>104</v>
      </c>
      <c r="E7510" t="s">
        <v>172</v>
      </c>
      <c r="F7510" t="s">
        <v>173</v>
      </c>
      <c r="G7510" t="s">
        <v>107</v>
      </c>
      <c r="H7510">
        <v>47.606209999999997</v>
      </c>
      <c r="I7510">
        <v>-122.33207</v>
      </c>
      <c r="J7510" t="s">
        <v>223</v>
      </c>
      <c r="K7510">
        <v>3381955366.3002529</v>
      </c>
      <c r="L7510">
        <v>3385652451.2558641</v>
      </c>
      <c r="M7510">
        <v>1934470755</v>
      </c>
    </row>
    <row r="7511" spans="1:13" x14ac:dyDescent="0.25">
      <c r="A7511" t="s">
        <v>20</v>
      </c>
      <c r="B7511" t="s">
        <v>27</v>
      </c>
      <c r="C7511" t="s">
        <v>202</v>
      </c>
      <c r="D7511" t="s">
        <v>104</v>
      </c>
      <c r="E7511" t="s">
        <v>172</v>
      </c>
      <c r="F7511" t="s">
        <v>173</v>
      </c>
      <c r="G7511" t="s">
        <v>107</v>
      </c>
      <c r="H7511">
        <v>47.606209999999997</v>
      </c>
      <c r="I7511">
        <v>-122.33207</v>
      </c>
      <c r="J7511" t="s">
        <v>224</v>
      </c>
      <c r="K7511">
        <v>3568771678.9730058</v>
      </c>
      <c r="L7511">
        <v>3573266062.1840549</v>
      </c>
      <c r="M7511">
        <v>2015623004</v>
      </c>
    </row>
    <row r="7512" spans="1:13" x14ac:dyDescent="0.25">
      <c r="A7512" t="s">
        <v>20</v>
      </c>
      <c r="B7512" t="s">
        <v>27</v>
      </c>
      <c r="C7512" t="s">
        <v>202</v>
      </c>
      <c r="D7512" t="s">
        <v>104</v>
      </c>
      <c r="E7512" t="s">
        <v>172</v>
      </c>
      <c r="F7512" t="s">
        <v>173</v>
      </c>
      <c r="G7512" t="s">
        <v>107</v>
      </c>
      <c r="H7512">
        <v>47.606209999999997</v>
      </c>
      <c r="I7512">
        <v>-122.33207</v>
      </c>
      <c r="J7512" t="s">
        <v>225</v>
      </c>
      <c r="K7512">
        <v>1924492219.1046851</v>
      </c>
      <c r="L7512">
        <v>1926870139.8370631</v>
      </c>
      <c r="M7512">
        <v>1031019593</v>
      </c>
    </row>
    <row r="7513" spans="1:13" x14ac:dyDescent="0.25">
      <c r="A7513" t="s">
        <v>20</v>
      </c>
      <c r="B7513" t="s">
        <v>27</v>
      </c>
      <c r="C7513" t="s">
        <v>202</v>
      </c>
      <c r="D7513" t="s">
        <v>104</v>
      </c>
      <c r="E7513" t="s">
        <v>172</v>
      </c>
      <c r="F7513" t="s">
        <v>173</v>
      </c>
      <c r="G7513" t="s">
        <v>107</v>
      </c>
      <c r="H7513">
        <v>47.606209999999997</v>
      </c>
      <c r="I7513">
        <v>-122.33207</v>
      </c>
      <c r="J7513" t="s">
        <v>245</v>
      </c>
      <c r="K7513">
        <v>2663341512.7223158</v>
      </c>
      <c r="L7513">
        <v>2665917399.7677112</v>
      </c>
      <c r="M7513">
        <v>2479389733</v>
      </c>
    </row>
    <row r="7514" spans="1:13" x14ac:dyDescent="0.25">
      <c r="A7514" t="s">
        <v>20</v>
      </c>
      <c r="B7514" t="s">
        <v>27</v>
      </c>
      <c r="C7514" t="s">
        <v>202</v>
      </c>
      <c r="D7514" t="s">
        <v>104</v>
      </c>
      <c r="E7514" t="s">
        <v>177</v>
      </c>
      <c r="F7514" t="s">
        <v>178</v>
      </c>
      <c r="G7514" t="s">
        <v>107</v>
      </c>
      <c r="H7514">
        <v>37.339385999999998</v>
      </c>
      <c r="I7514">
        <v>-121.89496</v>
      </c>
      <c r="J7514" t="s">
        <v>223</v>
      </c>
      <c r="K7514">
        <v>1845581614.5467091</v>
      </c>
      <c r="L7514">
        <v>1847196457.256536</v>
      </c>
      <c r="M7514">
        <v>1090350769</v>
      </c>
    </row>
    <row r="7515" spans="1:13" x14ac:dyDescent="0.25">
      <c r="A7515" t="s">
        <v>20</v>
      </c>
      <c r="B7515" t="s">
        <v>27</v>
      </c>
      <c r="C7515" t="s">
        <v>202</v>
      </c>
      <c r="D7515" t="s">
        <v>104</v>
      </c>
      <c r="E7515" t="s">
        <v>177</v>
      </c>
      <c r="F7515" t="s">
        <v>178</v>
      </c>
      <c r="G7515" t="s">
        <v>107</v>
      </c>
      <c r="H7515">
        <v>37.339385999999998</v>
      </c>
      <c r="I7515">
        <v>-121.89496</v>
      </c>
      <c r="J7515" t="s">
        <v>224</v>
      </c>
      <c r="K7515">
        <v>2008702552.7978239</v>
      </c>
      <c r="L7515">
        <v>2010498053.351531</v>
      </c>
      <c r="M7515">
        <v>1161976180</v>
      </c>
    </row>
    <row r="7516" spans="1:13" x14ac:dyDescent="0.25">
      <c r="A7516" t="s">
        <v>20</v>
      </c>
      <c r="B7516" t="s">
        <v>27</v>
      </c>
      <c r="C7516" t="s">
        <v>202</v>
      </c>
      <c r="D7516" t="s">
        <v>104</v>
      </c>
      <c r="E7516" t="s">
        <v>177</v>
      </c>
      <c r="F7516" t="s">
        <v>178</v>
      </c>
      <c r="G7516" t="s">
        <v>107</v>
      </c>
      <c r="H7516">
        <v>37.339385999999998</v>
      </c>
      <c r="I7516">
        <v>-121.89496</v>
      </c>
      <c r="J7516" t="s">
        <v>225</v>
      </c>
      <c r="K7516">
        <v>1159691868.912863</v>
      </c>
      <c r="L7516">
        <v>1160563959.274585</v>
      </c>
      <c r="M7516">
        <v>628438367</v>
      </c>
    </row>
    <row r="7517" spans="1:13" x14ac:dyDescent="0.25">
      <c r="A7517" t="s">
        <v>20</v>
      </c>
      <c r="B7517" t="s">
        <v>27</v>
      </c>
      <c r="C7517" t="s">
        <v>202</v>
      </c>
      <c r="D7517" t="s">
        <v>104</v>
      </c>
      <c r="E7517" t="s">
        <v>177</v>
      </c>
      <c r="F7517" t="s">
        <v>178</v>
      </c>
      <c r="G7517" t="s">
        <v>107</v>
      </c>
      <c r="H7517">
        <v>37.339385999999998</v>
      </c>
      <c r="I7517">
        <v>-121.89496</v>
      </c>
      <c r="J7517" t="s">
        <v>245</v>
      </c>
      <c r="K7517">
        <v>1551828197.1131229</v>
      </c>
      <c r="L7517">
        <v>1552865268.1474149</v>
      </c>
      <c r="M7517">
        <v>1424811721</v>
      </c>
    </row>
    <row r="7518" spans="1:13" x14ac:dyDescent="0.25">
      <c r="A7518" t="s">
        <v>20</v>
      </c>
      <c r="B7518" t="s">
        <v>27</v>
      </c>
      <c r="C7518" t="s">
        <v>202</v>
      </c>
      <c r="D7518" t="s">
        <v>98</v>
      </c>
      <c r="E7518" t="s">
        <v>181</v>
      </c>
      <c r="F7518" t="s">
        <v>182</v>
      </c>
      <c r="G7518" t="s">
        <v>183</v>
      </c>
      <c r="H7518">
        <v>59.651943000000003</v>
      </c>
      <c r="I7518">
        <v>17.933056000000001</v>
      </c>
      <c r="J7518" t="s">
        <v>223</v>
      </c>
      <c r="K7518">
        <v>396292136.70876819</v>
      </c>
      <c r="L7518">
        <v>396815330.43957448</v>
      </c>
      <c r="M7518">
        <v>246927579</v>
      </c>
    </row>
    <row r="7519" spans="1:13" x14ac:dyDescent="0.25">
      <c r="A7519" t="s">
        <v>20</v>
      </c>
      <c r="B7519" t="s">
        <v>27</v>
      </c>
      <c r="C7519" t="s">
        <v>202</v>
      </c>
      <c r="D7519" t="s">
        <v>98</v>
      </c>
      <c r="E7519" t="s">
        <v>181</v>
      </c>
      <c r="F7519" t="s">
        <v>182</v>
      </c>
      <c r="G7519" t="s">
        <v>183</v>
      </c>
      <c r="H7519">
        <v>59.651943000000003</v>
      </c>
      <c r="I7519">
        <v>17.933056000000001</v>
      </c>
      <c r="J7519" t="s">
        <v>224</v>
      </c>
      <c r="K7519">
        <v>351237656.49016029</v>
      </c>
      <c r="L7519">
        <v>351762921.79825473</v>
      </c>
      <c r="M7519">
        <v>226465575</v>
      </c>
    </row>
    <row r="7520" spans="1:13" x14ac:dyDescent="0.25">
      <c r="A7520" t="s">
        <v>20</v>
      </c>
      <c r="B7520" t="s">
        <v>27</v>
      </c>
      <c r="C7520" t="s">
        <v>202</v>
      </c>
      <c r="D7520" t="s">
        <v>98</v>
      </c>
      <c r="E7520" t="s">
        <v>181</v>
      </c>
      <c r="F7520" t="s">
        <v>182</v>
      </c>
      <c r="G7520" t="s">
        <v>183</v>
      </c>
      <c r="H7520">
        <v>59.651943000000003</v>
      </c>
      <c r="I7520">
        <v>17.933056000000001</v>
      </c>
      <c r="J7520" t="s">
        <v>225</v>
      </c>
      <c r="K7520">
        <v>287285122.36256748</v>
      </c>
      <c r="L7520">
        <v>287615814.00576568</v>
      </c>
      <c r="M7520">
        <v>189399278</v>
      </c>
    </row>
    <row r="7521" spans="1:13" x14ac:dyDescent="0.25">
      <c r="A7521" t="s">
        <v>20</v>
      </c>
      <c r="B7521" t="s">
        <v>27</v>
      </c>
      <c r="C7521" t="s">
        <v>202</v>
      </c>
      <c r="D7521" t="s">
        <v>98</v>
      </c>
      <c r="E7521" t="s">
        <v>181</v>
      </c>
      <c r="F7521" t="s">
        <v>182</v>
      </c>
      <c r="G7521" t="s">
        <v>183</v>
      </c>
      <c r="H7521">
        <v>59.651943000000003</v>
      </c>
      <c r="I7521">
        <v>17.933056000000001</v>
      </c>
      <c r="J7521" t="s">
        <v>245</v>
      </c>
      <c r="K7521">
        <v>291164322.19784838</v>
      </c>
      <c r="L7521">
        <v>291517917.65572667</v>
      </c>
      <c r="M7521">
        <v>199030982</v>
      </c>
    </row>
    <row r="7522" spans="1:13" x14ac:dyDescent="0.25">
      <c r="A7522" t="s">
        <v>20</v>
      </c>
      <c r="B7522" t="s">
        <v>27</v>
      </c>
      <c r="C7522" t="s">
        <v>202</v>
      </c>
      <c r="D7522" t="s">
        <v>104</v>
      </c>
      <c r="E7522" t="s">
        <v>179</v>
      </c>
      <c r="F7522" t="s">
        <v>180</v>
      </c>
      <c r="G7522" t="s">
        <v>107</v>
      </c>
      <c r="H7522">
        <v>38.627003000000002</v>
      </c>
      <c r="I7522">
        <v>-90.199404000000001</v>
      </c>
      <c r="J7522" t="s">
        <v>223</v>
      </c>
      <c r="K7522">
        <v>766021233.18926537</v>
      </c>
      <c r="L7522">
        <v>766835543.63520932</v>
      </c>
      <c r="M7522">
        <v>415924546</v>
      </c>
    </row>
    <row r="7523" spans="1:13" x14ac:dyDescent="0.25">
      <c r="A7523" t="s">
        <v>20</v>
      </c>
      <c r="B7523" t="s">
        <v>27</v>
      </c>
      <c r="C7523" t="s">
        <v>202</v>
      </c>
      <c r="D7523" t="s">
        <v>104</v>
      </c>
      <c r="E7523" t="s">
        <v>179</v>
      </c>
      <c r="F7523" t="s">
        <v>180</v>
      </c>
      <c r="G7523" t="s">
        <v>107</v>
      </c>
      <c r="H7523">
        <v>38.627003000000002</v>
      </c>
      <c r="I7523">
        <v>-90.199404000000001</v>
      </c>
      <c r="J7523" t="s">
        <v>224</v>
      </c>
      <c r="K7523">
        <v>844021517.47660244</v>
      </c>
      <c r="L7523">
        <v>845465246.63544822</v>
      </c>
      <c r="M7523">
        <v>453419782</v>
      </c>
    </row>
    <row r="7524" spans="1:13" x14ac:dyDescent="0.25">
      <c r="A7524" t="s">
        <v>20</v>
      </c>
      <c r="B7524" t="s">
        <v>27</v>
      </c>
      <c r="C7524" t="s">
        <v>202</v>
      </c>
      <c r="D7524" t="s">
        <v>104</v>
      </c>
      <c r="E7524" t="s">
        <v>179</v>
      </c>
      <c r="F7524" t="s">
        <v>180</v>
      </c>
      <c r="G7524" t="s">
        <v>107</v>
      </c>
      <c r="H7524">
        <v>38.627003000000002</v>
      </c>
      <c r="I7524">
        <v>-90.199404000000001</v>
      </c>
      <c r="J7524" t="s">
        <v>225</v>
      </c>
      <c r="K7524">
        <v>432944630.17986268</v>
      </c>
      <c r="L7524">
        <v>433441103.74483043</v>
      </c>
      <c r="M7524">
        <v>228569186</v>
      </c>
    </row>
    <row r="7525" spans="1:13" x14ac:dyDescent="0.25">
      <c r="A7525" t="s">
        <v>20</v>
      </c>
      <c r="B7525" t="s">
        <v>27</v>
      </c>
      <c r="C7525" t="s">
        <v>202</v>
      </c>
      <c r="D7525" t="s">
        <v>104</v>
      </c>
      <c r="E7525" t="s">
        <v>179</v>
      </c>
      <c r="F7525" t="s">
        <v>180</v>
      </c>
      <c r="G7525" t="s">
        <v>107</v>
      </c>
      <c r="H7525">
        <v>38.627003000000002</v>
      </c>
      <c r="I7525">
        <v>-90.199404000000001</v>
      </c>
      <c r="J7525" t="s">
        <v>245</v>
      </c>
      <c r="K7525">
        <v>597155708.33228052</v>
      </c>
      <c r="L7525">
        <v>597324388.03851223</v>
      </c>
      <c r="M7525">
        <v>520618635</v>
      </c>
    </row>
    <row r="7526" spans="1:13" x14ac:dyDescent="0.25">
      <c r="A7526" t="s">
        <v>20</v>
      </c>
      <c r="B7526" t="s">
        <v>27</v>
      </c>
      <c r="C7526" t="s">
        <v>202</v>
      </c>
      <c r="D7526" t="s">
        <v>104</v>
      </c>
      <c r="E7526" t="s">
        <v>193</v>
      </c>
      <c r="F7526" t="s">
        <v>194</v>
      </c>
      <c r="G7526" t="s">
        <v>195</v>
      </c>
      <c r="H7526">
        <v>43.677753000000003</v>
      </c>
      <c r="I7526">
        <v>-79.630840000000006</v>
      </c>
      <c r="J7526" t="s">
        <v>223</v>
      </c>
      <c r="K7526">
        <v>194100113.0538277</v>
      </c>
      <c r="L7526">
        <v>194635016.05307889</v>
      </c>
      <c r="M7526">
        <v>117892309</v>
      </c>
    </row>
    <row r="7527" spans="1:13" x14ac:dyDescent="0.25">
      <c r="A7527" t="s">
        <v>20</v>
      </c>
      <c r="B7527" t="s">
        <v>27</v>
      </c>
      <c r="C7527" t="s">
        <v>202</v>
      </c>
      <c r="D7527" t="s">
        <v>104</v>
      </c>
      <c r="E7527" t="s">
        <v>193</v>
      </c>
      <c r="F7527" t="s">
        <v>194</v>
      </c>
      <c r="G7527" t="s">
        <v>195</v>
      </c>
      <c r="H7527">
        <v>43.677753000000003</v>
      </c>
      <c r="I7527">
        <v>-79.630840000000006</v>
      </c>
      <c r="J7527" t="s">
        <v>224</v>
      </c>
      <c r="K7527">
        <v>243583173.41222319</v>
      </c>
      <c r="L7527">
        <v>244343430.68259591</v>
      </c>
      <c r="M7527">
        <v>136576273</v>
      </c>
    </row>
    <row r="7528" spans="1:13" x14ac:dyDescent="0.25">
      <c r="A7528" t="s">
        <v>20</v>
      </c>
      <c r="B7528" t="s">
        <v>27</v>
      </c>
      <c r="C7528" t="s">
        <v>202</v>
      </c>
      <c r="D7528" t="s">
        <v>104</v>
      </c>
      <c r="E7528" t="s">
        <v>193</v>
      </c>
      <c r="F7528" t="s">
        <v>194</v>
      </c>
      <c r="G7528" t="s">
        <v>195</v>
      </c>
      <c r="H7528">
        <v>43.677753000000003</v>
      </c>
      <c r="I7528">
        <v>-79.630840000000006</v>
      </c>
      <c r="J7528" t="s">
        <v>225</v>
      </c>
      <c r="K7528">
        <v>132334206.3604801</v>
      </c>
      <c r="L7528">
        <v>132503841.99083389</v>
      </c>
      <c r="M7528">
        <v>77086490</v>
      </c>
    </row>
    <row r="7529" spans="1:13" x14ac:dyDescent="0.25">
      <c r="A7529" t="s">
        <v>20</v>
      </c>
      <c r="B7529" t="s">
        <v>27</v>
      </c>
      <c r="C7529" t="s">
        <v>202</v>
      </c>
      <c r="D7529" t="s">
        <v>104</v>
      </c>
      <c r="E7529" t="s">
        <v>193</v>
      </c>
      <c r="F7529" t="s">
        <v>194</v>
      </c>
      <c r="G7529" t="s">
        <v>195</v>
      </c>
      <c r="H7529">
        <v>43.677753000000003</v>
      </c>
      <c r="I7529">
        <v>-79.630840000000006</v>
      </c>
      <c r="J7529" t="s">
        <v>245</v>
      </c>
      <c r="K7529">
        <v>118825217.4200215</v>
      </c>
      <c r="L7529">
        <v>118825217.4200215</v>
      </c>
      <c r="M7529">
        <v>84444461</v>
      </c>
    </row>
    <row r="7530" spans="1:13" x14ac:dyDescent="0.25">
      <c r="A7530" t="s">
        <v>20</v>
      </c>
      <c r="B7530" t="s">
        <v>27</v>
      </c>
      <c r="C7530" t="s">
        <v>202</v>
      </c>
      <c r="D7530" t="s">
        <v>98</v>
      </c>
      <c r="E7530" t="s">
        <v>233</v>
      </c>
      <c r="F7530" t="s">
        <v>234</v>
      </c>
      <c r="G7530" t="s">
        <v>235</v>
      </c>
      <c r="H7530">
        <v>48.268999999999998</v>
      </c>
      <c r="I7530">
        <v>-16.41047</v>
      </c>
      <c r="J7530" t="s">
        <v>223</v>
      </c>
      <c r="K7530">
        <v>11011893.657176601</v>
      </c>
      <c r="L7530">
        <v>11028140.95298323</v>
      </c>
      <c r="M7530">
        <v>15457044</v>
      </c>
    </row>
    <row r="7531" spans="1:13" x14ac:dyDescent="0.25">
      <c r="A7531" t="s">
        <v>20</v>
      </c>
      <c r="B7531" t="s">
        <v>27</v>
      </c>
      <c r="C7531" t="s">
        <v>202</v>
      </c>
      <c r="D7531" t="s">
        <v>98</v>
      </c>
      <c r="E7531" t="s">
        <v>233</v>
      </c>
      <c r="F7531" t="s">
        <v>234</v>
      </c>
      <c r="G7531" t="s">
        <v>235</v>
      </c>
      <c r="H7531">
        <v>48.268999999999998</v>
      </c>
      <c r="I7531">
        <v>-16.41047</v>
      </c>
      <c r="J7531" t="s">
        <v>224</v>
      </c>
      <c r="K7531">
        <v>30167254.090391759</v>
      </c>
      <c r="L7531">
        <v>30219777.049273379</v>
      </c>
      <c r="M7531">
        <v>36920173</v>
      </c>
    </row>
    <row r="7532" spans="1:13" x14ac:dyDescent="0.25">
      <c r="A7532" t="s">
        <v>20</v>
      </c>
      <c r="B7532" t="s">
        <v>27</v>
      </c>
      <c r="C7532" t="s">
        <v>202</v>
      </c>
      <c r="D7532" t="s">
        <v>98</v>
      </c>
      <c r="E7532" t="s">
        <v>233</v>
      </c>
      <c r="F7532" t="s">
        <v>234</v>
      </c>
      <c r="G7532" t="s">
        <v>235</v>
      </c>
      <c r="H7532">
        <v>48.268999999999998</v>
      </c>
      <c r="I7532">
        <v>-16.41047</v>
      </c>
      <c r="J7532" t="s">
        <v>225</v>
      </c>
      <c r="K7532">
        <v>33788200.186820596</v>
      </c>
      <c r="L7532">
        <v>33878738.838686511</v>
      </c>
      <c r="M7532">
        <v>46692323</v>
      </c>
    </row>
    <row r="7533" spans="1:13" x14ac:dyDescent="0.25">
      <c r="A7533" t="s">
        <v>20</v>
      </c>
      <c r="B7533" t="s">
        <v>27</v>
      </c>
      <c r="C7533" t="s">
        <v>202</v>
      </c>
      <c r="D7533" t="s">
        <v>98</v>
      </c>
      <c r="E7533" t="s">
        <v>233</v>
      </c>
      <c r="F7533" t="s">
        <v>234</v>
      </c>
      <c r="G7533" t="s">
        <v>235</v>
      </c>
      <c r="H7533">
        <v>48.268999999999998</v>
      </c>
      <c r="I7533">
        <v>-16.41047</v>
      </c>
      <c r="J7533" t="s">
        <v>245</v>
      </c>
      <c r="K7533">
        <v>70606786.212077141</v>
      </c>
      <c r="L7533">
        <v>70785693.959632725</v>
      </c>
      <c r="M7533">
        <v>107926936</v>
      </c>
    </row>
    <row r="7534" spans="1:13" x14ac:dyDescent="0.25">
      <c r="A7534" t="s">
        <v>20</v>
      </c>
      <c r="B7534" t="s">
        <v>27</v>
      </c>
      <c r="C7534" t="s">
        <v>202</v>
      </c>
      <c r="D7534" t="s">
        <v>98</v>
      </c>
      <c r="E7534" t="s">
        <v>196</v>
      </c>
      <c r="F7534" t="s">
        <v>197</v>
      </c>
      <c r="G7534" t="s">
        <v>198</v>
      </c>
      <c r="H7534">
        <v>52.167236000000003</v>
      </c>
      <c r="I7534">
        <v>20.967891999999999</v>
      </c>
      <c r="J7534" t="s">
        <v>223</v>
      </c>
      <c r="K7534">
        <v>20592319.67767534</v>
      </c>
      <c r="L7534">
        <v>20675169.697275318</v>
      </c>
      <c r="M7534">
        <v>13230824</v>
      </c>
    </row>
    <row r="7535" spans="1:13" x14ac:dyDescent="0.25">
      <c r="A7535" t="s">
        <v>20</v>
      </c>
      <c r="B7535" t="s">
        <v>27</v>
      </c>
      <c r="C7535" t="s">
        <v>202</v>
      </c>
      <c r="D7535" t="s">
        <v>98</v>
      </c>
      <c r="E7535" t="s">
        <v>196</v>
      </c>
      <c r="F7535" t="s">
        <v>197</v>
      </c>
      <c r="G7535" t="s">
        <v>198</v>
      </c>
      <c r="H7535">
        <v>52.167236000000003</v>
      </c>
      <c r="I7535">
        <v>20.967891999999999</v>
      </c>
      <c r="J7535" t="s">
        <v>224</v>
      </c>
      <c r="K7535">
        <v>17762693.769285899</v>
      </c>
      <c r="L7535">
        <v>17858362.200044841</v>
      </c>
      <c r="M7535">
        <v>11463206</v>
      </c>
    </row>
    <row r="7536" spans="1:13" x14ac:dyDescent="0.25">
      <c r="A7536" t="s">
        <v>20</v>
      </c>
      <c r="B7536" t="s">
        <v>27</v>
      </c>
      <c r="C7536" t="s">
        <v>202</v>
      </c>
      <c r="D7536" t="s">
        <v>98</v>
      </c>
      <c r="E7536" t="s">
        <v>196</v>
      </c>
      <c r="F7536" t="s">
        <v>197</v>
      </c>
      <c r="G7536" t="s">
        <v>198</v>
      </c>
      <c r="H7536">
        <v>52.167236000000003</v>
      </c>
      <c r="I7536">
        <v>20.967891999999999</v>
      </c>
      <c r="J7536" t="s">
        <v>225</v>
      </c>
      <c r="K7536">
        <v>13662334.028853741</v>
      </c>
      <c r="L7536">
        <v>13710214.899119981</v>
      </c>
      <c r="M7536">
        <v>14319629</v>
      </c>
    </row>
    <row r="7537" spans="1:13" x14ac:dyDescent="0.25">
      <c r="A7537" t="s">
        <v>20</v>
      </c>
      <c r="B7537" t="s">
        <v>27</v>
      </c>
      <c r="C7537" t="s">
        <v>202</v>
      </c>
      <c r="D7537" t="s">
        <v>98</v>
      </c>
      <c r="E7537" t="s">
        <v>196</v>
      </c>
      <c r="F7537" t="s">
        <v>197</v>
      </c>
      <c r="G7537" t="s">
        <v>198</v>
      </c>
      <c r="H7537">
        <v>52.167236000000003</v>
      </c>
      <c r="I7537">
        <v>20.967891999999999</v>
      </c>
      <c r="J7537" t="s">
        <v>245</v>
      </c>
      <c r="K7537">
        <v>18677908.252795652</v>
      </c>
      <c r="L7537">
        <v>18719691.17076169</v>
      </c>
      <c r="M7537">
        <v>25172102</v>
      </c>
    </row>
    <row r="7538" spans="1:13" x14ac:dyDescent="0.25">
      <c r="A7538" t="s">
        <v>20</v>
      </c>
      <c r="B7538" t="s">
        <v>27</v>
      </c>
      <c r="C7538" t="s">
        <v>203</v>
      </c>
      <c r="D7538" t="s">
        <v>98</v>
      </c>
      <c r="E7538" t="s">
        <v>99</v>
      </c>
      <c r="F7538" t="s">
        <v>100</v>
      </c>
      <c r="G7538" t="s">
        <v>101</v>
      </c>
      <c r="H7538">
        <v>52.370215999999999</v>
      </c>
      <c r="I7538">
        <v>4.895168</v>
      </c>
      <c r="J7538" t="s">
        <v>223</v>
      </c>
      <c r="K7538">
        <v>97727788.940082997</v>
      </c>
      <c r="L7538">
        <v>97745755.943263575</v>
      </c>
      <c r="M7538">
        <v>93351511</v>
      </c>
    </row>
    <row r="7539" spans="1:13" x14ac:dyDescent="0.25">
      <c r="A7539" t="s">
        <v>20</v>
      </c>
      <c r="B7539" t="s">
        <v>27</v>
      </c>
      <c r="C7539" t="s">
        <v>203</v>
      </c>
      <c r="D7539" t="s">
        <v>98</v>
      </c>
      <c r="E7539" t="s">
        <v>99</v>
      </c>
      <c r="F7539" t="s">
        <v>100</v>
      </c>
      <c r="G7539" t="s">
        <v>101</v>
      </c>
      <c r="H7539">
        <v>52.370215999999999</v>
      </c>
      <c r="I7539">
        <v>4.895168</v>
      </c>
      <c r="J7539" t="s">
        <v>224</v>
      </c>
      <c r="K7539">
        <v>98458770.381742179</v>
      </c>
      <c r="L7539">
        <v>98507517.84912461</v>
      </c>
      <c r="M7539">
        <v>100383514</v>
      </c>
    </row>
    <row r="7540" spans="1:13" x14ac:dyDescent="0.25">
      <c r="A7540" t="s">
        <v>20</v>
      </c>
      <c r="B7540" t="s">
        <v>27</v>
      </c>
      <c r="C7540" t="s">
        <v>203</v>
      </c>
      <c r="D7540" t="s">
        <v>98</v>
      </c>
      <c r="E7540" t="s">
        <v>99</v>
      </c>
      <c r="F7540" t="s">
        <v>100</v>
      </c>
      <c r="G7540" t="s">
        <v>101</v>
      </c>
      <c r="H7540">
        <v>52.370215999999999</v>
      </c>
      <c r="I7540">
        <v>4.895168</v>
      </c>
      <c r="J7540" t="s">
        <v>225</v>
      </c>
      <c r="K7540">
        <v>90662848.862603858</v>
      </c>
      <c r="L7540">
        <v>90687327.839257076</v>
      </c>
      <c r="M7540">
        <v>101690599</v>
      </c>
    </row>
    <row r="7541" spans="1:13" x14ac:dyDescent="0.25">
      <c r="A7541" t="s">
        <v>20</v>
      </c>
      <c r="B7541" t="s">
        <v>27</v>
      </c>
      <c r="C7541" t="s">
        <v>203</v>
      </c>
      <c r="D7541" t="s">
        <v>98</v>
      </c>
      <c r="E7541" t="s">
        <v>99</v>
      </c>
      <c r="F7541" t="s">
        <v>100</v>
      </c>
      <c r="G7541" t="s">
        <v>101</v>
      </c>
      <c r="H7541">
        <v>52.370215999999999</v>
      </c>
      <c r="I7541">
        <v>4.895168</v>
      </c>
      <c r="J7541" t="s">
        <v>245</v>
      </c>
      <c r="K7541">
        <v>72291868.834272623</v>
      </c>
      <c r="L7541">
        <v>72312671.321327299</v>
      </c>
      <c r="M7541">
        <v>89783702</v>
      </c>
    </row>
    <row r="7542" spans="1:13" x14ac:dyDescent="0.25">
      <c r="A7542" t="s">
        <v>20</v>
      </c>
      <c r="B7542" t="s">
        <v>27</v>
      </c>
      <c r="C7542" t="s">
        <v>203</v>
      </c>
      <c r="D7542" t="s">
        <v>104</v>
      </c>
      <c r="E7542" t="s">
        <v>105</v>
      </c>
      <c r="F7542" t="s">
        <v>106</v>
      </c>
      <c r="G7542" t="s">
        <v>107</v>
      </c>
      <c r="H7542">
        <v>33.748997000000003</v>
      </c>
      <c r="I7542">
        <v>-84.387985</v>
      </c>
      <c r="J7542" t="s">
        <v>223</v>
      </c>
      <c r="K7542">
        <v>44908334.058872089</v>
      </c>
      <c r="L7542">
        <v>44908486.642020807</v>
      </c>
      <c r="M7542">
        <v>99637720</v>
      </c>
    </row>
    <row r="7543" spans="1:13" x14ac:dyDescent="0.25">
      <c r="A7543" t="s">
        <v>20</v>
      </c>
      <c r="B7543" t="s">
        <v>27</v>
      </c>
      <c r="C7543" t="s">
        <v>203</v>
      </c>
      <c r="D7543" t="s">
        <v>104</v>
      </c>
      <c r="E7543" t="s">
        <v>105</v>
      </c>
      <c r="F7543" t="s">
        <v>106</v>
      </c>
      <c r="G7543" t="s">
        <v>107</v>
      </c>
      <c r="H7543">
        <v>33.748997000000003</v>
      </c>
      <c r="I7543">
        <v>-84.387985</v>
      </c>
      <c r="J7543" t="s">
        <v>224</v>
      </c>
      <c r="K7543">
        <v>51331768.285857111</v>
      </c>
      <c r="L7543">
        <v>51338410.958446503</v>
      </c>
      <c r="M7543">
        <v>113415507</v>
      </c>
    </row>
    <row r="7544" spans="1:13" x14ac:dyDescent="0.25">
      <c r="A7544" t="s">
        <v>20</v>
      </c>
      <c r="B7544" t="s">
        <v>27</v>
      </c>
      <c r="C7544" t="s">
        <v>203</v>
      </c>
      <c r="D7544" t="s">
        <v>104</v>
      </c>
      <c r="E7544" t="s">
        <v>105</v>
      </c>
      <c r="F7544" t="s">
        <v>106</v>
      </c>
      <c r="G7544" t="s">
        <v>107</v>
      </c>
      <c r="H7544">
        <v>33.748997000000003</v>
      </c>
      <c r="I7544">
        <v>-84.387985</v>
      </c>
      <c r="J7544" t="s">
        <v>225</v>
      </c>
      <c r="K7544">
        <v>40364054.598574363</v>
      </c>
      <c r="L7544">
        <v>40370992.663546689</v>
      </c>
      <c r="M7544">
        <v>66600968</v>
      </c>
    </row>
    <row r="7545" spans="1:13" x14ac:dyDescent="0.25">
      <c r="A7545" t="s">
        <v>20</v>
      </c>
      <c r="B7545" t="s">
        <v>27</v>
      </c>
      <c r="C7545" t="s">
        <v>203</v>
      </c>
      <c r="D7545" t="s">
        <v>104</v>
      </c>
      <c r="E7545" t="s">
        <v>105</v>
      </c>
      <c r="F7545" t="s">
        <v>106</v>
      </c>
      <c r="G7545" t="s">
        <v>107</v>
      </c>
      <c r="H7545">
        <v>33.748997000000003</v>
      </c>
      <c r="I7545">
        <v>-84.387985</v>
      </c>
      <c r="J7545" t="s">
        <v>245</v>
      </c>
      <c r="K7545">
        <v>82766199.829840526</v>
      </c>
      <c r="L7545">
        <v>82765628.012545124</v>
      </c>
      <c r="M7545">
        <v>2170081049</v>
      </c>
    </row>
    <row r="7546" spans="1:13" x14ac:dyDescent="0.25">
      <c r="A7546" t="s">
        <v>20</v>
      </c>
      <c r="B7546" t="s">
        <v>27</v>
      </c>
      <c r="C7546" t="s">
        <v>203</v>
      </c>
      <c r="D7546" t="s">
        <v>104</v>
      </c>
      <c r="E7546" t="s">
        <v>112</v>
      </c>
      <c r="F7546" t="s">
        <v>113</v>
      </c>
      <c r="G7546" t="s">
        <v>107</v>
      </c>
      <c r="H7546">
        <v>42.360100000000003</v>
      </c>
      <c r="I7546">
        <v>-71.058899999999994</v>
      </c>
      <c r="J7546" t="s">
        <v>223</v>
      </c>
      <c r="K7546">
        <v>24475210.133487388</v>
      </c>
      <c r="L7546">
        <v>24475500.131652709</v>
      </c>
      <c r="M7546">
        <v>37998534</v>
      </c>
    </row>
    <row r="7547" spans="1:13" x14ac:dyDescent="0.25">
      <c r="A7547" t="s">
        <v>20</v>
      </c>
      <c r="B7547" t="s">
        <v>27</v>
      </c>
      <c r="C7547" t="s">
        <v>203</v>
      </c>
      <c r="D7547" t="s">
        <v>104</v>
      </c>
      <c r="E7547" t="s">
        <v>112</v>
      </c>
      <c r="F7547" t="s">
        <v>113</v>
      </c>
      <c r="G7547" t="s">
        <v>107</v>
      </c>
      <c r="H7547">
        <v>42.360100000000003</v>
      </c>
      <c r="I7547">
        <v>-71.058899999999994</v>
      </c>
      <c r="J7547" t="s">
        <v>224</v>
      </c>
      <c r="K7547">
        <v>26981981.358947668</v>
      </c>
      <c r="L7547">
        <v>26991973.50370039</v>
      </c>
      <c r="M7547">
        <v>41578572</v>
      </c>
    </row>
    <row r="7548" spans="1:13" x14ac:dyDescent="0.25">
      <c r="A7548" t="s">
        <v>20</v>
      </c>
      <c r="B7548" t="s">
        <v>27</v>
      </c>
      <c r="C7548" t="s">
        <v>203</v>
      </c>
      <c r="D7548" t="s">
        <v>104</v>
      </c>
      <c r="E7548" t="s">
        <v>112</v>
      </c>
      <c r="F7548" t="s">
        <v>113</v>
      </c>
      <c r="G7548" t="s">
        <v>107</v>
      </c>
      <c r="H7548">
        <v>42.360100000000003</v>
      </c>
      <c r="I7548">
        <v>-71.058899999999994</v>
      </c>
      <c r="J7548" t="s">
        <v>225</v>
      </c>
      <c r="K7548">
        <v>21552585.650878642</v>
      </c>
      <c r="L7548">
        <v>21555674.275286268</v>
      </c>
      <c r="M7548">
        <v>24221061</v>
      </c>
    </row>
    <row r="7549" spans="1:13" x14ac:dyDescent="0.25">
      <c r="A7549" t="s">
        <v>20</v>
      </c>
      <c r="B7549" t="s">
        <v>27</v>
      </c>
      <c r="C7549" t="s">
        <v>203</v>
      </c>
      <c r="D7549" t="s">
        <v>104</v>
      </c>
      <c r="E7549" t="s">
        <v>112</v>
      </c>
      <c r="F7549" t="s">
        <v>113</v>
      </c>
      <c r="G7549" t="s">
        <v>107</v>
      </c>
      <c r="H7549">
        <v>42.360100000000003</v>
      </c>
      <c r="I7549">
        <v>-71.058899999999994</v>
      </c>
      <c r="J7549" t="s">
        <v>245</v>
      </c>
      <c r="K7549">
        <v>45344769.358992301</v>
      </c>
      <c r="L7549">
        <v>45345609.649736688</v>
      </c>
      <c r="M7549">
        <v>400582010</v>
      </c>
    </row>
    <row r="7550" spans="1:13" x14ac:dyDescent="0.25">
      <c r="A7550" t="s">
        <v>20</v>
      </c>
      <c r="B7550" t="s">
        <v>27</v>
      </c>
      <c r="C7550" t="s">
        <v>203</v>
      </c>
      <c r="D7550" t="s">
        <v>104</v>
      </c>
      <c r="E7550" t="s">
        <v>114</v>
      </c>
      <c r="F7550" t="s">
        <v>115</v>
      </c>
      <c r="G7550" t="s">
        <v>107</v>
      </c>
      <c r="H7550">
        <v>41.878112999999999</v>
      </c>
      <c r="I7550">
        <v>-87.629800000000003</v>
      </c>
      <c r="J7550" t="s">
        <v>223</v>
      </c>
      <c r="K7550">
        <v>52823235.311845377</v>
      </c>
      <c r="L7550">
        <v>52823480.810151942</v>
      </c>
      <c r="M7550">
        <v>112482784</v>
      </c>
    </row>
    <row r="7551" spans="1:13" x14ac:dyDescent="0.25">
      <c r="A7551" t="s">
        <v>20</v>
      </c>
      <c r="B7551" t="s">
        <v>27</v>
      </c>
      <c r="C7551" t="s">
        <v>203</v>
      </c>
      <c r="D7551" t="s">
        <v>104</v>
      </c>
      <c r="E7551" t="s">
        <v>114</v>
      </c>
      <c r="F7551" t="s">
        <v>115</v>
      </c>
      <c r="G7551" t="s">
        <v>107</v>
      </c>
      <c r="H7551">
        <v>41.878112999999999</v>
      </c>
      <c r="I7551">
        <v>-87.629800000000003</v>
      </c>
      <c r="J7551" t="s">
        <v>224</v>
      </c>
      <c r="K7551">
        <v>59823149.777021438</v>
      </c>
      <c r="L7551">
        <v>59826059.423689023</v>
      </c>
      <c r="M7551">
        <v>130258832</v>
      </c>
    </row>
    <row r="7552" spans="1:13" x14ac:dyDescent="0.25">
      <c r="A7552" t="s">
        <v>20</v>
      </c>
      <c r="B7552" t="s">
        <v>27</v>
      </c>
      <c r="C7552" t="s">
        <v>203</v>
      </c>
      <c r="D7552" t="s">
        <v>104</v>
      </c>
      <c r="E7552" t="s">
        <v>114</v>
      </c>
      <c r="F7552" t="s">
        <v>115</v>
      </c>
      <c r="G7552" t="s">
        <v>107</v>
      </c>
      <c r="H7552">
        <v>41.878112999999999</v>
      </c>
      <c r="I7552">
        <v>-87.629800000000003</v>
      </c>
      <c r="J7552" t="s">
        <v>225</v>
      </c>
      <c r="K7552">
        <v>48523208.940319017</v>
      </c>
      <c r="L7552">
        <v>48560375.488854393</v>
      </c>
      <c r="M7552">
        <v>79432409</v>
      </c>
    </row>
    <row r="7553" spans="1:13" x14ac:dyDescent="0.25">
      <c r="A7553" t="s">
        <v>20</v>
      </c>
      <c r="B7553" t="s">
        <v>27</v>
      </c>
      <c r="C7553" t="s">
        <v>203</v>
      </c>
      <c r="D7553" t="s">
        <v>104</v>
      </c>
      <c r="E7553" t="s">
        <v>114</v>
      </c>
      <c r="F7553" t="s">
        <v>115</v>
      </c>
      <c r="G7553" t="s">
        <v>107</v>
      </c>
      <c r="H7553">
        <v>41.878112999999999</v>
      </c>
      <c r="I7553">
        <v>-87.629800000000003</v>
      </c>
      <c r="J7553" t="s">
        <v>245</v>
      </c>
      <c r="K7553">
        <v>87618346.283382103</v>
      </c>
      <c r="L7553">
        <v>87612333.927019373</v>
      </c>
      <c r="M7553">
        <v>2559082087</v>
      </c>
    </row>
    <row r="7554" spans="1:13" x14ac:dyDescent="0.25">
      <c r="A7554" t="s">
        <v>20</v>
      </c>
      <c r="B7554" t="s">
        <v>27</v>
      </c>
      <c r="C7554" t="s">
        <v>203</v>
      </c>
      <c r="D7554" t="s">
        <v>104</v>
      </c>
      <c r="E7554" t="s">
        <v>116</v>
      </c>
      <c r="F7554" t="s">
        <v>117</v>
      </c>
      <c r="G7554" t="s">
        <v>107</v>
      </c>
      <c r="H7554">
        <v>32.780140000000003</v>
      </c>
      <c r="I7554">
        <v>-96.800449999999998</v>
      </c>
      <c r="J7554" t="s">
        <v>223</v>
      </c>
      <c r="K7554">
        <v>60608926.646706492</v>
      </c>
      <c r="L7554">
        <v>60609194.930793539</v>
      </c>
      <c r="M7554">
        <v>116555460</v>
      </c>
    </row>
    <row r="7555" spans="1:13" x14ac:dyDescent="0.25">
      <c r="A7555" t="s">
        <v>20</v>
      </c>
      <c r="B7555" t="s">
        <v>27</v>
      </c>
      <c r="C7555" t="s">
        <v>203</v>
      </c>
      <c r="D7555" t="s">
        <v>104</v>
      </c>
      <c r="E7555" t="s">
        <v>116</v>
      </c>
      <c r="F7555" t="s">
        <v>117</v>
      </c>
      <c r="G7555" t="s">
        <v>107</v>
      </c>
      <c r="H7555">
        <v>32.780140000000003</v>
      </c>
      <c r="I7555">
        <v>-96.800449999999998</v>
      </c>
      <c r="J7555" t="s">
        <v>224</v>
      </c>
      <c r="K7555">
        <v>67458295.033717364</v>
      </c>
      <c r="L7555">
        <v>67463643.488170698</v>
      </c>
      <c r="M7555">
        <v>134378873</v>
      </c>
    </row>
    <row r="7556" spans="1:13" x14ac:dyDescent="0.25">
      <c r="A7556" t="s">
        <v>20</v>
      </c>
      <c r="B7556" t="s">
        <v>27</v>
      </c>
      <c r="C7556" t="s">
        <v>203</v>
      </c>
      <c r="D7556" t="s">
        <v>104</v>
      </c>
      <c r="E7556" t="s">
        <v>116</v>
      </c>
      <c r="F7556" t="s">
        <v>117</v>
      </c>
      <c r="G7556" t="s">
        <v>107</v>
      </c>
      <c r="H7556">
        <v>32.780140000000003</v>
      </c>
      <c r="I7556">
        <v>-96.800449999999998</v>
      </c>
      <c r="J7556" t="s">
        <v>225</v>
      </c>
      <c r="K7556">
        <v>48564424.63630601</v>
      </c>
      <c r="L7556">
        <v>48682155.445068806</v>
      </c>
      <c r="M7556">
        <v>81208242</v>
      </c>
    </row>
    <row r="7557" spans="1:13" x14ac:dyDescent="0.25">
      <c r="A7557" t="s">
        <v>20</v>
      </c>
      <c r="B7557" t="s">
        <v>27</v>
      </c>
      <c r="C7557" t="s">
        <v>203</v>
      </c>
      <c r="D7557" t="s">
        <v>104</v>
      </c>
      <c r="E7557" t="s">
        <v>116</v>
      </c>
      <c r="F7557" t="s">
        <v>117</v>
      </c>
      <c r="G7557" t="s">
        <v>107</v>
      </c>
      <c r="H7557">
        <v>32.780140000000003</v>
      </c>
      <c r="I7557">
        <v>-96.800449999999998</v>
      </c>
      <c r="J7557" t="s">
        <v>245</v>
      </c>
      <c r="K7557">
        <v>86333540.462495297</v>
      </c>
      <c r="L7557">
        <v>86392835.26274474</v>
      </c>
      <c r="M7557">
        <v>2182524421</v>
      </c>
    </row>
    <row r="7558" spans="1:13" x14ac:dyDescent="0.25">
      <c r="A7558" t="s">
        <v>20</v>
      </c>
      <c r="B7558" t="s">
        <v>27</v>
      </c>
      <c r="C7558" t="s">
        <v>203</v>
      </c>
      <c r="D7558" t="s">
        <v>104</v>
      </c>
      <c r="E7558" t="s">
        <v>120</v>
      </c>
      <c r="F7558" t="s">
        <v>121</v>
      </c>
      <c r="G7558" t="s">
        <v>107</v>
      </c>
      <c r="H7558">
        <v>37.431572000000003</v>
      </c>
      <c r="I7558">
        <v>-78.656890000000004</v>
      </c>
      <c r="J7558" t="s">
        <v>223</v>
      </c>
      <c r="K7558">
        <v>250697748.04716489</v>
      </c>
      <c r="L7558">
        <v>250698126.71260041</v>
      </c>
      <c r="M7558">
        <v>3181145413</v>
      </c>
    </row>
    <row r="7559" spans="1:13" x14ac:dyDescent="0.25">
      <c r="A7559" t="s">
        <v>20</v>
      </c>
      <c r="B7559" t="s">
        <v>27</v>
      </c>
      <c r="C7559" t="s">
        <v>203</v>
      </c>
      <c r="D7559" t="s">
        <v>104</v>
      </c>
      <c r="E7559" t="s">
        <v>120</v>
      </c>
      <c r="F7559" t="s">
        <v>121</v>
      </c>
      <c r="G7559" t="s">
        <v>107</v>
      </c>
      <c r="H7559">
        <v>37.431572000000003</v>
      </c>
      <c r="I7559">
        <v>-78.656890000000004</v>
      </c>
      <c r="J7559" t="s">
        <v>224</v>
      </c>
      <c r="K7559">
        <v>272403932.54837358</v>
      </c>
      <c r="L7559">
        <v>272440122.92789912</v>
      </c>
      <c r="M7559">
        <v>2956286535</v>
      </c>
    </row>
    <row r="7560" spans="1:13" x14ac:dyDescent="0.25">
      <c r="A7560" t="s">
        <v>20</v>
      </c>
      <c r="B7560" t="s">
        <v>27</v>
      </c>
      <c r="C7560" t="s">
        <v>203</v>
      </c>
      <c r="D7560" t="s">
        <v>104</v>
      </c>
      <c r="E7560" t="s">
        <v>120</v>
      </c>
      <c r="F7560" t="s">
        <v>121</v>
      </c>
      <c r="G7560" t="s">
        <v>107</v>
      </c>
      <c r="H7560">
        <v>37.431572000000003</v>
      </c>
      <c r="I7560">
        <v>-78.656890000000004</v>
      </c>
      <c r="J7560" t="s">
        <v>225</v>
      </c>
      <c r="K7560">
        <v>201475039.6444881</v>
      </c>
      <c r="L7560">
        <v>201535255.67250261</v>
      </c>
      <c r="M7560">
        <v>1434926108</v>
      </c>
    </row>
    <row r="7561" spans="1:13" x14ac:dyDescent="0.25">
      <c r="A7561" t="s">
        <v>20</v>
      </c>
      <c r="B7561" t="s">
        <v>27</v>
      </c>
      <c r="C7561" t="s">
        <v>203</v>
      </c>
      <c r="D7561" t="s">
        <v>104</v>
      </c>
      <c r="E7561" t="s">
        <v>120</v>
      </c>
      <c r="F7561" t="s">
        <v>121</v>
      </c>
      <c r="G7561" t="s">
        <v>107</v>
      </c>
      <c r="H7561">
        <v>37.431572000000003</v>
      </c>
      <c r="I7561">
        <v>-78.656890000000004</v>
      </c>
      <c r="J7561" t="s">
        <v>245</v>
      </c>
      <c r="K7561">
        <v>203361932.0349572</v>
      </c>
      <c r="L7561">
        <v>203424360.23639289</v>
      </c>
      <c r="M7561">
        <v>3082324931</v>
      </c>
    </row>
    <row r="7562" spans="1:13" x14ac:dyDescent="0.25">
      <c r="A7562" t="s">
        <v>20</v>
      </c>
      <c r="B7562" t="s">
        <v>27</v>
      </c>
      <c r="C7562" t="s">
        <v>203</v>
      </c>
      <c r="D7562" t="s">
        <v>104</v>
      </c>
      <c r="E7562" t="s">
        <v>122</v>
      </c>
      <c r="F7562" t="s">
        <v>123</v>
      </c>
      <c r="G7562" t="s">
        <v>107</v>
      </c>
      <c r="H7562">
        <v>39.856102</v>
      </c>
      <c r="I7562">
        <v>-104.675934</v>
      </c>
      <c r="J7562" t="s">
        <v>223</v>
      </c>
      <c r="K7562">
        <v>31748376.25605882</v>
      </c>
      <c r="L7562">
        <v>31748636.27310371</v>
      </c>
      <c r="M7562">
        <v>48546751</v>
      </c>
    </row>
    <row r="7563" spans="1:13" x14ac:dyDescent="0.25">
      <c r="A7563" t="s">
        <v>20</v>
      </c>
      <c r="B7563" t="s">
        <v>27</v>
      </c>
      <c r="C7563" t="s">
        <v>203</v>
      </c>
      <c r="D7563" t="s">
        <v>104</v>
      </c>
      <c r="E7563" t="s">
        <v>122</v>
      </c>
      <c r="F7563" t="s">
        <v>123</v>
      </c>
      <c r="G7563" t="s">
        <v>107</v>
      </c>
      <c r="H7563">
        <v>39.856102</v>
      </c>
      <c r="I7563">
        <v>-104.675934</v>
      </c>
      <c r="J7563" t="s">
        <v>224</v>
      </c>
      <c r="K7563">
        <v>35524194.843275301</v>
      </c>
      <c r="L7563">
        <v>35528730.813152023</v>
      </c>
      <c r="M7563">
        <v>52963333</v>
      </c>
    </row>
    <row r="7564" spans="1:13" x14ac:dyDescent="0.25">
      <c r="A7564" t="s">
        <v>20</v>
      </c>
      <c r="B7564" t="s">
        <v>27</v>
      </c>
      <c r="C7564" t="s">
        <v>203</v>
      </c>
      <c r="D7564" t="s">
        <v>104</v>
      </c>
      <c r="E7564" t="s">
        <v>122</v>
      </c>
      <c r="F7564" t="s">
        <v>123</v>
      </c>
      <c r="G7564" t="s">
        <v>107</v>
      </c>
      <c r="H7564">
        <v>39.856102</v>
      </c>
      <c r="I7564">
        <v>-104.675934</v>
      </c>
      <c r="J7564" t="s">
        <v>225</v>
      </c>
      <c r="K7564">
        <v>24815846.46382492</v>
      </c>
      <c r="L7564">
        <v>24817976.241222359</v>
      </c>
      <c r="M7564">
        <v>32088606</v>
      </c>
    </row>
    <row r="7565" spans="1:13" x14ac:dyDescent="0.25">
      <c r="A7565" t="s">
        <v>20</v>
      </c>
      <c r="B7565" t="s">
        <v>27</v>
      </c>
      <c r="C7565" t="s">
        <v>203</v>
      </c>
      <c r="D7565" t="s">
        <v>104</v>
      </c>
      <c r="E7565" t="s">
        <v>122</v>
      </c>
      <c r="F7565" t="s">
        <v>123</v>
      </c>
      <c r="G7565" t="s">
        <v>107</v>
      </c>
      <c r="H7565">
        <v>39.856102</v>
      </c>
      <c r="I7565">
        <v>-104.675934</v>
      </c>
      <c r="J7565" t="s">
        <v>245</v>
      </c>
      <c r="K7565">
        <v>51022782.708632238</v>
      </c>
      <c r="L7565">
        <v>51024039.301565677</v>
      </c>
      <c r="M7565">
        <v>468191276</v>
      </c>
    </row>
    <row r="7566" spans="1:13" x14ac:dyDescent="0.25">
      <c r="A7566" t="s">
        <v>20</v>
      </c>
      <c r="B7566" t="s">
        <v>27</v>
      </c>
      <c r="C7566" t="s">
        <v>203</v>
      </c>
      <c r="D7566" t="s">
        <v>104</v>
      </c>
      <c r="E7566" t="s">
        <v>118</v>
      </c>
      <c r="F7566" t="s">
        <v>119</v>
      </c>
      <c r="G7566" t="s">
        <v>107</v>
      </c>
      <c r="H7566">
        <v>42.331400000000002</v>
      </c>
      <c r="I7566">
        <v>-83.0458</v>
      </c>
      <c r="J7566" t="s">
        <v>223</v>
      </c>
      <c r="K7566">
        <v>16848705.26695339</v>
      </c>
      <c r="L7566">
        <v>16848758.28955121</v>
      </c>
      <c r="M7566">
        <v>24925298</v>
      </c>
    </row>
    <row r="7567" spans="1:13" x14ac:dyDescent="0.25">
      <c r="A7567" t="s">
        <v>20</v>
      </c>
      <c r="B7567" t="s">
        <v>27</v>
      </c>
      <c r="C7567" t="s">
        <v>203</v>
      </c>
      <c r="D7567" t="s">
        <v>104</v>
      </c>
      <c r="E7567" t="s">
        <v>118</v>
      </c>
      <c r="F7567" t="s">
        <v>119</v>
      </c>
      <c r="G7567" t="s">
        <v>107</v>
      </c>
      <c r="H7567">
        <v>42.331400000000002</v>
      </c>
      <c r="I7567">
        <v>-83.0458</v>
      </c>
      <c r="J7567" t="s">
        <v>224</v>
      </c>
      <c r="K7567">
        <v>19650829.08246294</v>
      </c>
      <c r="L7567">
        <v>19652036.52254412</v>
      </c>
      <c r="M7567">
        <v>29700869</v>
      </c>
    </row>
    <row r="7568" spans="1:13" x14ac:dyDescent="0.25">
      <c r="A7568" t="s">
        <v>20</v>
      </c>
      <c r="B7568" t="s">
        <v>27</v>
      </c>
      <c r="C7568" t="s">
        <v>203</v>
      </c>
      <c r="D7568" t="s">
        <v>104</v>
      </c>
      <c r="E7568" t="s">
        <v>118</v>
      </c>
      <c r="F7568" t="s">
        <v>119</v>
      </c>
      <c r="G7568" t="s">
        <v>107</v>
      </c>
      <c r="H7568">
        <v>42.331400000000002</v>
      </c>
      <c r="I7568">
        <v>-83.0458</v>
      </c>
      <c r="J7568" t="s">
        <v>225</v>
      </c>
      <c r="K7568">
        <v>15516896.16642203</v>
      </c>
      <c r="L7568">
        <v>15527738.81483754</v>
      </c>
      <c r="M7568">
        <v>17141301</v>
      </c>
    </row>
    <row r="7569" spans="1:13" x14ac:dyDescent="0.25">
      <c r="A7569" t="s">
        <v>20</v>
      </c>
      <c r="B7569" t="s">
        <v>27</v>
      </c>
      <c r="C7569" t="s">
        <v>203</v>
      </c>
      <c r="D7569" t="s">
        <v>104</v>
      </c>
      <c r="E7569" t="s">
        <v>118</v>
      </c>
      <c r="F7569" t="s">
        <v>119</v>
      </c>
      <c r="G7569" t="s">
        <v>107</v>
      </c>
      <c r="H7569">
        <v>42.331400000000002</v>
      </c>
      <c r="I7569">
        <v>-83.0458</v>
      </c>
      <c r="J7569" t="s">
        <v>245</v>
      </c>
      <c r="K7569">
        <v>36444443.860010341</v>
      </c>
      <c r="L7569">
        <v>36447341.519275323</v>
      </c>
      <c r="M7569">
        <v>264793713</v>
      </c>
    </row>
    <row r="7570" spans="1:13" x14ac:dyDescent="0.25">
      <c r="A7570" t="s">
        <v>20</v>
      </c>
      <c r="B7570" t="s">
        <v>27</v>
      </c>
      <c r="C7570" t="s">
        <v>203</v>
      </c>
      <c r="D7570" t="s">
        <v>98</v>
      </c>
      <c r="E7570" t="s">
        <v>124</v>
      </c>
      <c r="F7570" t="s">
        <v>125</v>
      </c>
      <c r="G7570" t="s">
        <v>126</v>
      </c>
      <c r="H7570">
        <v>53.349800000000002</v>
      </c>
      <c r="I7570">
        <v>6.2603</v>
      </c>
      <c r="J7570" t="s">
        <v>223</v>
      </c>
      <c r="K7570">
        <v>4575307.6757588116</v>
      </c>
      <c r="L7570">
        <v>4575314.282976293</v>
      </c>
      <c r="M7570">
        <v>4892199</v>
      </c>
    </row>
    <row r="7571" spans="1:13" x14ac:dyDescent="0.25">
      <c r="A7571" t="s">
        <v>20</v>
      </c>
      <c r="B7571" t="s">
        <v>27</v>
      </c>
      <c r="C7571" t="s">
        <v>203</v>
      </c>
      <c r="D7571" t="s">
        <v>98</v>
      </c>
      <c r="E7571" t="s">
        <v>124</v>
      </c>
      <c r="F7571" t="s">
        <v>125</v>
      </c>
      <c r="G7571" t="s">
        <v>126</v>
      </c>
      <c r="H7571">
        <v>53.349800000000002</v>
      </c>
      <c r="I7571">
        <v>6.2603</v>
      </c>
      <c r="J7571" t="s">
        <v>224</v>
      </c>
      <c r="K7571">
        <v>0.35620261702799999</v>
      </c>
      <c r="L7571">
        <v>9.7925304883319999</v>
      </c>
      <c r="M7571">
        <v>760</v>
      </c>
    </row>
    <row r="7572" spans="1:13" x14ac:dyDescent="0.25">
      <c r="A7572" t="s">
        <v>20</v>
      </c>
      <c r="B7572" t="s">
        <v>27</v>
      </c>
      <c r="C7572" t="s">
        <v>203</v>
      </c>
      <c r="D7572" t="s">
        <v>98</v>
      </c>
      <c r="E7572" t="s">
        <v>124</v>
      </c>
      <c r="F7572" t="s">
        <v>125</v>
      </c>
      <c r="G7572" t="s">
        <v>126</v>
      </c>
      <c r="H7572">
        <v>53.349800000000002</v>
      </c>
      <c r="I7572">
        <v>6.2603</v>
      </c>
      <c r="J7572" t="s">
        <v>225</v>
      </c>
      <c r="K7572">
        <v>2.4525755885999998</v>
      </c>
      <c r="L7572">
        <v>31.243678881575999</v>
      </c>
      <c r="M7572">
        <v>4628</v>
      </c>
    </row>
    <row r="7573" spans="1:13" x14ac:dyDescent="0.25">
      <c r="A7573" t="s">
        <v>20</v>
      </c>
      <c r="B7573" t="s">
        <v>27</v>
      </c>
      <c r="C7573" t="s">
        <v>203</v>
      </c>
      <c r="D7573" t="s">
        <v>98</v>
      </c>
      <c r="E7573" t="s">
        <v>124</v>
      </c>
      <c r="F7573" t="s">
        <v>125</v>
      </c>
      <c r="G7573" t="s">
        <v>126</v>
      </c>
      <c r="H7573">
        <v>53.349800000000002</v>
      </c>
      <c r="I7573">
        <v>6.2603</v>
      </c>
      <c r="J7573" t="s">
        <v>245</v>
      </c>
      <c r="K7573">
        <v>1412.4015223950121</v>
      </c>
      <c r="L7573">
        <v>1450.707016828386</v>
      </c>
      <c r="M7573">
        <v>1390877</v>
      </c>
    </row>
    <row r="7574" spans="1:13" x14ac:dyDescent="0.25">
      <c r="A7574" t="s">
        <v>20</v>
      </c>
      <c r="B7574" t="s">
        <v>27</v>
      </c>
      <c r="C7574" t="s">
        <v>203</v>
      </c>
      <c r="D7574" t="s">
        <v>98</v>
      </c>
      <c r="E7574" t="s">
        <v>130</v>
      </c>
      <c r="F7574" t="s">
        <v>131</v>
      </c>
      <c r="G7574" t="s">
        <v>132</v>
      </c>
      <c r="H7574">
        <v>50.110923999999997</v>
      </c>
      <c r="I7574">
        <v>8.6821269999999995</v>
      </c>
      <c r="J7574" t="s">
        <v>223</v>
      </c>
      <c r="K7574">
        <v>75256821.798801437</v>
      </c>
      <c r="L7574">
        <v>75258555.172834769</v>
      </c>
      <c r="M7574">
        <v>75331525</v>
      </c>
    </row>
    <row r="7575" spans="1:13" x14ac:dyDescent="0.25">
      <c r="A7575" t="s">
        <v>20</v>
      </c>
      <c r="B7575" t="s">
        <v>27</v>
      </c>
      <c r="C7575" t="s">
        <v>203</v>
      </c>
      <c r="D7575" t="s">
        <v>98</v>
      </c>
      <c r="E7575" t="s">
        <v>130</v>
      </c>
      <c r="F7575" t="s">
        <v>131</v>
      </c>
      <c r="G7575" t="s">
        <v>132</v>
      </c>
      <c r="H7575">
        <v>50.110923999999997</v>
      </c>
      <c r="I7575">
        <v>8.6821269999999995</v>
      </c>
      <c r="J7575" t="s">
        <v>224</v>
      </c>
      <c r="K7575">
        <v>69837506.907831341</v>
      </c>
      <c r="L7575">
        <v>69844539.024049133</v>
      </c>
      <c r="M7575">
        <v>74182648</v>
      </c>
    </row>
    <row r="7576" spans="1:13" x14ac:dyDescent="0.25">
      <c r="A7576" t="s">
        <v>20</v>
      </c>
      <c r="B7576" t="s">
        <v>27</v>
      </c>
      <c r="C7576" t="s">
        <v>203</v>
      </c>
      <c r="D7576" t="s">
        <v>98</v>
      </c>
      <c r="E7576" t="s">
        <v>130</v>
      </c>
      <c r="F7576" t="s">
        <v>131</v>
      </c>
      <c r="G7576" t="s">
        <v>132</v>
      </c>
      <c r="H7576">
        <v>50.110923999999997</v>
      </c>
      <c r="I7576">
        <v>8.6821269999999995</v>
      </c>
      <c r="J7576" t="s">
        <v>225</v>
      </c>
      <c r="K7576">
        <v>49993822.530794799</v>
      </c>
      <c r="L7576">
        <v>50001348.325651057</v>
      </c>
      <c r="M7576">
        <v>59473210</v>
      </c>
    </row>
    <row r="7577" spans="1:13" x14ac:dyDescent="0.25">
      <c r="A7577" t="s">
        <v>20</v>
      </c>
      <c r="B7577" t="s">
        <v>27</v>
      </c>
      <c r="C7577" t="s">
        <v>203</v>
      </c>
      <c r="D7577" t="s">
        <v>98</v>
      </c>
      <c r="E7577" t="s">
        <v>130</v>
      </c>
      <c r="F7577" t="s">
        <v>131</v>
      </c>
      <c r="G7577" t="s">
        <v>132</v>
      </c>
      <c r="H7577">
        <v>50.110923999999997</v>
      </c>
      <c r="I7577">
        <v>8.6821269999999995</v>
      </c>
      <c r="J7577" t="s">
        <v>245</v>
      </c>
      <c r="K7577">
        <v>55693439.130461589</v>
      </c>
      <c r="L7577">
        <v>55696811.102859907</v>
      </c>
      <c r="M7577">
        <v>152716652</v>
      </c>
    </row>
    <row r="7578" spans="1:13" x14ac:dyDescent="0.25">
      <c r="A7578" t="s">
        <v>20</v>
      </c>
      <c r="B7578" t="s">
        <v>27</v>
      </c>
      <c r="C7578" t="s">
        <v>203</v>
      </c>
      <c r="D7578" t="s">
        <v>104</v>
      </c>
      <c r="E7578" t="s">
        <v>140</v>
      </c>
      <c r="F7578" t="s">
        <v>141</v>
      </c>
      <c r="G7578" t="s">
        <v>107</v>
      </c>
      <c r="H7578">
        <v>34.052235000000003</v>
      </c>
      <c r="I7578">
        <v>-118.24368</v>
      </c>
      <c r="J7578" t="s">
        <v>223</v>
      </c>
      <c r="K7578">
        <v>75952493.072755724</v>
      </c>
      <c r="L7578">
        <v>75952934.341720432</v>
      </c>
      <c r="M7578">
        <v>111727346</v>
      </c>
    </row>
    <row r="7579" spans="1:13" x14ac:dyDescent="0.25">
      <c r="A7579" t="s">
        <v>20</v>
      </c>
      <c r="B7579" t="s">
        <v>27</v>
      </c>
      <c r="C7579" t="s">
        <v>203</v>
      </c>
      <c r="D7579" t="s">
        <v>104</v>
      </c>
      <c r="E7579" t="s">
        <v>140</v>
      </c>
      <c r="F7579" t="s">
        <v>141</v>
      </c>
      <c r="G7579" t="s">
        <v>107</v>
      </c>
      <c r="H7579">
        <v>34.052235000000003</v>
      </c>
      <c r="I7579">
        <v>-118.24368</v>
      </c>
      <c r="J7579" t="s">
        <v>224</v>
      </c>
      <c r="K7579">
        <v>79608439.88198708</v>
      </c>
      <c r="L7579">
        <v>79625720.418184713</v>
      </c>
      <c r="M7579">
        <v>117506307</v>
      </c>
    </row>
    <row r="7580" spans="1:13" x14ac:dyDescent="0.25">
      <c r="A7580" t="s">
        <v>20</v>
      </c>
      <c r="B7580" t="s">
        <v>27</v>
      </c>
      <c r="C7580" t="s">
        <v>203</v>
      </c>
      <c r="D7580" t="s">
        <v>104</v>
      </c>
      <c r="E7580" t="s">
        <v>140</v>
      </c>
      <c r="F7580" t="s">
        <v>141</v>
      </c>
      <c r="G7580" t="s">
        <v>107</v>
      </c>
      <c r="H7580">
        <v>34.052235000000003</v>
      </c>
      <c r="I7580">
        <v>-118.24368</v>
      </c>
      <c r="J7580" t="s">
        <v>225</v>
      </c>
      <c r="K7580">
        <v>70368348.307830706</v>
      </c>
      <c r="L7580">
        <v>70387439.535341725</v>
      </c>
      <c r="M7580">
        <v>83326909</v>
      </c>
    </row>
    <row r="7581" spans="1:13" x14ac:dyDescent="0.25">
      <c r="A7581" t="s">
        <v>20</v>
      </c>
      <c r="B7581" t="s">
        <v>27</v>
      </c>
      <c r="C7581" t="s">
        <v>203</v>
      </c>
      <c r="D7581" t="s">
        <v>104</v>
      </c>
      <c r="E7581" t="s">
        <v>140</v>
      </c>
      <c r="F7581" t="s">
        <v>141</v>
      </c>
      <c r="G7581" t="s">
        <v>107</v>
      </c>
      <c r="H7581">
        <v>34.052235000000003</v>
      </c>
      <c r="I7581">
        <v>-118.24368</v>
      </c>
      <c r="J7581" t="s">
        <v>245</v>
      </c>
      <c r="K7581">
        <v>97315227.279107973</v>
      </c>
      <c r="L7581">
        <v>97324020.590098605</v>
      </c>
      <c r="M7581">
        <v>1350981579</v>
      </c>
    </row>
    <row r="7582" spans="1:13" x14ac:dyDescent="0.25">
      <c r="A7582" t="s">
        <v>20</v>
      </c>
      <c r="B7582" t="s">
        <v>27</v>
      </c>
      <c r="C7582" t="s">
        <v>203</v>
      </c>
      <c r="D7582" t="s">
        <v>98</v>
      </c>
      <c r="E7582" t="s">
        <v>145</v>
      </c>
      <c r="F7582" t="s">
        <v>146</v>
      </c>
      <c r="G7582" t="s">
        <v>147</v>
      </c>
      <c r="H7582">
        <v>51.508513999999998</v>
      </c>
      <c r="I7582">
        <v>-1.0756999999999999E-2</v>
      </c>
      <c r="J7582" t="s">
        <v>223</v>
      </c>
      <c r="K7582">
        <v>21328006.304233111</v>
      </c>
      <c r="L7582">
        <v>21328072.784137331</v>
      </c>
      <c r="M7582">
        <v>27988861</v>
      </c>
    </row>
    <row r="7583" spans="1:13" x14ac:dyDescent="0.25">
      <c r="A7583" t="s">
        <v>20</v>
      </c>
      <c r="B7583" t="s">
        <v>27</v>
      </c>
      <c r="C7583" t="s">
        <v>203</v>
      </c>
      <c r="D7583" t="s">
        <v>98</v>
      </c>
      <c r="E7583" t="s">
        <v>145</v>
      </c>
      <c r="F7583" t="s">
        <v>146</v>
      </c>
      <c r="G7583" t="s">
        <v>147</v>
      </c>
      <c r="H7583">
        <v>51.508513999999998</v>
      </c>
      <c r="I7583">
        <v>-1.0756999999999999E-2</v>
      </c>
      <c r="J7583" t="s">
        <v>224</v>
      </c>
      <c r="K7583">
        <v>27694215.179098621</v>
      </c>
      <c r="L7583">
        <v>27697423.290595561</v>
      </c>
      <c r="M7583">
        <v>38002816</v>
      </c>
    </row>
    <row r="7584" spans="1:13" x14ac:dyDescent="0.25">
      <c r="A7584" t="s">
        <v>20</v>
      </c>
      <c r="B7584" t="s">
        <v>27</v>
      </c>
      <c r="C7584" t="s">
        <v>203</v>
      </c>
      <c r="D7584" t="s">
        <v>98</v>
      </c>
      <c r="E7584" t="s">
        <v>145</v>
      </c>
      <c r="F7584" t="s">
        <v>146</v>
      </c>
      <c r="G7584" t="s">
        <v>147</v>
      </c>
      <c r="H7584">
        <v>51.508513999999998</v>
      </c>
      <c r="I7584">
        <v>-1.0756999999999999E-2</v>
      </c>
      <c r="J7584" t="s">
        <v>225</v>
      </c>
      <c r="K7584">
        <v>24799027.954001941</v>
      </c>
      <c r="L7584">
        <v>24806851.144223161</v>
      </c>
      <c r="M7584">
        <v>34205859</v>
      </c>
    </row>
    <row r="7585" spans="1:13" x14ac:dyDescent="0.25">
      <c r="A7585" t="s">
        <v>20</v>
      </c>
      <c r="B7585" t="s">
        <v>27</v>
      </c>
      <c r="C7585" t="s">
        <v>203</v>
      </c>
      <c r="D7585" t="s">
        <v>98</v>
      </c>
      <c r="E7585" t="s">
        <v>145</v>
      </c>
      <c r="F7585" t="s">
        <v>146</v>
      </c>
      <c r="G7585" t="s">
        <v>147</v>
      </c>
      <c r="H7585">
        <v>51.508513999999998</v>
      </c>
      <c r="I7585">
        <v>-1.0756999999999999E-2</v>
      </c>
      <c r="J7585" t="s">
        <v>245</v>
      </c>
      <c r="K7585">
        <v>28904754.821056459</v>
      </c>
      <c r="L7585">
        <v>28911335.295446429</v>
      </c>
      <c r="M7585">
        <v>40830351</v>
      </c>
    </row>
    <row r="7586" spans="1:13" x14ac:dyDescent="0.25">
      <c r="A7586" t="s">
        <v>20</v>
      </c>
      <c r="B7586" t="s">
        <v>27</v>
      </c>
      <c r="C7586" t="s">
        <v>203</v>
      </c>
      <c r="D7586" t="s">
        <v>98</v>
      </c>
      <c r="E7586" t="s">
        <v>148</v>
      </c>
      <c r="F7586" t="s">
        <v>149</v>
      </c>
      <c r="G7586" t="s">
        <v>150</v>
      </c>
      <c r="H7586">
        <v>40.416800000000002</v>
      </c>
      <c r="I7586">
        <v>-3.7038000000000002</v>
      </c>
      <c r="J7586" t="s">
        <v>223</v>
      </c>
      <c r="K7586">
        <v>20182387.566713039</v>
      </c>
      <c r="L7586">
        <v>20182434.18906955</v>
      </c>
      <c r="M7586">
        <v>18183235</v>
      </c>
    </row>
    <row r="7587" spans="1:13" x14ac:dyDescent="0.25">
      <c r="A7587" t="s">
        <v>20</v>
      </c>
      <c r="B7587" t="s">
        <v>27</v>
      </c>
      <c r="C7587" t="s">
        <v>203</v>
      </c>
      <c r="D7587" t="s">
        <v>98</v>
      </c>
      <c r="E7587" t="s">
        <v>148</v>
      </c>
      <c r="F7587" t="s">
        <v>149</v>
      </c>
      <c r="G7587" t="s">
        <v>150</v>
      </c>
      <c r="H7587">
        <v>40.416800000000002</v>
      </c>
      <c r="I7587">
        <v>-3.7038000000000002</v>
      </c>
      <c r="J7587" t="s">
        <v>224</v>
      </c>
      <c r="K7587">
        <v>20977102.511130001</v>
      </c>
      <c r="L7587">
        <v>20979696.349863719</v>
      </c>
      <c r="M7587">
        <v>19837315</v>
      </c>
    </row>
    <row r="7588" spans="1:13" x14ac:dyDescent="0.25">
      <c r="A7588" t="s">
        <v>20</v>
      </c>
      <c r="B7588" t="s">
        <v>27</v>
      </c>
      <c r="C7588" t="s">
        <v>203</v>
      </c>
      <c r="D7588" t="s">
        <v>98</v>
      </c>
      <c r="E7588" t="s">
        <v>148</v>
      </c>
      <c r="F7588" t="s">
        <v>149</v>
      </c>
      <c r="G7588" t="s">
        <v>150</v>
      </c>
      <c r="H7588">
        <v>40.416800000000002</v>
      </c>
      <c r="I7588">
        <v>-3.7038000000000002</v>
      </c>
      <c r="J7588" t="s">
        <v>225</v>
      </c>
      <c r="K7588">
        <v>18919803.400210179</v>
      </c>
      <c r="L7588">
        <v>18922194.30502186</v>
      </c>
      <c r="M7588">
        <v>18857763</v>
      </c>
    </row>
    <row r="7589" spans="1:13" x14ac:dyDescent="0.25">
      <c r="A7589" t="s">
        <v>20</v>
      </c>
      <c r="B7589" t="s">
        <v>27</v>
      </c>
      <c r="C7589" t="s">
        <v>203</v>
      </c>
      <c r="D7589" t="s">
        <v>98</v>
      </c>
      <c r="E7589" t="s">
        <v>148</v>
      </c>
      <c r="F7589" t="s">
        <v>149</v>
      </c>
      <c r="G7589" t="s">
        <v>150</v>
      </c>
      <c r="H7589">
        <v>40.416800000000002</v>
      </c>
      <c r="I7589">
        <v>-3.7038000000000002</v>
      </c>
      <c r="J7589" t="s">
        <v>245</v>
      </c>
      <c r="K7589">
        <v>15765036.76208001</v>
      </c>
      <c r="L7589">
        <v>15766859.348043811</v>
      </c>
      <c r="M7589">
        <v>21310365</v>
      </c>
    </row>
    <row r="7590" spans="1:13" x14ac:dyDescent="0.25">
      <c r="A7590" t="s">
        <v>20</v>
      </c>
      <c r="B7590" t="s">
        <v>27</v>
      </c>
      <c r="C7590" t="s">
        <v>203</v>
      </c>
      <c r="D7590" t="s">
        <v>98</v>
      </c>
      <c r="E7590" t="s">
        <v>214</v>
      </c>
      <c r="F7590" t="s">
        <v>215</v>
      </c>
      <c r="G7590" t="s">
        <v>147</v>
      </c>
      <c r="H7590">
        <v>53.480800000000002</v>
      </c>
      <c r="I7590">
        <v>2.2425999999999999</v>
      </c>
      <c r="J7590" t="s">
        <v>223</v>
      </c>
      <c r="K7590">
        <v>52.209470125464001</v>
      </c>
      <c r="L7590">
        <v>52.199203964063997</v>
      </c>
      <c r="M7590">
        <v>8072</v>
      </c>
    </row>
    <row r="7591" spans="1:13" x14ac:dyDescent="0.25">
      <c r="A7591" t="s">
        <v>20</v>
      </c>
      <c r="B7591" t="s">
        <v>27</v>
      </c>
      <c r="C7591" t="s">
        <v>203</v>
      </c>
      <c r="D7591" t="s">
        <v>98</v>
      </c>
      <c r="E7591" t="s">
        <v>214</v>
      </c>
      <c r="F7591" t="s">
        <v>215</v>
      </c>
      <c r="G7591" t="s">
        <v>147</v>
      </c>
      <c r="H7591">
        <v>53.480800000000002</v>
      </c>
      <c r="I7591">
        <v>2.2425999999999999</v>
      </c>
      <c r="J7591" t="s">
        <v>224</v>
      </c>
      <c r="K7591">
        <v>8196.5749942295643</v>
      </c>
      <c r="L7591">
        <v>8207.3679725161855</v>
      </c>
      <c r="M7591">
        <v>23904</v>
      </c>
    </row>
    <row r="7592" spans="1:13" x14ac:dyDescent="0.25">
      <c r="A7592" t="s">
        <v>20</v>
      </c>
      <c r="B7592" t="s">
        <v>27</v>
      </c>
      <c r="C7592" t="s">
        <v>203</v>
      </c>
      <c r="D7592" t="s">
        <v>98</v>
      </c>
      <c r="E7592" t="s">
        <v>214</v>
      </c>
      <c r="F7592" t="s">
        <v>215</v>
      </c>
      <c r="G7592" t="s">
        <v>147</v>
      </c>
      <c r="H7592">
        <v>53.480800000000002</v>
      </c>
      <c r="I7592">
        <v>2.2425999999999999</v>
      </c>
      <c r="J7592" t="s">
        <v>225</v>
      </c>
      <c r="K7592">
        <v>144.91258921276199</v>
      </c>
      <c r="L7592">
        <v>182.924149964436</v>
      </c>
      <c r="M7592">
        <v>49325</v>
      </c>
    </row>
    <row r="7593" spans="1:13" x14ac:dyDescent="0.25">
      <c r="A7593" t="s">
        <v>20</v>
      </c>
      <c r="B7593" t="s">
        <v>27</v>
      </c>
      <c r="C7593" t="s">
        <v>203</v>
      </c>
      <c r="D7593" t="s">
        <v>98</v>
      </c>
      <c r="E7593" t="s">
        <v>214</v>
      </c>
      <c r="F7593" t="s">
        <v>215</v>
      </c>
      <c r="G7593" t="s">
        <v>147</v>
      </c>
      <c r="H7593">
        <v>53.480800000000002</v>
      </c>
      <c r="I7593">
        <v>2.2425999999999999</v>
      </c>
      <c r="J7593" t="s">
        <v>245</v>
      </c>
      <c r="K7593">
        <v>180.10867179226199</v>
      </c>
      <c r="L7593">
        <v>220.221879626304</v>
      </c>
      <c r="M7593">
        <v>102323</v>
      </c>
    </row>
    <row r="7594" spans="1:13" x14ac:dyDescent="0.25">
      <c r="A7594" t="s">
        <v>20</v>
      </c>
      <c r="B7594" t="s">
        <v>27</v>
      </c>
      <c r="C7594" t="s">
        <v>203</v>
      </c>
      <c r="D7594" t="s">
        <v>104</v>
      </c>
      <c r="E7594" t="s">
        <v>229</v>
      </c>
      <c r="F7594" t="s">
        <v>230</v>
      </c>
      <c r="G7594" t="s">
        <v>107</v>
      </c>
      <c r="H7594">
        <v>26.103300000000001</v>
      </c>
      <c r="I7594">
        <v>98.141900000000007</v>
      </c>
      <c r="J7594" t="s">
        <v>223</v>
      </c>
      <c r="K7594">
        <v>1039604.4315214209</v>
      </c>
      <c r="L7594">
        <v>1039606.5824585221</v>
      </c>
      <c r="M7594">
        <v>855496</v>
      </c>
    </row>
    <row r="7595" spans="1:13" x14ac:dyDescent="0.25">
      <c r="A7595" t="s">
        <v>20</v>
      </c>
      <c r="B7595" t="s">
        <v>27</v>
      </c>
      <c r="C7595" t="s">
        <v>203</v>
      </c>
      <c r="D7595" t="s">
        <v>104</v>
      </c>
      <c r="E7595" t="s">
        <v>229</v>
      </c>
      <c r="F7595" t="s">
        <v>230</v>
      </c>
      <c r="G7595" t="s">
        <v>107</v>
      </c>
      <c r="H7595">
        <v>26.103300000000001</v>
      </c>
      <c r="I7595">
        <v>98.141900000000007</v>
      </c>
      <c r="J7595" t="s">
        <v>224</v>
      </c>
      <c r="K7595">
        <v>7206531.339056558</v>
      </c>
      <c r="L7595">
        <v>7207087.6523483526</v>
      </c>
      <c r="M7595">
        <v>5504788</v>
      </c>
    </row>
    <row r="7596" spans="1:13" x14ac:dyDescent="0.25">
      <c r="A7596" t="s">
        <v>20</v>
      </c>
      <c r="B7596" t="s">
        <v>27</v>
      </c>
      <c r="C7596" t="s">
        <v>203</v>
      </c>
      <c r="D7596" t="s">
        <v>104</v>
      </c>
      <c r="E7596" t="s">
        <v>229</v>
      </c>
      <c r="F7596" t="s">
        <v>230</v>
      </c>
      <c r="G7596" t="s">
        <v>107</v>
      </c>
      <c r="H7596">
        <v>26.103300000000001</v>
      </c>
      <c r="I7596">
        <v>98.141900000000007</v>
      </c>
      <c r="J7596" t="s">
        <v>225</v>
      </c>
      <c r="K7596">
        <v>3911477.482398483</v>
      </c>
      <c r="L7596">
        <v>3911831.2192556821</v>
      </c>
      <c r="M7596">
        <v>2931305</v>
      </c>
    </row>
    <row r="7597" spans="1:13" x14ac:dyDescent="0.25">
      <c r="A7597" t="s">
        <v>20</v>
      </c>
      <c r="B7597" t="s">
        <v>27</v>
      </c>
      <c r="C7597" t="s">
        <v>203</v>
      </c>
      <c r="D7597" t="s">
        <v>104</v>
      </c>
      <c r="E7597" t="s">
        <v>229</v>
      </c>
      <c r="F7597" t="s">
        <v>230</v>
      </c>
      <c r="G7597" t="s">
        <v>107</v>
      </c>
      <c r="H7597">
        <v>26.103300000000001</v>
      </c>
      <c r="I7597">
        <v>98.141900000000007</v>
      </c>
      <c r="J7597" t="s">
        <v>245</v>
      </c>
      <c r="K7597">
        <v>9090880.7227278426</v>
      </c>
      <c r="L7597">
        <v>9091231.9773827642</v>
      </c>
      <c r="M7597">
        <v>16513831</v>
      </c>
    </row>
    <row r="7598" spans="1:13" x14ac:dyDescent="0.25">
      <c r="A7598" t="s">
        <v>20</v>
      </c>
      <c r="B7598" t="s">
        <v>27</v>
      </c>
      <c r="C7598" t="s">
        <v>203</v>
      </c>
      <c r="D7598" t="s">
        <v>104</v>
      </c>
      <c r="E7598" t="s">
        <v>154</v>
      </c>
      <c r="F7598" t="s">
        <v>155</v>
      </c>
      <c r="G7598" t="s">
        <v>107</v>
      </c>
      <c r="H7598">
        <v>25.789097000000002</v>
      </c>
      <c r="I7598">
        <v>-80.204040000000006</v>
      </c>
      <c r="J7598" t="s">
        <v>223</v>
      </c>
      <c r="K7598">
        <v>48723600.129490629</v>
      </c>
      <c r="L7598">
        <v>48724586.964180537</v>
      </c>
      <c r="M7598">
        <v>87603534</v>
      </c>
    </row>
    <row r="7599" spans="1:13" x14ac:dyDescent="0.25">
      <c r="A7599" t="s">
        <v>20</v>
      </c>
      <c r="B7599" t="s">
        <v>27</v>
      </c>
      <c r="C7599" t="s">
        <v>203</v>
      </c>
      <c r="D7599" t="s">
        <v>104</v>
      </c>
      <c r="E7599" t="s">
        <v>154</v>
      </c>
      <c r="F7599" t="s">
        <v>155</v>
      </c>
      <c r="G7599" t="s">
        <v>107</v>
      </c>
      <c r="H7599">
        <v>25.789097000000002</v>
      </c>
      <c r="I7599">
        <v>-80.204040000000006</v>
      </c>
      <c r="J7599" t="s">
        <v>224</v>
      </c>
      <c r="K7599">
        <v>60697193.061779387</v>
      </c>
      <c r="L7599">
        <v>60785815.644847453</v>
      </c>
      <c r="M7599">
        <v>105093942</v>
      </c>
    </row>
    <row r="7600" spans="1:13" x14ac:dyDescent="0.25">
      <c r="A7600" t="s">
        <v>20</v>
      </c>
      <c r="B7600" t="s">
        <v>27</v>
      </c>
      <c r="C7600" t="s">
        <v>203</v>
      </c>
      <c r="D7600" t="s">
        <v>104</v>
      </c>
      <c r="E7600" t="s">
        <v>154</v>
      </c>
      <c r="F7600" t="s">
        <v>155</v>
      </c>
      <c r="G7600" t="s">
        <v>107</v>
      </c>
      <c r="H7600">
        <v>25.789097000000002</v>
      </c>
      <c r="I7600">
        <v>-80.204040000000006</v>
      </c>
      <c r="J7600" t="s">
        <v>225</v>
      </c>
      <c r="K7600">
        <v>49639019.866095982</v>
      </c>
      <c r="L7600">
        <v>49658351.994711958</v>
      </c>
      <c r="M7600">
        <v>72991612</v>
      </c>
    </row>
    <row r="7601" spans="1:13" x14ac:dyDescent="0.25">
      <c r="A7601" t="s">
        <v>20</v>
      </c>
      <c r="B7601" t="s">
        <v>27</v>
      </c>
      <c r="C7601" t="s">
        <v>203</v>
      </c>
      <c r="D7601" t="s">
        <v>104</v>
      </c>
      <c r="E7601" t="s">
        <v>154</v>
      </c>
      <c r="F7601" t="s">
        <v>155</v>
      </c>
      <c r="G7601" t="s">
        <v>107</v>
      </c>
      <c r="H7601">
        <v>25.789097000000002</v>
      </c>
      <c r="I7601">
        <v>-80.204040000000006</v>
      </c>
      <c r="J7601" t="s">
        <v>245</v>
      </c>
      <c r="K7601">
        <v>70857419.013693228</v>
      </c>
      <c r="L7601">
        <v>70863621.690144584</v>
      </c>
      <c r="M7601">
        <v>1013213585</v>
      </c>
    </row>
    <row r="7602" spans="1:13" x14ac:dyDescent="0.25">
      <c r="A7602" t="s">
        <v>20</v>
      </c>
      <c r="B7602" t="s">
        <v>27</v>
      </c>
      <c r="C7602" t="s">
        <v>203</v>
      </c>
      <c r="D7602" t="s">
        <v>98</v>
      </c>
      <c r="E7602" t="s">
        <v>156</v>
      </c>
      <c r="F7602" t="s">
        <v>157</v>
      </c>
      <c r="G7602" t="s">
        <v>158</v>
      </c>
      <c r="H7602">
        <v>45.630099999999999</v>
      </c>
      <c r="I7602">
        <v>8.7255000000000003</v>
      </c>
      <c r="J7602" t="s">
        <v>223</v>
      </c>
      <c r="K7602">
        <v>18145156.991029538</v>
      </c>
      <c r="L7602">
        <v>18145324.115854729</v>
      </c>
      <c r="M7602">
        <v>14878907</v>
      </c>
    </row>
    <row r="7603" spans="1:13" x14ac:dyDescent="0.25">
      <c r="A7603" t="s">
        <v>20</v>
      </c>
      <c r="B7603" t="s">
        <v>27</v>
      </c>
      <c r="C7603" t="s">
        <v>203</v>
      </c>
      <c r="D7603" t="s">
        <v>98</v>
      </c>
      <c r="E7603" t="s">
        <v>156</v>
      </c>
      <c r="F7603" t="s">
        <v>157</v>
      </c>
      <c r="G7603" t="s">
        <v>158</v>
      </c>
      <c r="H7603">
        <v>45.630099999999999</v>
      </c>
      <c r="I7603">
        <v>8.7255000000000003</v>
      </c>
      <c r="J7603" t="s">
        <v>224</v>
      </c>
      <c r="K7603">
        <v>18547217.96707445</v>
      </c>
      <c r="L7603">
        <v>18550021.46077764</v>
      </c>
      <c r="M7603">
        <v>15078954</v>
      </c>
    </row>
    <row r="7604" spans="1:13" x14ac:dyDescent="0.25">
      <c r="A7604" t="s">
        <v>20</v>
      </c>
      <c r="B7604" t="s">
        <v>27</v>
      </c>
      <c r="C7604" t="s">
        <v>203</v>
      </c>
      <c r="D7604" t="s">
        <v>98</v>
      </c>
      <c r="E7604" t="s">
        <v>156</v>
      </c>
      <c r="F7604" t="s">
        <v>157</v>
      </c>
      <c r="G7604" t="s">
        <v>158</v>
      </c>
      <c r="H7604">
        <v>45.630099999999999</v>
      </c>
      <c r="I7604">
        <v>8.7255000000000003</v>
      </c>
      <c r="J7604" t="s">
        <v>225</v>
      </c>
      <c r="K7604">
        <v>16849832.576745439</v>
      </c>
      <c r="L7604">
        <v>16853392.226988949</v>
      </c>
      <c r="M7604">
        <v>14520137</v>
      </c>
    </row>
    <row r="7605" spans="1:13" x14ac:dyDescent="0.25">
      <c r="A7605" t="s">
        <v>20</v>
      </c>
      <c r="B7605" t="s">
        <v>27</v>
      </c>
      <c r="C7605" t="s">
        <v>203</v>
      </c>
      <c r="D7605" t="s">
        <v>98</v>
      </c>
      <c r="E7605" t="s">
        <v>156</v>
      </c>
      <c r="F7605" t="s">
        <v>157</v>
      </c>
      <c r="G7605" t="s">
        <v>158</v>
      </c>
      <c r="H7605">
        <v>45.630099999999999</v>
      </c>
      <c r="I7605">
        <v>8.7255000000000003</v>
      </c>
      <c r="J7605" t="s">
        <v>245</v>
      </c>
      <c r="K7605">
        <v>15743054.711488031</v>
      </c>
      <c r="L7605">
        <v>15744647.682189031</v>
      </c>
      <c r="M7605">
        <v>26300294</v>
      </c>
    </row>
    <row r="7606" spans="1:13" x14ac:dyDescent="0.25">
      <c r="A7606" t="s">
        <v>20</v>
      </c>
      <c r="B7606" t="s">
        <v>27</v>
      </c>
      <c r="C7606" t="s">
        <v>203</v>
      </c>
      <c r="D7606" t="s">
        <v>104</v>
      </c>
      <c r="E7606" t="s">
        <v>159</v>
      </c>
      <c r="F7606" t="s">
        <v>160</v>
      </c>
      <c r="G7606" t="s">
        <v>107</v>
      </c>
      <c r="H7606">
        <v>44.986656000000004</v>
      </c>
      <c r="I7606">
        <v>-93.258133000000001</v>
      </c>
      <c r="J7606" t="s">
        <v>223</v>
      </c>
      <c r="K7606">
        <v>3144393.025411603</v>
      </c>
      <c r="L7606">
        <v>3144424.537183512</v>
      </c>
      <c r="M7606">
        <v>5199866</v>
      </c>
    </row>
    <row r="7607" spans="1:13" x14ac:dyDescent="0.25">
      <c r="A7607" t="s">
        <v>20</v>
      </c>
      <c r="B7607" t="s">
        <v>27</v>
      </c>
      <c r="C7607" t="s">
        <v>203</v>
      </c>
      <c r="D7607" t="s">
        <v>104</v>
      </c>
      <c r="E7607" t="s">
        <v>159</v>
      </c>
      <c r="F7607" t="s">
        <v>160</v>
      </c>
      <c r="G7607" t="s">
        <v>107</v>
      </c>
      <c r="H7607">
        <v>44.986656000000004</v>
      </c>
      <c r="I7607">
        <v>-93.258133000000001</v>
      </c>
      <c r="J7607" t="s">
        <v>224</v>
      </c>
      <c r="K7607">
        <v>18769863.34016009</v>
      </c>
      <c r="L7607">
        <v>18771457.594855081</v>
      </c>
      <c r="M7607">
        <v>31199548</v>
      </c>
    </row>
    <row r="7608" spans="1:13" x14ac:dyDescent="0.25">
      <c r="A7608" t="s">
        <v>20</v>
      </c>
      <c r="B7608" t="s">
        <v>27</v>
      </c>
      <c r="C7608" t="s">
        <v>203</v>
      </c>
      <c r="D7608" t="s">
        <v>104</v>
      </c>
      <c r="E7608" t="s">
        <v>159</v>
      </c>
      <c r="F7608" t="s">
        <v>160</v>
      </c>
      <c r="G7608" t="s">
        <v>107</v>
      </c>
      <c r="H7608">
        <v>44.986656000000004</v>
      </c>
      <c r="I7608">
        <v>-93.258133000000001</v>
      </c>
      <c r="J7608" t="s">
        <v>225</v>
      </c>
      <c r="K7608">
        <v>13571222.206956631</v>
      </c>
      <c r="L7608">
        <v>13575185.943779141</v>
      </c>
      <c r="M7608">
        <v>15863898</v>
      </c>
    </row>
    <row r="7609" spans="1:13" x14ac:dyDescent="0.25">
      <c r="A7609" t="s">
        <v>20</v>
      </c>
      <c r="B7609" t="s">
        <v>27</v>
      </c>
      <c r="C7609" t="s">
        <v>203</v>
      </c>
      <c r="D7609" t="s">
        <v>104</v>
      </c>
      <c r="E7609" t="s">
        <v>159</v>
      </c>
      <c r="F7609" t="s">
        <v>160</v>
      </c>
      <c r="G7609" t="s">
        <v>107</v>
      </c>
      <c r="H7609">
        <v>44.986656000000004</v>
      </c>
      <c r="I7609">
        <v>-93.258133000000001</v>
      </c>
      <c r="J7609" t="s">
        <v>245</v>
      </c>
      <c r="K7609">
        <v>37508620.507663287</v>
      </c>
      <c r="L7609">
        <v>37509418.544220932</v>
      </c>
      <c r="M7609">
        <v>295494974</v>
      </c>
    </row>
    <row r="7610" spans="1:13" x14ac:dyDescent="0.25">
      <c r="A7610" t="s">
        <v>20</v>
      </c>
      <c r="B7610" t="s">
        <v>27</v>
      </c>
      <c r="C7610" t="s">
        <v>203</v>
      </c>
      <c r="D7610" t="s">
        <v>98</v>
      </c>
      <c r="E7610" t="s">
        <v>231</v>
      </c>
      <c r="F7610" t="s">
        <v>232</v>
      </c>
      <c r="G7610" t="s">
        <v>168</v>
      </c>
      <c r="H7610">
        <v>43.296950000000002</v>
      </c>
      <c r="I7610">
        <v>5.3810700000000002</v>
      </c>
      <c r="J7610" t="s">
        <v>223</v>
      </c>
      <c r="K7610">
        <v>2.4253028568000001E-2</v>
      </c>
      <c r="L7610">
        <v>2.4253028568000001E-2</v>
      </c>
      <c r="M7610">
        <v>36</v>
      </c>
    </row>
    <row r="7611" spans="1:13" x14ac:dyDescent="0.25">
      <c r="A7611" t="s">
        <v>20</v>
      </c>
      <c r="B7611" t="s">
        <v>27</v>
      </c>
      <c r="C7611" t="s">
        <v>203</v>
      </c>
      <c r="D7611" t="s">
        <v>98</v>
      </c>
      <c r="E7611" t="s">
        <v>231</v>
      </c>
      <c r="F7611" t="s">
        <v>232</v>
      </c>
      <c r="G7611" t="s">
        <v>168</v>
      </c>
      <c r="H7611">
        <v>43.296950000000002</v>
      </c>
      <c r="I7611">
        <v>5.3810700000000002</v>
      </c>
      <c r="J7611" t="s">
        <v>224</v>
      </c>
      <c r="K7611">
        <v>14.204510826666001</v>
      </c>
      <c r="L7611">
        <v>19.978751674578</v>
      </c>
      <c r="M7611">
        <v>7963</v>
      </c>
    </row>
    <row r="7612" spans="1:13" x14ac:dyDescent="0.25">
      <c r="A7612" t="s">
        <v>20</v>
      </c>
      <c r="B7612" t="s">
        <v>27</v>
      </c>
      <c r="C7612" t="s">
        <v>203</v>
      </c>
      <c r="D7612" t="s">
        <v>98</v>
      </c>
      <c r="E7612" t="s">
        <v>231</v>
      </c>
      <c r="F7612" t="s">
        <v>232</v>
      </c>
      <c r="G7612" t="s">
        <v>168</v>
      </c>
      <c r="H7612">
        <v>43.296950000000002</v>
      </c>
      <c r="I7612">
        <v>5.3810700000000002</v>
      </c>
      <c r="J7612" t="s">
        <v>225</v>
      </c>
      <c r="K7612">
        <v>485.83233574666798</v>
      </c>
      <c r="L7612">
        <v>554.10972454355408</v>
      </c>
      <c r="M7612">
        <v>17099</v>
      </c>
    </row>
    <row r="7613" spans="1:13" x14ac:dyDescent="0.25">
      <c r="A7613" t="s">
        <v>20</v>
      </c>
      <c r="B7613" t="s">
        <v>27</v>
      </c>
      <c r="C7613" t="s">
        <v>203</v>
      </c>
      <c r="D7613" t="s">
        <v>98</v>
      </c>
      <c r="E7613" t="s">
        <v>231</v>
      </c>
      <c r="F7613" t="s">
        <v>232</v>
      </c>
      <c r="G7613" t="s">
        <v>168</v>
      </c>
      <c r="H7613">
        <v>43.296950000000002</v>
      </c>
      <c r="I7613">
        <v>5.3810700000000002</v>
      </c>
      <c r="J7613" t="s">
        <v>245</v>
      </c>
      <c r="K7613">
        <v>989.26281959264406</v>
      </c>
      <c r="L7613">
        <v>1025.7273870007559</v>
      </c>
      <c r="M7613">
        <v>925337</v>
      </c>
    </row>
    <row r="7614" spans="1:13" x14ac:dyDescent="0.25">
      <c r="A7614" t="s">
        <v>20</v>
      </c>
      <c r="B7614" t="s">
        <v>27</v>
      </c>
      <c r="C7614" t="s">
        <v>203</v>
      </c>
      <c r="D7614" t="s">
        <v>104</v>
      </c>
      <c r="E7614" t="s">
        <v>161</v>
      </c>
      <c r="F7614" t="s">
        <v>162</v>
      </c>
      <c r="G7614" t="s">
        <v>107</v>
      </c>
      <c r="H7614">
        <v>40.705629999999999</v>
      </c>
      <c r="I7614">
        <v>-73.978003999999999</v>
      </c>
      <c r="J7614" t="s">
        <v>223</v>
      </c>
      <c r="K7614">
        <v>73485517.551404119</v>
      </c>
      <c r="L7614">
        <v>73486485.356796354</v>
      </c>
      <c r="M7614">
        <v>110905858</v>
      </c>
    </row>
    <row r="7615" spans="1:13" x14ac:dyDescent="0.25">
      <c r="A7615" t="s">
        <v>20</v>
      </c>
      <c r="B7615" t="s">
        <v>27</v>
      </c>
      <c r="C7615" t="s">
        <v>203</v>
      </c>
      <c r="D7615" t="s">
        <v>104</v>
      </c>
      <c r="E7615" t="s">
        <v>161</v>
      </c>
      <c r="F7615" t="s">
        <v>162</v>
      </c>
      <c r="G7615" t="s">
        <v>107</v>
      </c>
      <c r="H7615">
        <v>40.705629999999999</v>
      </c>
      <c r="I7615">
        <v>-73.978003999999999</v>
      </c>
      <c r="J7615" t="s">
        <v>224</v>
      </c>
      <c r="K7615">
        <v>85326778.671286806</v>
      </c>
      <c r="L7615">
        <v>85351933.649843797</v>
      </c>
      <c r="M7615">
        <v>123783085</v>
      </c>
    </row>
    <row r="7616" spans="1:13" x14ac:dyDescent="0.25">
      <c r="A7616" t="s">
        <v>20</v>
      </c>
      <c r="B7616" t="s">
        <v>27</v>
      </c>
      <c r="C7616" t="s">
        <v>203</v>
      </c>
      <c r="D7616" t="s">
        <v>104</v>
      </c>
      <c r="E7616" t="s">
        <v>161</v>
      </c>
      <c r="F7616" t="s">
        <v>162</v>
      </c>
      <c r="G7616" t="s">
        <v>107</v>
      </c>
      <c r="H7616">
        <v>40.705629999999999</v>
      </c>
      <c r="I7616">
        <v>-73.978003999999999</v>
      </c>
      <c r="J7616" t="s">
        <v>225</v>
      </c>
      <c r="K7616">
        <v>79489575.998178929</v>
      </c>
      <c r="L7616">
        <v>79490312.165486768</v>
      </c>
      <c r="M7616">
        <v>97114184</v>
      </c>
    </row>
    <row r="7617" spans="1:13" x14ac:dyDescent="0.25">
      <c r="A7617" t="s">
        <v>20</v>
      </c>
      <c r="B7617" t="s">
        <v>27</v>
      </c>
      <c r="C7617" t="s">
        <v>203</v>
      </c>
      <c r="D7617" t="s">
        <v>104</v>
      </c>
      <c r="E7617" t="s">
        <v>161</v>
      </c>
      <c r="F7617" t="s">
        <v>162</v>
      </c>
      <c r="G7617" t="s">
        <v>107</v>
      </c>
      <c r="H7617">
        <v>40.705629999999999</v>
      </c>
      <c r="I7617">
        <v>-73.978003999999999</v>
      </c>
      <c r="J7617" t="s">
        <v>245</v>
      </c>
      <c r="K7617">
        <v>99866855.731939197</v>
      </c>
      <c r="L7617">
        <v>99942918.994908243</v>
      </c>
      <c r="M7617">
        <v>1193552349</v>
      </c>
    </row>
    <row r="7618" spans="1:13" x14ac:dyDescent="0.25">
      <c r="A7618" t="s">
        <v>20</v>
      </c>
      <c r="B7618" t="s">
        <v>27</v>
      </c>
      <c r="C7618" t="s">
        <v>203</v>
      </c>
      <c r="D7618" t="s">
        <v>98</v>
      </c>
      <c r="E7618" t="s">
        <v>166</v>
      </c>
      <c r="F7618" t="s">
        <v>167</v>
      </c>
      <c r="G7618" t="s">
        <v>168</v>
      </c>
      <c r="H7618">
        <v>48.928049999999999</v>
      </c>
      <c r="I7618">
        <v>2.35189</v>
      </c>
      <c r="J7618" t="s">
        <v>223</v>
      </c>
      <c r="K7618">
        <v>60515148.315989278</v>
      </c>
      <c r="L7618">
        <v>60516344.295162223</v>
      </c>
      <c r="M7618">
        <v>116323809</v>
      </c>
    </row>
    <row r="7619" spans="1:13" x14ac:dyDescent="0.25">
      <c r="A7619" t="s">
        <v>20</v>
      </c>
      <c r="B7619" t="s">
        <v>27</v>
      </c>
      <c r="C7619" t="s">
        <v>203</v>
      </c>
      <c r="D7619" t="s">
        <v>98</v>
      </c>
      <c r="E7619" t="s">
        <v>166</v>
      </c>
      <c r="F7619" t="s">
        <v>167</v>
      </c>
      <c r="G7619" t="s">
        <v>168</v>
      </c>
      <c r="H7619">
        <v>48.928049999999999</v>
      </c>
      <c r="I7619">
        <v>2.35189</v>
      </c>
      <c r="J7619" t="s">
        <v>224</v>
      </c>
      <c r="K7619">
        <v>72378315.634294763</v>
      </c>
      <c r="L7619">
        <v>72386663.974876925</v>
      </c>
      <c r="M7619">
        <v>132133981</v>
      </c>
    </row>
    <row r="7620" spans="1:13" x14ac:dyDescent="0.25">
      <c r="A7620" t="s">
        <v>20</v>
      </c>
      <c r="B7620" t="s">
        <v>27</v>
      </c>
      <c r="C7620" t="s">
        <v>203</v>
      </c>
      <c r="D7620" t="s">
        <v>98</v>
      </c>
      <c r="E7620" t="s">
        <v>166</v>
      </c>
      <c r="F7620" t="s">
        <v>167</v>
      </c>
      <c r="G7620" t="s">
        <v>168</v>
      </c>
      <c r="H7620">
        <v>48.928049999999999</v>
      </c>
      <c r="I7620">
        <v>2.35189</v>
      </c>
      <c r="J7620" t="s">
        <v>225</v>
      </c>
      <c r="K7620">
        <v>66856237.762630343</v>
      </c>
      <c r="L7620">
        <v>66878161.170214318</v>
      </c>
      <c r="M7620">
        <v>125513989</v>
      </c>
    </row>
    <row r="7621" spans="1:13" x14ac:dyDescent="0.25">
      <c r="A7621" t="s">
        <v>20</v>
      </c>
      <c r="B7621" t="s">
        <v>27</v>
      </c>
      <c r="C7621" t="s">
        <v>203</v>
      </c>
      <c r="D7621" t="s">
        <v>98</v>
      </c>
      <c r="E7621" t="s">
        <v>166</v>
      </c>
      <c r="F7621" t="s">
        <v>167</v>
      </c>
      <c r="G7621" t="s">
        <v>168</v>
      </c>
      <c r="H7621">
        <v>48.928049999999999</v>
      </c>
      <c r="I7621">
        <v>2.35189</v>
      </c>
      <c r="J7621" t="s">
        <v>245</v>
      </c>
      <c r="K7621">
        <v>60332374.02897159</v>
      </c>
      <c r="L7621">
        <v>60366385.700491019</v>
      </c>
      <c r="M7621">
        <v>114166479</v>
      </c>
    </row>
    <row r="7622" spans="1:13" x14ac:dyDescent="0.25">
      <c r="A7622" t="s">
        <v>20</v>
      </c>
      <c r="B7622" t="s">
        <v>27</v>
      </c>
      <c r="C7622" t="s">
        <v>203</v>
      </c>
      <c r="D7622" t="s">
        <v>104</v>
      </c>
      <c r="E7622" t="s">
        <v>172</v>
      </c>
      <c r="F7622" t="s">
        <v>173</v>
      </c>
      <c r="G7622" t="s">
        <v>107</v>
      </c>
      <c r="H7622">
        <v>47.606209999999997</v>
      </c>
      <c r="I7622">
        <v>-122.33207</v>
      </c>
      <c r="J7622" t="s">
        <v>223</v>
      </c>
      <c r="K7622">
        <v>29517551.369396642</v>
      </c>
      <c r="L7622">
        <v>29517734.189001821</v>
      </c>
      <c r="M7622">
        <v>57361434</v>
      </c>
    </row>
    <row r="7623" spans="1:13" x14ac:dyDescent="0.25">
      <c r="A7623" t="s">
        <v>20</v>
      </c>
      <c r="B7623" t="s">
        <v>27</v>
      </c>
      <c r="C7623" t="s">
        <v>203</v>
      </c>
      <c r="D7623" t="s">
        <v>104</v>
      </c>
      <c r="E7623" t="s">
        <v>172</v>
      </c>
      <c r="F7623" t="s">
        <v>173</v>
      </c>
      <c r="G7623" t="s">
        <v>107</v>
      </c>
      <c r="H7623">
        <v>47.606209999999997</v>
      </c>
      <c r="I7623">
        <v>-122.33207</v>
      </c>
      <c r="J7623" t="s">
        <v>224</v>
      </c>
      <c r="K7623">
        <v>34114741.605793484</v>
      </c>
      <c r="L7623">
        <v>34118051.373804711</v>
      </c>
      <c r="M7623">
        <v>65390478</v>
      </c>
    </row>
    <row r="7624" spans="1:13" x14ac:dyDescent="0.25">
      <c r="A7624" t="s">
        <v>20</v>
      </c>
      <c r="B7624" t="s">
        <v>27</v>
      </c>
      <c r="C7624" t="s">
        <v>203</v>
      </c>
      <c r="D7624" t="s">
        <v>104</v>
      </c>
      <c r="E7624" t="s">
        <v>172</v>
      </c>
      <c r="F7624" t="s">
        <v>173</v>
      </c>
      <c r="G7624" t="s">
        <v>107</v>
      </c>
      <c r="H7624">
        <v>47.606209999999997</v>
      </c>
      <c r="I7624">
        <v>-122.33207</v>
      </c>
      <c r="J7624" t="s">
        <v>225</v>
      </c>
      <c r="K7624">
        <v>26077176.23351188</v>
      </c>
      <c r="L7624">
        <v>26082450.87750224</v>
      </c>
      <c r="M7624">
        <v>40159282</v>
      </c>
    </row>
    <row r="7625" spans="1:13" x14ac:dyDescent="0.25">
      <c r="A7625" t="s">
        <v>20</v>
      </c>
      <c r="B7625" t="s">
        <v>27</v>
      </c>
      <c r="C7625" t="s">
        <v>203</v>
      </c>
      <c r="D7625" t="s">
        <v>104</v>
      </c>
      <c r="E7625" t="s">
        <v>172</v>
      </c>
      <c r="F7625" t="s">
        <v>173</v>
      </c>
      <c r="G7625" t="s">
        <v>107</v>
      </c>
      <c r="H7625">
        <v>47.606209999999997</v>
      </c>
      <c r="I7625">
        <v>-122.33207</v>
      </c>
      <c r="J7625" t="s">
        <v>245</v>
      </c>
      <c r="K7625">
        <v>53328251.370996043</v>
      </c>
      <c r="L7625">
        <v>53329311.038783424</v>
      </c>
      <c r="M7625">
        <v>745172875</v>
      </c>
    </row>
    <row r="7626" spans="1:13" x14ac:dyDescent="0.25">
      <c r="A7626" t="s">
        <v>20</v>
      </c>
      <c r="B7626" t="s">
        <v>27</v>
      </c>
      <c r="C7626" t="s">
        <v>203</v>
      </c>
      <c r="D7626" t="s">
        <v>104</v>
      </c>
      <c r="E7626" t="s">
        <v>177</v>
      </c>
      <c r="F7626" t="s">
        <v>178</v>
      </c>
      <c r="G7626" t="s">
        <v>107</v>
      </c>
      <c r="H7626">
        <v>37.339385999999998</v>
      </c>
      <c r="I7626">
        <v>-121.89496</v>
      </c>
      <c r="J7626" t="s">
        <v>223</v>
      </c>
      <c r="K7626">
        <v>30966101.89971634</v>
      </c>
      <c r="L7626">
        <v>30970338.595595229</v>
      </c>
      <c r="M7626">
        <v>44672833</v>
      </c>
    </row>
    <row r="7627" spans="1:13" x14ac:dyDescent="0.25">
      <c r="A7627" t="s">
        <v>20</v>
      </c>
      <c r="B7627" t="s">
        <v>27</v>
      </c>
      <c r="C7627" t="s">
        <v>203</v>
      </c>
      <c r="D7627" t="s">
        <v>104</v>
      </c>
      <c r="E7627" t="s">
        <v>177</v>
      </c>
      <c r="F7627" t="s">
        <v>178</v>
      </c>
      <c r="G7627" t="s">
        <v>107</v>
      </c>
      <c r="H7627">
        <v>37.339385999999998</v>
      </c>
      <c r="I7627">
        <v>-121.89496</v>
      </c>
      <c r="J7627" t="s">
        <v>224</v>
      </c>
      <c r="K7627">
        <v>36457526.33772023</v>
      </c>
      <c r="L7627">
        <v>36462177.176756352</v>
      </c>
      <c r="M7627">
        <v>51536559</v>
      </c>
    </row>
    <row r="7628" spans="1:13" x14ac:dyDescent="0.25">
      <c r="A7628" t="s">
        <v>20</v>
      </c>
      <c r="B7628" t="s">
        <v>27</v>
      </c>
      <c r="C7628" t="s">
        <v>203</v>
      </c>
      <c r="D7628" t="s">
        <v>104</v>
      </c>
      <c r="E7628" t="s">
        <v>177</v>
      </c>
      <c r="F7628" t="s">
        <v>178</v>
      </c>
      <c r="G7628" t="s">
        <v>107</v>
      </c>
      <c r="H7628">
        <v>37.339385999999998</v>
      </c>
      <c r="I7628">
        <v>-121.89496</v>
      </c>
      <c r="J7628" t="s">
        <v>225</v>
      </c>
      <c r="K7628">
        <v>28118659.81927919</v>
      </c>
      <c r="L7628">
        <v>28121720.79968293</v>
      </c>
      <c r="M7628">
        <v>32357449</v>
      </c>
    </row>
    <row r="7629" spans="1:13" x14ac:dyDescent="0.25">
      <c r="A7629" t="s">
        <v>20</v>
      </c>
      <c r="B7629" t="s">
        <v>27</v>
      </c>
      <c r="C7629" t="s">
        <v>203</v>
      </c>
      <c r="D7629" t="s">
        <v>104</v>
      </c>
      <c r="E7629" t="s">
        <v>177</v>
      </c>
      <c r="F7629" t="s">
        <v>178</v>
      </c>
      <c r="G7629" t="s">
        <v>107</v>
      </c>
      <c r="H7629">
        <v>37.339385999999998</v>
      </c>
      <c r="I7629">
        <v>-121.89496</v>
      </c>
      <c r="J7629" t="s">
        <v>245</v>
      </c>
      <c r="K7629">
        <v>51784461.271597639</v>
      </c>
      <c r="L7629">
        <v>51786056.144877598</v>
      </c>
      <c r="M7629">
        <v>428168682</v>
      </c>
    </row>
    <row r="7630" spans="1:13" x14ac:dyDescent="0.25">
      <c r="A7630" t="s">
        <v>20</v>
      </c>
      <c r="B7630" t="s">
        <v>27</v>
      </c>
      <c r="C7630" t="s">
        <v>203</v>
      </c>
      <c r="D7630" t="s">
        <v>98</v>
      </c>
      <c r="E7630" t="s">
        <v>181</v>
      </c>
      <c r="F7630" t="s">
        <v>182</v>
      </c>
      <c r="G7630" t="s">
        <v>183</v>
      </c>
      <c r="H7630">
        <v>59.651943000000003</v>
      </c>
      <c r="I7630">
        <v>17.933056000000001</v>
      </c>
      <c r="J7630" t="s">
        <v>223</v>
      </c>
      <c r="K7630">
        <v>28056947.97807375</v>
      </c>
      <c r="L7630">
        <v>28057147.841275949</v>
      </c>
      <c r="M7630">
        <v>27339927</v>
      </c>
    </row>
    <row r="7631" spans="1:13" x14ac:dyDescent="0.25">
      <c r="A7631" t="s">
        <v>20</v>
      </c>
      <c r="B7631" t="s">
        <v>27</v>
      </c>
      <c r="C7631" t="s">
        <v>203</v>
      </c>
      <c r="D7631" t="s">
        <v>98</v>
      </c>
      <c r="E7631" t="s">
        <v>181</v>
      </c>
      <c r="F7631" t="s">
        <v>182</v>
      </c>
      <c r="G7631" t="s">
        <v>183</v>
      </c>
      <c r="H7631">
        <v>59.651943000000003</v>
      </c>
      <c r="I7631">
        <v>17.933056000000001</v>
      </c>
      <c r="J7631" t="s">
        <v>224</v>
      </c>
      <c r="K7631">
        <v>28391466.196157511</v>
      </c>
      <c r="L7631">
        <v>28403098.536076039</v>
      </c>
      <c r="M7631">
        <v>30412356</v>
      </c>
    </row>
    <row r="7632" spans="1:13" x14ac:dyDescent="0.25">
      <c r="A7632" t="s">
        <v>20</v>
      </c>
      <c r="B7632" t="s">
        <v>27</v>
      </c>
      <c r="C7632" t="s">
        <v>203</v>
      </c>
      <c r="D7632" t="s">
        <v>98</v>
      </c>
      <c r="E7632" t="s">
        <v>181</v>
      </c>
      <c r="F7632" t="s">
        <v>182</v>
      </c>
      <c r="G7632" t="s">
        <v>183</v>
      </c>
      <c r="H7632">
        <v>59.651943000000003</v>
      </c>
      <c r="I7632">
        <v>17.933056000000001</v>
      </c>
      <c r="J7632" t="s">
        <v>225</v>
      </c>
      <c r="K7632">
        <v>22354037.799211409</v>
      </c>
      <c r="L7632">
        <v>22366061.064543951</v>
      </c>
      <c r="M7632">
        <v>23862383</v>
      </c>
    </row>
    <row r="7633" spans="1:13" x14ac:dyDescent="0.25">
      <c r="A7633" t="s">
        <v>20</v>
      </c>
      <c r="B7633" t="s">
        <v>27</v>
      </c>
      <c r="C7633" t="s">
        <v>203</v>
      </c>
      <c r="D7633" t="s">
        <v>98</v>
      </c>
      <c r="E7633" t="s">
        <v>181</v>
      </c>
      <c r="F7633" t="s">
        <v>182</v>
      </c>
      <c r="G7633" t="s">
        <v>183</v>
      </c>
      <c r="H7633">
        <v>59.651943000000003</v>
      </c>
      <c r="I7633">
        <v>17.933056000000001</v>
      </c>
      <c r="J7633" t="s">
        <v>245</v>
      </c>
      <c r="K7633">
        <v>23670347.210926142</v>
      </c>
      <c r="L7633">
        <v>23681963.945087839</v>
      </c>
      <c r="M7633">
        <v>28756024</v>
      </c>
    </row>
    <row r="7634" spans="1:13" x14ac:dyDescent="0.25">
      <c r="A7634" t="s">
        <v>20</v>
      </c>
      <c r="B7634" t="s">
        <v>27</v>
      </c>
      <c r="C7634" t="s">
        <v>203</v>
      </c>
      <c r="D7634" t="s">
        <v>104</v>
      </c>
      <c r="E7634" t="s">
        <v>179</v>
      </c>
      <c r="F7634" t="s">
        <v>180</v>
      </c>
      <c r="G7634" t="s">
        <v>107</v>
      </c>
      <c r="H7634">
        <v>38.627003000000002</v>
      </c>
      <c r="I7634">
        <v>-90.199404000000001</v>
      </c>
      <c r="J7634" t="s">
        <v>223</v>
      </c>
      <c r="K7634">
        <v>11824102.36579963</v>
      </c>
      <c r="L7634">
        <v>11824215.015510339</v>
      </c>
      <c r="M7634">
        <v>18346996</v>
      </c>
    </row>
    <row r="7635" spans="1:13" x14ac:dyDescent="0.25">
      <c r="A7635" t="s">
        <v>20</v>
      </c>
      <c r="B7635" t="s">
        <v>27</v>
      </c>
      <c r="C7635" t="s">
        <v>203</v>
      </c>
      <c r="D7635" t="s">
        <v>104</v>
      </c>
      <c r="E7635" t="s">
        <v>179</v>
      </c>
      <c r="F7635" t="s">
        <v>180</v>
      </c>
      <c r="G7635" t="s">
        <v>107</v>
      </c>
      <c r="H7635">
        <v>38.627003000000002</v>
      </c>
      <c r="I7635">
        <v>-90.199404000000001</v>
      </c>
      <c r="J7635" t="s">
        <v>224</v>
      </c>
      <c r="K7635">
        <v>14506406.48289508</v>
      </c>
      <c r="L7635">
        <v>14526468.946046401</v>
      </c>
      <c r="M7635">
        <v>22817394</v>
      </c>
    </row>
    <row r="7636" spans="1:13" x14ac:dyDescent="0.25">
      <c r="A7636" t="s">
        <v>20</v>
      </c>
      <c r="B7636" t="s">
        <v>27</v>
      </c>
      <c r="C7636" t="s">
        <v>203</v>
      </c>
      <c r="D7636" t="s">
        <v>104</v>
      </c>
      <c r="E7636" t="s">
        <v>179</v>
      </c>
      <c r="F7636" t="s">
        <v>180</v>
      </c>
      <c r="G7636" t="s">
        <v>107</v>
      </c>
      <c r="H7636">
        <v>38.627003000000002</v>
      </c>
      <c r="I7636">
        <v>-90.199404000000001</v>
      </c>
      <c r="J7636" t="s">
        <v>225</v>
      </c>
      <c r="K7636">
        <v>11912690.39091312</v>
      </c>
      <c r="L7636">
        <v>11917792.412167249</v>
      </c>
      <c r="M7636">
        <v>14665563</v>
      </c>
    </row>
    <row r="7637" spans="1:13" x14ac:dyDescent="0.25">
      <c r="A7637" t="s">
        <v>20</v>
      </c>
      <c r="B7637" t="s">
        <v>27</v>
      </c>
      <c r="C7637" t="s">
        <v>203</v>
      </c>
      <c r="D7637" t="s">
        <v>104</v>
      </c>
      <c r="E7637" t="s">
        <v>179</v>
      </c>
      <c r="F7637" t="s">
        <v>180</v>
      </c>
      <c r="G7637" t="s">
        <v>107</v>
      </c>
      <c r="H7637">
        <v>38.627003000000002</v>
      </c>
      <c r="I7637">
        <v>-90.199404000000001</v>
      </c>
      <c r="J7637" t="s">
        <v>245</v>
      </c>
      <c r="K7637">
        <v>29505010.691387821</v>
      </c>
      <c r="L7637">
        <v>29506224.70953577</v>
      </c>
      <c r="M7637">
        <v>155228051</v>
      </c>
    </row>
    <row r="7638" spans="1:13" x14ac:dyDescent="0.25">
      <c r="A7638" t="s">
        <v>20</v>
      </c>
      <c r="B7638" t="s">
        <v>27</v>
      </c>
      <c r="C7638" t="s">
        <v>203</v>
      </c>
      <c r="D7638" t="s">
        <v>104</v>
      </c>
      <c r="E7638" t="s">
        <v>193</v>
      </c>
      <c r="F7638" t="s">
        <v>194</v>
      </c>
      <c r="G7638" t="s">
        <v>195</v>
      </c>
      <c r="H7638">
        <v>43.677753000000003</v>
      </c>
      <c r="I7638">
        <v>-79.630840000000006</v>
      </c>
      <c r="J7638" t="s">
        <v>223</v>
      </c>
      <c r="K7638">
        <v>28794022.60898532</v>
      </c>
      <c r="L7638">
        <v>28794299.604438141</v>
      </c>
      <c r="M7638">
        <v>19149374</v>
      </c>
    </row>
    <row r="7639" spans="1:13" x14ac:dyDescent="0.25">
      <c r="A7639" t="s">
        <v>20</v>
      </c>
      <c r="B7639" t="s">
        <v>27</v>
      </c>
      <c r="C7639" t="s">
        <v>203</v>
      </c>
      <c r="D7639" t="s">
        <v>104</v>
      </c>
      <c r="E7639" t="s">
        <v>193</v>
      </c>
      <c r="F7639" t="s">
        <v>194</v>
      </c>
      <c r="G7639" t="s">
        <v>195</v>
      </c>
      <c r="H7639">
        <v>43.677753000000003</v>
      </c>
      <c r="I7639">
        <v>-79.630840000000006</v>
      </c>
      <c r="J7639" t="s">
        <v>224</v>
      </c>
      <c r="K7639">
        <v>32733633.10520044</v>
      </c>
      <c r="L7639">
        <v>32738005.44633932</v>
      </c>
      <c r="M7639">
        <v>23086270</v>
      </c>
    </row>
    <row r="7640" spans="1:13" x14ac:dyDescent="0.25">
      <c r="A7640" t="s">
        <v>20</v>
      </c>
      <c r="B7640" t="s">
        <v>27</v>
      </c>
      <c r="C7640" t="s">
        <v>203</v>
      </c>
      <c r="D7640" t="s">
        <v>104</v>
      </c>
      <c r="E7640" t="s">
        <v>193</v>
      </c>
      <c r="F7640" t="s">
        <v>194</v>
      </c>
      <c r="G7640" t="s">
        <v>195</v>
      </c>
      <c r="H7640">
        <v>43.677753000000003</v>
      </c>
      <c r="I7640">
        <v>-79.630840000000006</v>
      </c>
      <c r="J7640" t="s">
        <v>225</v>
      </c>
      <c r="K7640">
        <v>22783947.479633439</v>
      </c>
      <c r="L7640">
        <v>22797098.793373071</v>
      </c>
      <c r="M7640">
        <v>15507440</v>
      </c>
    </row>
    <row r="7641" spans="1:13" x14ac:dyDescent="0.25">
      <c r="A7641" t="s">
        <v>20</v>
      </c>
      <c r="B7641" t="s">
        <v>27</v>
      </c>
      <c r="C7641" t="s">
        <v>203</v>
      </c>
      <c r="D7641" t="s">
        <v>104</v>
      </c>
      <c r="E7641" t="s">
        <v>193</v>
      </c>
      <c r="F7641" t="s">
        <v>194</v>
      </c>
      <c r="G7641" t="s">
        <v>195</v>
      </c>
      <c r="H7641">
        <v>43.677753000000003</v>
      </c>
      <c r="I7641">
        <v>-79.630840000000006</v>
      </c>
      <c r="J7641" t="s">
        <v>245</v>
      </c>
      <c r="K7641">
        <v>26681464.599462871</v>
      </c>
      <c r="L7641">
        <v>26685837.155587599</v>
      </c>
      <c r="M7641">
        <v>32587609</v>
      </c>
    </row>
    <row r="7642" spans="1:13" x14ac:dyDescent="0.25">
      <c r="A7642" t="s">
        <v>20</v>
      </c>
      <c r="B7642" t="s">
        <v>27</v>
      </c>
      <c r="C7642" t="s">
        <v>203</v>
      </c>
      <c r="D7642" t="s">
        <v>98</v>
      </c>
      <c r="E7642" t="s">
        <v>233</v>
      </c>
      <c r="F7642" t="s">
        <v>234</v>
      </c>
      <c r="G7642" t="s">
        <v>235</v>
      </c>
      <c r="H7642">
        <v>48.268999999999998</v>
      </c>
      <c r="I7642">
        <v>-16.41047</v>
      </c>
      <c r="J7642" t="s">
        <v>223</v>
      </c>
      <c r="K7642">
        <v>537772.3741039359</v>
      </c>
      <c r="L7642">
        <v>537775.37473699532</v>
      </c>
      <c r="M7642">
        <v>436072</v>
      </c>
    </row>
    <row r="7643" spans="1:13" x14ac:dyDescent="0.25">
      <c r="A7643" t="s">
        <v>20</v>
      </c>
      <c r="B7643" t="s">
        <v>27</v>
      </c>
      <c r="C7643" t="s">
        <v>203</v>
      </c>
      <c r="D7643" t="s">
        <v>98</v>
      </c>
      <c r="E7643" t="s">
        <v>233</v>
      </c>
      <c r="F7643" t="s">
        <v>234</v>
      </c>
      <c r="G7643" t="s">
        <v>235</v>
      </c>
      <c r="H7643">
        <v>48.268999999999998</v>
      </c>
      <c r="I7643">
        <v>-16.41047</v>
      </c>
      <c r="J7643" t="s">
        <v>224</v>
      </c>
      <c r="K7643">
        <v>8013563.8940052725</v>
      </c>
      <c r="L7643">
        <v>8014065.6180778444</v>
      </c>
      <c r="M7643">
        <v>9420979</v>
      </c>
    </row>
    <row r="7644" spans="1:13" x14ac:dyDescent="0.25">
      <c r="A7644" t="s">
        <v>20</v>
      </c>
      <c r="B7644" t="s">
        <v>27</v>
      </c>
      <c r="C7644" t="s">
        <v>203</v>
      </c>
      <c r="D7644" t="s">
        <v>98</v>
      </c>
      <c r="E7644" t="s">
        <v>233</v>
      </c>
      <c r="F7644" t="s">
        <v>234</v>
      </c>
      <c r="G7644" t="s">
        <v>235</v>
      </c>
      <c r="H7644">
        <v>48.268999999999998</v>
      </c>
      <c r="I7644">
        <v>-16.41047</v>
      </c>
      <c r="J7644" t="s">
        <v>225</v>
      </c>
      <c r="K7644">
        <v>9923359.4574332908</v>
      </c>
      <c r="L7644">
        <v>9924144.0659669228</v>
      </c>
      <c r="M7644">
        <v>13771077</v>
      </c>
    </row>
    <row r="7645" spans="1:13" x14ac:dyDescent="0.25">
      <c r="A7645" t="s">
        <v>20</v>
      </c>
      <c r="B7645" t="s">
        <v>27</v>
      </c>
      <c r="C7645" t="s">
        <v>203</v>
      </c>
      <c r="D7645" t="s">
        <v>98</v>
      </c>
      <c r="E7645" t="s">
        <v>233</v>
      </c>
      <c r="F7645" t="s">
        <v>234</v>
      </c>
      <c r="G7645" t="s">
        <v>235</v>
      </c>
      <c r="H7645">
        <v>48.268999999999998</v>
      </c>
      <c r="I7645">
        <v>-16.41047</v>
      </c>
      <c r="J7645" t="s">
        <v>245</v>
      </c>
      <c r="K7645">
        <v>12905717.77824199</v>
      </c>
      <c r="L7645">
        <v>12906052.938003119</v>
      </c>
      <c r="M7645">
        <v>48972538</v>
      </c>
    </row>
    <row r="7646" spans="1:13" x14ac:dyDescent="0.25">
      <c r="A7646" t="s">
        <v>20</v>
      </c>
      <c r="B7646" t="s">
        <v>27</v>
      </c>
      <c r="C7646" t="s">
        <v>203</v>
      </c>
      <c r="D7646" t="s">
        <v>98</v>
      </c>
      <c r="E7646" t="s">
        <v>196</v>
      </c>
      <c r="F7646" t="s">
        <v>197</v>
      </c>
      <c r="G7646" t="s">
        <v>198</v>
      </c>
      <c r="H7646">
        <v>52.167236000000003</v>
      </c>
      <c r="I7646">
        <v>20.967891999999999</v>
      </c>
      <c r="J7646" t="s">
        <v>223</v>
      </c>
      <c r="K7646">
        <v>6862028.2273923829</v>
      </c>
      <c r="L7646">
        <v>6862070.6723607155</v>
      </c>
      <c r="M7646">
        <v>4416432</v>
      </c>
    </row>
    <row r="7647" spans="1:13" x14ac:dyDescent="0.25">
      <c r="A7647" t="s">
        <v>20</v>
      </c>
      <c r="B7647" t="s">
        <v>27</v>
      </c>
      <c r="C7647" t="s">
        <v>203</v>
      </c>
      <c r="D7647" t="s">
        <v>98</v>
      </c>
      <c r="E7647" t="s">
        <v>196</v>
      </c>
      <c r="F7647" t="s">
        <v>197</v>
      </c>
      <c r="G7647" t="s">
        <v>198</v>
      </c>
      <c r="H7647">
        <v>52.167236000000003</v>
      </c>
      <c r="I7647">
        <v>20.967891999999999</v>
      </c>
      <c r="J7647" t="s">
        <v>224</v>
      </c>
      <c r="K7647">
        <v>6142928.2007003333</v>
      </c>
      <c r="L7647">
        <v>6143692.0234852675</v>
      </c>
      <c r="M7647">
        <v>4033920</v>
      </c>
    </row>
    <row r="7648" spans="1:13" x14ac:dyDescent="0.25">
      <c r="A7648" t="s">
        <v>20</v>
      </c>
      <c r="B7648" t="s">
        <v>27</v>
      </c>
      <c r="C7648" t="s">
        <v>203</v>
      </c>
      <c r="D7648" t="s">
        <v>98</v>
      </c>
      <c r="E7648" t="s">
        <v>196</v>
      </c>
      <c r="F7648" t="s">
        <v>197</v>
      </c>
      <c r="G7648" t="s">
        <v>198</v>
      </c>
      <c r="H7648">
        <v>52.167236000000003</v>
      </c>
      <c r="I7648">
        <v>20.967891999999999</v>
      </c>
      <c r="J7648" t="s">
        <v>225</v>
      </c>
      <c r="K7648">
        <v>4035731.4932272029</v>
      </c>
      <c r="L7648">
        <v>4036191.3835382489</v>
      </c>
      <c r="M7648">
        <v>3140674</v>
      </c>
    </row>
    <row r="7649" spans="1:13" x14ac:dyDescent="0.25">
      <c r="A7649" t="s">
        <v>20</v>
      </c>
      <c r="B7649" t="s">
        <v>27</v>
      </c>
      <c r="C7649" t="s">
        <v>203</v>
      </c>
      <c r="D7649" t="s">
        <v>98</v>
      </c>
      <c r="E7649" t="s">
        <v>196</v>
      </c>
      <c r="F7649" t="s">
        <v>197</v>
      </c>
      <c r="G7649" t="s">
        <v>198</v>
      </c>
      <c r="H7649">
        <v>52.167236000000003</v>
      </c>
      <c r="I7649">
        <v>20.967891999999999</v>
      </c>
      <c r="J7649" t="s">
        <v>245</v>
      </c>
      <c r="K7649">
        <v>5831803.4678960145</v>
      </c>
      <c r="L7649">
        <v>5833285.6553926617</v>
      </c>
      <c r="M7649">
        <v>12195961</v>
      </c>
    </row>
    <row r="7650" spans="1:13" x14ac:dyDescent="0.25">
      <c r="A7650" t="s">
        <v>20</v>
      </c>
      <c r="B7650" t="s">
        <v>27</v>
      </c>
      <c r="C7650" t="s">
        <v>204</v>
      </c>
      <c r="D7650" t="s">
        <v>98</v>
      </c>
      <c r="E7650" t="s">
        <v>99</v>
      </c>
      <c r="F7650" t="s">
        <v>100</v>
      </c>
      <c r="G7650" t="s">
        <v>101</v>
      </c>
      <c r="H7650">
        <v>52.370215999999999</v>
      </c>
      <c r="I7650">
        <v>4.895168</v>
      </c>
      <c r="J7650" t="s">
        <v>223</v>
      </c>
      <c r="K7650">
        <v>14059324.236675991</v>
      </c>
      <c r="L7650">
        <v>14068004.778961761</v>
      </c>
      <c r="M7650">
        <v>34833765</v>
      </c>
    </row>
    <row r="7651" spans="1:13" x14ac:dyDescent="0.25">
      <c r="A7651" t="s">
        <v>20</v>
      </c>
      <c r="B7651" t="s">
        <v>27</v>
      </c>
      <c r="C7651" t="s">
        <v>204</v>
      </c>
      <c r="D7651" t="s">
        <v>98</v>
      </c>
      <c r="E7651" t="s">
        <v>99</v>
      </c>
      <c r="F7651" t="s">
        <v>100</v>
      </c>
      <c r="G7651" t="s">
        <v>101</v>
      </c>
      <c r="H7651">
        <v>52.370215999999999</v>
      </c>
      <c r="I7651">
        <v>4.895168</v>
      </c>
      <c r="J7651" t="s">
        <v>224</v>
      </c>
      <c r="K7651">
        <v>16142418.405903369</v>
      </c>
      <c r="L7651">
        <v>16152279.37028761</v>
      </c>
      <c r="M7651">
        <v>38589020</v>
      </c>
    </row>
    <row r="7652" spans="1:13" x14ac:dyDescent="0.25">
      <c r="A7652" t="s">
        <v>20</v>
      </c>
      <c r="B7652" t="s">
        <v>27</v>
      </c>
      <c r="C7652" t="s">
        <v>204</v>
      </c>
      <c r="D7652" t="s">
        <v>98</v>
      </c>
      <c r="E7652" t="s">
        <v>99</v>
      </c>
      <c r="F7652" t="s">
        <v>100</v>
      </c>
      <c r="G7652" t="s">
        <v>101</v>
      </c>
      <c r="H7652">
        <v>52.370215999999999</v>
      </c>
      <c r="I7652">
        <v>4.895168</v>
      </c>
      <c r="J7652" t="s">
        <v>225</v>
      </c>
      <c r="K7652">
        <v>11447621.444792921</v>
      </c>
      <c r="L7652">
        <v>11451449.21600455</v>
      </c>
      <c r="M7652">
        <v>35465711</v>
      </c>
    </row>
    <row r="7653" spans="1:13" x14ac:dyDescent="0.25">
      <c r="A7653" t="s">
        <v>20</v>
      </c>
      <c r="B7653" t="s">
        <v>27</v>
      </c>
      <c r="C7653" t="s">
        <v>204</v>
      </c>
      <c r="D7653" t="s">
        <v>98</v>
      </c>
      <c r="E7653" t="s">
        <v>99</v>
      </c>
      <c r="F7653" t="s">
        <v>100</v>
      </c>
      <c r="G7653" t="s">
        <v>101</v>
      </c>
      <c r="H7653">
        <v>52.370215999999999</v>
      </c>
      <c r="I7653">
        <v>4.895168</v>
      </c>
      <c r="J7653" t="s">
        <v>245</v>
      </c>
      <c r="K7653">
        <v>3982529.748296164</v>
      </c>
      <c r="L7653">
        <v>3984231.9678293369</v>
      </c>
      <c r="M7653">
        <v>26282324</v>
      </c>
    </row>
    <row r="7654" spans="1:13" x14ac:dyDescent="0.25">
      <c r="A7654" t="s">
        <v>20</v>
      </c>
      <c r="B7654" t="s">
        <v>27</v>
      </c>
      <c r="C7654" t="s">
        <v>204</v>
      </c>
      <c r="D7654" t="s">
        <v>104</v>
      </c>
      <c r="E7654" t="s">
        <v>105</v>
      </c>
      <c r="F7654" t="s">
        <v>106</v>
      </c>
      <c r="G7654" t="s">
        <v>107</v>
      </c>
      <c r="H7654">
        <v>33.748997000000003</v>
      </c>
      <c r="I7654">
        <v>-84.387985</v>
      </c>
      <c r="J7654" t="s">
        <v>223</v>
      </c>
      <c r="K7654">
        <v>2729006.2784543028</v>
      </c>
      <c r="L7654">
        <v>2729258.7729414301</v>
      </c>
      <c r="M7654">
        <v>5857890</v>
      </c>
    </row>
    <row r="7655" spans="1:13" x14ac:dyDescent="0.25">
      <c r="A7655" t="s">
        <v>20</v>
      </c>
      <c r="B7655" t="s">
        <v>27</v>
      </c>
      <c r="C7655" t="s">
        <v>204</v>
      </c>
      <c r="D7655" t="s">
        <v>104</v>
      </c>
      <c r="E7655" t="s">
        <v>105</v>
      </c>
      <c r="F7655" t="s">
        <v>106</v>
      </c>
      <c r="G7655" t="s">
        <v>107</v>
      </c>
      <c r="H7655">
        <v>33.748997000000003</v>
      </c>
      <c r="I7655">
        <v>-84.387985</v>
      </c>
      <c r="J7655" t="s">
        <v>224</v>
      </c>
      <c r="K7655">
        <v>3037804.0529</v>
      </c>
      <c r="L7655">
        <v>3038976.1823386112</v>
      </c>
      <c r="M7655">
        <v>6569692</v>
      </c>
    </row>
    <row r="7656" spans="1:13" x14ac:dyDescent="0.25">
      <c r="A7656" t="s">
        <v>20</v>
      </c>
      <c r="B7656" t="s">
        <v>27</v>
      </c>
      <c r="C7656" t="s">
        <v>204</v>
      </c>
      <c r="D7656" t="s">
        <v>104</v>
      </c>
      <c r="E7656" t="s">
        <v>105</v>
      </c>
      <c r="F7656" t="s">
        <v>106</v>
      </c>
      <c r="G7656" t="s">
        <v>107</v>
      </c>
      <c r="H7656">
        <v>33.748997000000003</v>
      </c>
      <c r="I7656">
        <v>-84.387985</v>
      </c>
      <c r="J7656" t="s">
        <v>225</v>
      </c>
      <c r="K7656">
        <v>2975508.634824431</v>
      </c>
      <c r="L7656">
        <v>2977660.4169009491</v>
      </c>
      <c r="M7656">
        <v>4580812</v>
      </c>
    </row>
    <row r="7657" spans="1:13" x14ac:dyDescent="0.25">
      <c r="A7657" t="s">
        <v>20</v>
      </c>
      <c r="B7657" t="s">
        <v>27</v>
      </c>
      <c r="C7657" t="s">
        <v>204</v>
      </c>
      <c r="D7657" t="s">
        <v>104</v>
      </c>
      <c r="E7657" t="s">
        <v>105</v>
      </c>
      <c r="F7657" t="s">
        <v>106</v>
      </c>
      <c r="G7657" t="s">
        <v>107</v>
      </c>
      <c r="H7657">
        <v>33.748997000000003</v>
      </c>
      <c r="I7657">
        <v>-84.387985</v>
      </c>
      <c r="J7657" t="s">
        <v>245</v>
      </c>
      <c r="K7657">
        <v>2904257.0519786952</v>
      </c>
      <c r="L7657">
        <v>2904328.1353759081</v>
      </c>
      <c r="M7657">
        <v>4096109</v>
      </c>
    </row>
    <row r="7658" spans="1:13" x14ac:dyDescent="0.25">
      <c r="A7658" t="s">
        <v>20</v>
      </c>
      <c r="B7658" t="s">
        <v>27</v>
      </c>
      <c r="C7658" t="s">
        <v>204</v>
      </c>
      <c r="D7658" t="s">
        <v>104</v>
      </c>
      <c r="E7658" t="s">
        <v>112</v>
      </c>
      <c r="F7658" t="s">
        <v>113</v>
      </c>
      <c r="G7658" t="s">
        <v>107</v>
      </c>
      <c r="H7658">
        <v>42.360100000000003</v>
      </c>
      <c r="I7658">
        <v>-71.058899999999994</v>
      </c>
      <c r="J7658" t="s">
        <v>223</v>
      </c>
      <c r="K7658">
        <v>1106887.0571040921</v>
      </c>
      <c r="L7658">
        <v>1107057.3960383481</v>
      </c>
      <c r="M7658">
        <v>3003696</v>
      </c>
    </row>
    <row r="7659" spans="1:13" x14ac:dyDescent="0.25">
      <c r="A7659" t="s">
        <v>20</v>
      </c>
      <c r="B7659" t="s">
        <v>27</v>
      </c>
      <c r="C7659" t="s">
        <v>204</v>
      </c>
      <c r="D7659" t="s">
        <v>104</v>
      </c>
      <c r="E7659" t="s">
        <v>112</v>
      </c>
      <c r="F7659" t="s">
        <v>113</v>
      </c>
      <c r="G7659" t="s">
        <v>107</v>
      </c>
      <c r="H7659">
        <v>42.360100000000003</v>
      </c>
      <c r="I7659">
        <v>-71.058899999999994</v>
      </c>
      <c r="J7659" t="s">
        <v>224</v>
      </c>
      <c r="K7659">
        <v>1214184.0221808541</v>
      </c>
      <c r="L7659">
        <v>1214311.653493779</v>
      </c>
      <c r="M7659">
        <v>3064620</v>
      </c>
    </row>
    <row r="7660" spans="1:13" x14ac:dyDescent="0.25">
      <c r="A7660" t="s">
        <v>20</v>
      </c>
      <c r="B7660" t="s">
        <v>27</v>
      </c>
      <c r="C7660" t="s">
        <v>204</v>
      </c>
      <c r="D7660" t="s">
        <v>104</v>
      </c>
      <c r="E7660" t="s">
        <v>112</v>
      </c>
      <c r="F7660" t="s">
        <v>113</v>
      </c>
      <c r="G7660" t="s">
        <v>107</v>
      </c>
      <c r="H7660">
        <v>42.360100000000003</v>
      </c>
      <c r="I7660">
        <v>-71.058899999999994</v>
      </c>
      <c r="J7660" t="s">
        <v>225</v>
      </c>
      <c r="K7660">
        <v>1307190.8631778851</v>
      </c>
      <c r="L7660">
        <v>1307574.377092222</v>
      </c>
      <c r="M7660">
        <v>2189277</v>
      </c>
    </row>
    <row r="7661" spans="1:13" x14ac:dyDescent="0.25">
      <c r="A7661" t="s">
        <v>20</v>
      </c>
      <c r="B7661" t="s">
        <v>27</v>
      </c>
      <c r="C7661" t="s">
        <v>204</v>
      </c>
      <c r="D7661" t="s">
        <v>104</v>
      </c>
      <c r="E7661" t="s">
        <v>112</v>
      </c>
      <c r="F7661" t="s">
        <v>113</v>
      </c>
      <c r="G7661" t="s">
        <v>107</v>
      </c>
      <c r="H7661">
        <v>42.360100000000003</v>
      </c>
      <c r="I7661">
        <v>-71.058899999999994</v>
      </c>
      <c r="J7661" t="s">
        <v>245</v>
      </c>
      <c r="K7661">
        <v>1019136.777597002</v>
      </c>
      <c r="L7661">
        <v>1019171.639583432</v>
      </c>
      <c r="M7661">
        <v>2007269</v>
      </c>
    </row>
    <row r="7662" spans="1:13" x14ac:dyDescent="0.25">
      <c r="A7662" t="s">
        <v>20</v>
      </c>
      <c r="B7662" t="s">
        <v>27</v>
      </c>
      <c r="C7662" t="s">
        <v>204</v>
      </c>
      <c r="D7662" t="s">
        <v>104</v>
      </c>
      <c r="E7662" t="s">
        <v>114</v>
      </c>
      <c r="F7662" t="s">
        <v>115</v>
      </c>
      <c r="G7662" t="s">
        <v>107</v>
      </c>
      <c r="H7662">
        <v>41.878112999999999</v>
      </c>
      <c r="I7662">
        <v>-87.629800000000003</v>
      </c>
      <c r="J7662" t="s">
        <v>223</v>
      </c>
      <c r="K7662">
        <v>2837560.4542800309</v>
      </c>
      <c r="L7662">
        <v>2838186.834562026</v>
      </c>
      <c r="M7662">
        <v>9246053</v>
      </c>
    </row>
    <row r="7663" spans="1:13" x14ac:dyDescent="0.25">
      <c r="A7663" t="s">
        <v>20</v>
      </c>
      <c r="B7663" t="s">
        <v>27</v>
      </c>
      <c r="C7663" t="s">
        <v>204</v>
      </c>
      <c r="D7663" t="s">
        <v>104</v>
      </c>
      <c r="E7663" t="s">
        <v>114</v>
      </c>
      <c r="F7663" t="s">
        <v>115</v>
      </c>
      <c r="G7663" t="s">
        <v>107</v>
      </c>
      <c r="H7663">
        <v>41.878112999999999</v>
      </c>
      <c r="I7663">
        <v>-87.629800000000003</v>
      </c>
      <c r="J7663" t="s">
        <v>224</v>
      </c>
      <c r="K7663">
        <v>3331200.529846116</v>
      </c>
      <c r="L7663">
        <v>3331750.6969249998</v>
      </c>
      <c r="M7663">
        <v>10055733</v>
      </c>
    </row>
    <row r="7664" spans="1:13" x14ac:dyDescent="0.25">
      <c r="A7664" t="s">
        <v>20</v>
      </c>
      <c r="B7664" t="s">
        <v>27</v>
      </c>
      <c r="C7664" t="s">
        <v>204</v>
      </c>
      <c r="D7664" t="s">
        <v>104</v>
      </c>
      <c r="E7664" t="s">
        <v>114</v>
      </c>
      <c r="F7664" t="s">
        <v>115</v>
      </c>
      <c r="G7664" t="s">
        <v>107</v>
      </c>
      <c r="H7664">
        <v>41.878112999999999</v>
      </c>
      <c r="I7664">
        <v>-87.629800000000003</v>
      </c>
      <c r="J7664" t="s">
        <v>225</v>
      </c>
      <c r="K7664">
        <v>4446929.2959004752</v>
      </c>
      <c r="L7664">
        <v>4451696.0355579834</v>
      </c>
      <c r="M7664">
        <v>8000220</v>
      </c>
    </row>
    <row r="7665" spans="1:13" x14ac:dyDescent="0.25">
      <c r="A7665" t="s">
        <v>20</v>
      </c>
      <c r="B7665" t="s">
        <v>27</v>
      </c>
      <c r="C7665" t="s">
        <v>204</v>
      </c>
      <c r="D7665" t="s">
        <v>104</v>
      </c>
      <c r="E7665" t="s">
        <v>114</v>
      </c>
      <c r="F7665" t="s">
        <v>115</v>
      </c>
      <c r="G7665" t="s">
        <v>107</v>
      </c>
      <c r="H7665">
        <v>41.878112999999999</v>
      </c>
      <c r="I7665">
        <v>-87.629800000000003</v>
      </c>
      <c r="J7665" t="s">
        <v>245</v>
      </c>
      <c r="K7665">
        <v>3088658.7236643769</v>
      </c>
      <c r="L7665">
        <v>3088947.972612496</v>
      </c>
      <c r="M7665">
        <v>7904927</v>
      </c>
    </row>
    <row r="7666" spans="1:13" x14ac:dyDescent="0.25">
      <c r="A7666" t="s">
        <v>20</v>
      </c>
      <c r="B7666" t="s">
        <v>27</v>
      </c>
      <c r="C7666" t="s">
        <v>204</v>
      </c>
      <c r="D7666" t="s">
        <v>104</v>
      </c>
      <c r="E7666" t="s">
        <v>116</v>
      </c>
      <c r="F7666" t="s">
        <v>117</v>
      </c>
      <c r="G7666" t="s">
        <v>107</v>
      </c>
      <c r="H7666">
        <v>32.780140000000003</v>
      </c>
      <c r="I7666">
        <v>-96.800449999999998</v>
      </c>
      <c r="J7666" t="s">
        <v>223</v>
      </c>
      <c r="K7666">
        <v>5395316.8054475375</v>
      </c>
      <c r="L7666">
        <v>5397044.802383882</v>
      </c>
      <c r="M7666">
        <v>15602868</v>
      </c>
    </row>
    <row r="7667" spans="1:13" x14ac:dyDescent="0.25">
      <c r="A7667" t="s">
        <v>20</v>
      </c>
      <c r="B7667" t="s">
        <v>27</v>
      </c>
      <c r="C7667" t="s">
        <v>204</v>
      </c>
      <c r="D7667" t="s">
        <v>104</v>
      </c>
      <c r="E7667" t="s">
        <v>116</v>
      </c>
      <c r="F7667" t="s">
        <v>117</v>
      </c>
      <c r="G7667" t="s">
        <v>107</v>
      </c>
      <c r="H7667">
        <v>32.780140000000003</v>
      </c>
      <c r="I7667">
        <v>-96.800449999999998</v>
      </c>
      <c r="J7667" t="s">
        <v>224</v>
      </c>
      <c r="K7667">
        <v>7091370.5367061999</v>
      </c>
      <c r="L7667">
        <v>7093323.2279961267</v>
      </c>
      <c r="M7667">
        <v>16580058</v>
      </c>
    </row>
    <row r="7668" spans="1:13" x14ac:dyDescent="0.25">
      <c r="A7668" t="s">
        <v>20</v>
      </c>
      <c r="B7668" t="s">
        <v>27</v>
      </c>
      <c r="C7668" t="s">
        <v>204</v>
      </c>
      <c r="D7668" t="s">
        <v>104</v>
      </c>
      <c r="E7668" t="s">
        <v>116</v>
      </c>
      <c r="F7668" t="s">
        <v>117</v>
      </c>
      <c r="G7668" t="s">
        <v>107</v>
      </c>
      <c r="H7668">
        <v>32.780140000000003</v>
      </c>
      <c r="I7668">
        <v>-96.800449999999998</v>
      </c>
      <c r="J7668" t="s">
        <v>225</v>
      </c>
      <c r="K7668">
        <v>6123874.4249933343</v>
      </c>
      <c r="L7668">
        <v>6138871.3511378532</v>
      </c>
      <c r="M7668">
        <v>12555435</v>
      </c>
    </row>
    <row r="7669" spans="1:13" x14ac:dyDescent="0.25">
      <c r="A7669" t="s">
        <v>20</v>
      </c>
      <c r="B7669" t="s">
        <v>27</v>
      </c>
      <c r="C7669" t="s">
        <v>204</v>
      </c>
      <c r="D7669" t="s">
        <v>104</v>
      </c>
      <c r="E7669" t="s">
        <v>116</v>
      </c>
      <c r="F7669" t="s">
        <v>117</v>
      </c>
      <c r="G7669" t="s">
        <v>107</v>
      </c>
      <c r="H7669">
        <v>32.780140000000003</v>
      </c>
      <c r="I7669">
        <v>-96.800449999999998</v>
      </c>
      <c r="J7669" t="s">
        <v>245</v>
      </c>
      <c r="K7669">
        <v>4917730.7087182058</v>
      </c>
      <c r="L7669">
        <v>4927464.6225047922</v>
      </c>
      <c r="M7669">
        <v>11299486</v>
      </c>
    </row>
    <row r="7670" spans="1:13" x14ac:dyDescent="0.25">
      <c r="A7670" t="s">
        <v>20</v>
      </c>
      <c r="B7670" t="s">
        <v>27</v>
      </c>
      <c r="C7670" t="s">
        <v>204</v>
      </c>
      <c r="D7670" t="s">
        <v>104</v>
      </c>
      <c r="E7670" t="s">
        <v>120</v>
      </c>
      <c r="F7670" t="s">
        <v>121</v>
      </c>
      <c r="G7670" t="s">
        <v>107</v>
      </c>
      <c r="H7670">
        <v>37.431572000000003</v>
      </c>
      <c r="I7670">
        <v>-78.656890000000004</v>
      </c>
      <c r="J7670" t="s">
        <v>223</v>
      </c>
      <c r="K7670">
        <v>41730702.127780363</v>
      </c>
      <c r="L7670">
        <v>47220332.989020571</v>
      </c>
      <c r="M7670">
        <v>4234406163</v>
      </c>
    </row>
    <row r="7671" spans="1:13" x14ac:dyDescent="0.25">
      <c r="A7671" t="s">
        <v>20</v>
      </c>
      <c r="B7671" t="s">
        <v>27</v>
      </c>
      <c r="C7671" t="s">
        <v>204</v>
      </c>
      <c r="D7671" t="s">
        <v>104</v>
      </c>
      <c r="E7671" t="s">
        <v>120</v>
      </c>
      <c r="F7671" t="s">
        <v>121</v>
      </c>
      <c r="G7671" t="s">
        <v>107</v>
      </c>
      <c r="H7671">
        <v>37.431572000000003</v>
      </c>
      <c r="I7671">
        <v>-78.656890000000004</v>
      </c>
      <c r="J7671" t="s">
        <v>224</v>
      </c>
      <c r="K7671">
        <v>47596303.194003344</v>
      </c>
      <c r="L7671">
        <v>53998573.4453355</v>
      </c>
      <c r="M7671">
        <v>4436470570</v>
      </c>
    </row>
    <row r="7672" spans="1:13" x14ac:dyDescent="0.25">
      <c r="A7672" t="s">
        <v>20</v>
      </c>
      <c r="B7672" t="s">
        <v>27</v>
      </c>
      <c r="C7672" t="s">
        <v>204</v>
      </c>
      <c r="D7672" t="s">
        <v>104</v>
      </c>
      <c r="E7672" t="s">
        <v>120</v>
      </c>
      <c r="F7672" t="s">
        <v>121</v>
      </c>
      <c r="G7672" t="s">
        <v>107</v>
      </c>
      <c r="H7672">
        <v>37.431572000000003</v>
      </c>
      <c r="I7672">
        <v>-78.656890000000004</v>
      </c>
      <c r="J7672" t="s">
        <v>225</v>
      </c>
      <c r="K7672">
        <v>14219108.00424468</v>
      </c>
      <c r="L7672">
        <v>14877357.31914488</v>
      </c>
      <c r="M7672">
        <v>3671156260</v>
      </c>
    </row>
    <row r="7673" spans="1:13" x14ac:dyDescent="0.25">
      <c r="A7673" t="s">
        <v>20</v>
      </c>
      <c r="B7673" t="s">
        <v>27</v>
      </c>
      <c r="C7673" t="s">
        <v>204</v>
      </c>
      <c r="D7673" t="s">
        <v>104</v>
      </c>
      <c r="E7673" t="s">
        <v>120</v>
      </c>
      <c r="F7673" t="s">
        <v>121</v>
      </c>
      <c r="G7673" t="s">
        <v>107</v>
      </c>
      <c r="H7673">
        <v>37.431572000000003</v>
      </c>
      <c r="I7673">
        <v>-78.656890000000004</v>
      </c>
      <c r="J7673" t="s">
        <v>245</v>
      </c>
      <c r="K7673">
        <v>9592215.7011032552</v>
      </c>
      <c r="L7673">
        <v>9610937.2478308026</v>
      </c>
      <c r="M7673">
        <v>3641941123</v>
      </c>
    </row>
    <row r="7674" spans="1:13" x14ac:dyDescent="0.25">
      <c r="A7674" t="s">
        <v>20</v>
      </c>
      <c r="B7674" t="s">
        <v>27</v>
      </c>
      <c r="C7674" t="s">
        <v>204</v>
      </c>
      <c r="D7674" t="s">
        <v>104</v>
      </c>
      <c r="E7674" t="s">
        <v>122</v>
      </c>
      <c r="F7674" t="s">
        <v>123</v>
      </c>
      <c r="G7674" t="s">
        <v>107</v>
      </c>
      <c r="H7674">
        <v>39.856102</v>
      </c>
      <c r="I7674">
        <v>-104.675934</v>
      </c>
      <c r="J7674" t="s">
        <v>223</v>
      </c>
      <c r="K7674">
        <v>2917252.6565327859</v>
      </c>
      <c r="L7674">
        <v>2917451.0292356079</v>
      </c>
      <c r="M7674">
        <v>8157482</v>
      </c>
    </row>
    <row r="7675" spans="1:13" x14ac:dyDescent="0.25">
      <c r="A7675" t="s">
        <v>20</v>
      </c>
      <c r="B7675" t="s">
        <v>27</v>
      </c>
      <c r="C7675" t="s">
        <v>204</v>
      </c>
      <c r="D7675" t="s">
        <v>104</v>
      </c>
      <c r="E7675" t="s">
        <v>122</v>
      </c>
      <c r="F7675" t="s">
        <v>123</v>
      </c>
      <c r="G7675" t="s">
        <v>107</v>
      </c>
      <c r="H7675">
        <v>39.856102</v>
      </c>
      <c r="I7675">
        <v>-104.675934</v>
      </c>
      <c r="J7675" t="s">
        <v>224</v>
      </c>
      <c r="K7675">
        <v>1907522.4596338121</v>
      </c>
      <c r="L7675">
        <v>1907549.33295801</v>
      </c>
      <c r="M7675">
        <v>7098888</v>
      </c>
    </row>
    <row r="7676" spans="1:13" x14ac:dyDescent="0.25">
      <c r="A7676" t="s">
        <v>20</v>
      </c>
      <c r="B7676" t="s">
        <v>27</v>
      </c>
      <c r="C7676" t="s">
        <v>204</v>
      </c>
      <c r="D7676" t="s">
        <v>104</v>
      </c>
      <c r="E7676" t="s">
        <v>122</v>
      </c>
      <c r="F7676" t="s">
        <v>123</v>
      </c>
      <c r="G7676" t="s">
        <v>107</v>
      </c>
      <c r="H7676">
        <v>39.856102</v>
      </c>
      <c r="I7676">
        <v>-104.675934</v>
      </c>
      <c r="J7676" t="s">
        <v>225</v>
      </c>
      <c r="K7676">
        <v>1552951.3525347831</v>
      </c>
      <c r="L7676">
        <v>1553079.025247301</v>
      </c>
      <c r="M7676">
        <v>5525087</v>
      </c>
    </row>
    <row r="7677" spans="1:13" x14ac:dyDescent="0.25">
      <c r="A7677" t="s">
        <v>20</v>
      </c>
      <c r="B7677" t="s">
        <v>27</v>
      </c>
      <c r="C7677" t="s">
        <v>204</v>
      </c>
      <c r="D7677" t="s">
        <v>104</v>
      </c>
      <c r="E7677" t="s">
        <v>122</v>
      </c>
      <c r="F7677" t="s">
        <v>123</v>
      </c>
      <c r="G7677" t="s">
        <v>107</v>
      </c>
      <c r="H7677">
        <v>39.856102</v>
      </c>
      <c r="I7677">
        <v>-104.675934</v>
      </c>
      <c r="J7677" t="s">
        <v>245</v>
      </c>
      <c r="K7677">
        <v>1666300.256739913</v>
      </c>
      <c r="L7677">
        <v>1666457.3812101721</v>
      </c>
      <c r="M7677">
        <v>5607178</v>
      </c>
    </row>
    <row r="7678" spans="1:13" x14ac:dyDescent="0.25">
      <c r="A7678" t="s">
        <v>20</v>
      </c>
      <c r="B7678" t="s">
        <v>27</v>
      </c>
      <c r="C7678" t="s">
        <v>204</v>
      </c>
      <c r="D7678" t="s">
        <v>104</v>
      </c>
      <c r="E7678" t="s">
        <v>118</v>
      </c>
      <c r="F7678" t="s">
        <v>119</v>
      </c>
      <c r="G7678" t="s">
        <v>107</v>
      </c>
      <c r="H7678">
        <v>42.331400000000002</v>
      </c>
      <c r="I7678">
        <v>-83.0458</v>
      </c>
      <c r="J7678" t="s">
        <v>223</v>
      </c>
      <c r="K7678">
        <v>869629.72123338014</v>
      </c>
      <c r="L7678">
        <v>869648.43718290934</v>
      </c>
      <c r="M7678">
        <v>1778079</v>
      </c>
    </row>
    <row r="7679" spans="1:13" x14ac:dyDescent="0.25">
      <c r="A7679" t="s">
        <v>20</v>
      </c>
      <c r="B7679" t="s">
        <v>27</v>
      </c>
      <c r="C7679" t="s">
        <v>204</v>
      </c>
      <c r="D7679" t="s">
        <v>104</v>
      </c>
      <c r="E7679" t="s">
        <v>118</v>
      </c>
      <c r="F7679" t="s">
        <v>119</v>
      </c>
      <c r="G7679" t="s">
        <v>107</v>
      </c>
      <c r="H7679">
        <v>42.331400000000002</v>
      </c>
      <c r="I7679">
        <v>-83.0458</v>
      </c>
      <c r="J7679" t="s">
        <v>224</v>
      </c>
      <c r="K7679">
        <v>1016833.1465910251</v>
      </c>
      <c r="L7679">
        <v>1016874.3565100681</v>
      </c>
      <c r="M7679">
        <v>1962482</v>
      </c>
    </row>
    <row r="7680" spans="1:13" x14ac:dyDescent="0.25">
      <c r="A7680" t="s">
        <v>20</v>
      </c>
      <c r="B7680" t="s">
        <v>27</v>
      </c>
      <c r="C7680" t="s">
        <v>204</v>
      </c>
      <c r="D7680" t="s">
        <v>104</v>
      </c>
      <c r="E7680" t="s">
        <v>118</v>
      </c>
      <c r="F7680" t="s">
        <v>119</v>
      </c>
      <c r="G7680" t="s">
        <v>107</v>
      </c>
      <c r="H7680">
        <v>42.331400000000002</v>
      </c>
      <c r="I7680">
        <v>-83.0458</v>
      </c>
      <c r="J7680" t="s">
        <v>225</v>
      </c>
      <c r="K7680">
        <v>1012434.8827869419</v>
      </c>
      <c r="L7680">
        <v>1012681.7130595091</v>
      </c>
      <c r="M7680">
        <v>1195150</v>
      </c>
    </row>
    <row r="7681" spans="1:13" x14ac:dyDescent="0.25">
      <c r="A7681" t="s">
        <v>20</v>
      </c>
      <c r="B7681" t="s">
        <v>27</v>
      </c>
      <c r="C7681" t="s">
        <v>204</v>
      </c>
      <c r="D7681" t="s">
        <v>104</v>
      </c>
      <c r="E7681" t="s">
        <v>118</v>
      </c>
      <c r="F7681" t="s">
        <v>119</v>
      </c>
      <c r="G7681" t="s">
        <v>107</v>
      </c>
      <c r="H7681">
        <v>42.331400000000002</v>
      </c>
      <c r="I7681">
        <v>-83.0458</v>
      </c>
      <c r="J7681" t="s">
        <v>245</v>
      </c>
      <c r="K7681">
        <v>995955.74756609637</v>
      </c>
      <c r="L7681">
        <v>997873.81463596446</v>
      </c>
      <c r="M7681">
        <v>1149329</v>
      </c>
    </row>
    <row r="7682" spans="1:13" x14ac:dyDescent="0.25">
      <c r="A7682" t="s">
        <v>20</v>
      </c>
      <c r="B7682" t="s">
        <v>27</v>
      </c>
      <c r="C7682" t="s">
        <v>204</v>
      </c>
      <c r="D7682" t="s">
        <v>98</v>
      </c>
      <c r="E7682" t="s">
        <v>124</v>
      </c>
      <c r="F7682" t="s">
        <v>125</v>
      </c>
      <c r="G7682" t="s">
        <v>126</v>
      </c>
      <c r="H7682">
        <v>53.349800000000002</v>
      </c>
      <c r="I7682">
        <v>6.2603</v>
      </c>
      <c r="J7682" t="s">
        <v>223</v>
      </c>
      <c r="K7682">
        <v>2196239.2141995691</v>
      </c>
      <c r="L7682">
        <v>2196395.3977460619</v>
      </c>
      <c r="M7682">
        <v>1915251</v>
      </c>
    </row>
    <row r="7683" spans="1:13" x14ac:dyDescent="0.25">
      <c r="A7683" t="s">
        <v>20</v>
      </c>
      <c r="B7683" t="s">
        <v>27</v>
      </c>
      <c r="C7683" t="s">
        <v>204</v>
      </c>
      <c r="D7683" t="s">
        <v>98</v>
      </c>
      <c r="E7683" t="s">
        <v>124</v>
      </c>
      <c r="F7683" t="s">
        <v>125</v>
      </c>
      <c r="G7683" t="s">
        <v>126</v>
      </c>
      <c r="H7683">
        <v>53.349800000000002</v>
      </c>
      <c r="I7683">
        <v>6.2603</v>
      </c>
      <c r="J7683" t="s">
        <v>224</v>
      </c>
      <c r="K7683">
        <v>26740.84597337306</v>
      </c>
      <c r="L7683">
        <v>26912.254554540319</v>
      </c>
      <c r="M7683">
        <v>34707</v>
      </c>
    </row>
    <row r="7684" spans="1:13" x14ac:dyDescent="0.25">
      <c r="A7684" t="s">
        <v>20</v>
      </c>
      <c r="B7684" t="s">
        <v>27</v>
      </c>
      <c r="C7684" t="s">
        <v>204</v>
      </c>
      <c r="D7684" t="s">
        <v>98</v>
      </c>
      <c r="E7684" t="s">
        <v>124</v>
      </c>
      <c r="F7684" t="s">
        <v>125</v>
      </c>
      <c r="G7684" t="s">
        <v>126</v>
      </c>
      <c r="H7684">
        <v>53.349800000000002</v>
      </c>
      <c r="I7684">
        <v>6.2603</v>
      </c>
      <c r="J7684" t="s">
        <v>225</v>
      </c>
      <c r="K7684">
        <v>23584.108570336419</v>
      </c>
      <c r="L7684">
        <v>23730.91164413538</v>
      </c>
      <c r="M7684">
        <v>23977</v>
      </c>
    </row>
    <row r="7685" spans="1:13" x14ac:dyDescent="0.25">
      <c r="A7685" t="s">
        <v>20</v>
      </c>
      <c r="B7685" t="s">
        <v>27</v>
      </c>
      <c r="C7685" t="s">
        <v>204</v>
      </c>
      <c r="D7685" t="s">
        <v>98</v>
      </c>
      <c r="E7685" t="s">
        <v>124</v>
      </c>
      <c r="F7685" t="s">
        <v>125</v>
      </c>
      <c r="G7685" t="s">
        <v>126</v>
      </c>
      <c r="H7685">
        <v>53.349800000000002</v>
      </c>
      <c r="I7685">
        <v>6.2603</v>
      </c>
      <c r="J7685" t="s">
        <v>245</v>
      </c>
      <c r="K7685">
        <v>45820.309284704468</v>
      </c>
      <c r="L7685">
        <v>46023.912583279664</v>
      </c>
      <c r="M7685">
        <v>41035</v>
      </c>
    </row>
    <row r="7686" spans="1:13" x14ac:dyDescent="0.25">
      <c r="A7686" t="s">
        <v>20</v>
      </c>
      <c r="B7686" t="s">
        <v>27</v>
      </c>
      <c r="C7686" t="s">
        <v>204</v>
      </c>
      <c r="D7686" t="s">
        <v>98</v>
      </c>
      <c r="E7686" t="s">
        <v>130</v>
      </c>
      <c r="F7686" t="s">
        <v>131</v>
      </c>
      <c r="G7686" t="s">
        <v>132</v>
      </c>
      <c r="H7686">
        <v>50.110923999999997</v>
      </c>
      <c r="I7686">
        <v>8.6821269999999995</v>
      </c>
      <c r="J7686" t="s">
        <v>223</v>
      </c>
      <c r="K7686">
        <v>10412905.06513338</v>
      </c>
      <c r="L7686">
        <v>10481996.212926401</v>
      </c>
      <c r="M7686">
        <v>39865214</v>
      </c>
    </row>
    <row r="7687" spans="1:13" x14ac:dyDescent="0.25">
      <c r="A7687" t="s">
        <v>20</v>
      </c>
      <c r="B7687" t="s">
        <v>27</v>
      </c>
      <c r="C7687" t="s">
        <v>204</v>
      </c>
      <c r="D7687" t="s">
        <v>98</v>
      </c>
      <c r="E7687" t="s">
        <v>130</v>
      </c>
      <c r="F7687" t="s">
        <v>131</v>
      </c>
      <c r="G7687" t="s">
        <v>132</v>
      </c>
      <c r="H7687">
        <v>50.110923999999997</v>
      </c>
      <c r="I7687">
        <v>8.6821269999999995</v>
      </c>
      <c r="J7687" t="s">
        <v>224</v>
      </c>
      <c r="K7687">
        <v>6615743.8393550161</v>
      </c>
      <c r="L7687">
        <v>6627333.6368783005</v>
      </c>
      <c r="M7687">
        <v>35773175</v>
      </c>
    </row>
    <row r="7688" spans="1:13" x14ac:dyDescent="0.25">
      <c r="A7688" t="s">
        <v>20</v>
      </c>
      <c r="B7688" t="s">
        <v>27</v>
      </c>
      <c r="C7688" t="s">
        <v>204</v>
      </c>
      <c r="D7688" t="s">
        <v>98</v>
      </c>
      <c r="E7688" t="s">
        <v>130</v>
      </c>
      <c r="F7688" t="s">
        <v>131</v>
      </c>
      <c r="G7688" t="s">
        <v>132</v>
      </c>
      <c r="H7688">
        <v>50.110923999999997</v>
      </c>
      <c r="I7688">
        <v>8.6821269999999995</v>
      </c>
      <c r="J7688" t="s">
        <v>225</v>
      </c>
      <c r="K7688">
        <v>4245556.9323534165</v>
      </c>
      <c r="L7688">
        <v>4255660.7098239372</v>
      </c>
      <c r="M7688">
        <v>30569384</v>
      </c>
    </row>
    <row r="7689" spans="1:13" x14ac:dyDescent="0.25">
      <c r="A7689" t="s">
        <v>20</v>
      </c>
      <c r="B7689" t="s">
        <v>27</v>
      </c>
      <c r="C7689" t="s">
        <v>204</v>
      </c>
      <c r="D7689" t="s">
        <v>98</v>
      </c>
      <c r="E7689" t="s">
        <v>130</v>
      </c>
      <c r="F7689" t="s">
        <v>131</v>
      </c>
      <c r="G7689" t="s">
        <v>132</v>
      </c>
      <c r="H7689">
        <v>50.110923999999997</v>
      </c>
      <c r="I7689">
        <v>8.6821269999999995</v>
      </c>
      <c r="J7689" t="s">
        <v>245</v>
      </c>
      <c r="K7689">
        <v>6764356.0987180443</v>
      </c>
      <c r="L7689">
        <v>6783549.6149107357</v>
      </c>
      <c r="M7689">
        <v>40867366</v>
      </c>
    </row>
    <row r="7690" spans="1:13" x14ac:dyDescent="0.25">
      <c r="A7690" t="s">
        <v>20</v>
      </c>
      <c r="B7690" t="s">
        <v>27</v>
      </c>
      <c r="C7690" t="s">
        <v>204</v>
      </c>
      <c r="D7690" t="s">
        <v>98</v>
      </c>
      <c r="E7690" t="s">
        <v>226</v>
      </c>
      <c r="F7690" t="s">
        <v>227</v>
      </c>
      <c r="G7690" t="s">
        <v>228</v>
      </c>
      <c r="H7690">
        <v>26.137899999999998</v>
      </c>
      <c r="I7690">
        <v>28.197790000000001</v>
      </c>
      <c r="J7690" t="s">
        <v>223</v>
      </c>
      <c r="K7690">
        <v>0</v>
      </c>
      <c r="L7690">
        <v>0</v>
      </c>
      <c r="M7690">
        <v>0</v>
      </c>
    </row>
    <row r="7691" spans="1:13" x14ac:dyDescent="0.25">
      <c r="A7691" t="s">
        <v>20</v>
      </c>
      <c r="B7691" t="s">
        <v>27</v>
      </c>
      <c r="C7691" t="s">
        <v>204</v>
      </c>
      <c r="D7691" t="s">
        <v>98</v>
      </c>
      <c r="E7691" t="s">
        <v>226</v>
      </c>
      <c r="F7691" t="s">
        <v>227</v>
      </c>
      <c r="G7691" t="s">
        <v>228</v>
      </c>
      <c r="H7691">
        <v>26.137899999999998</v>
      </c>
      <c r="I7691">
        <v>28.197790000000001</v>
      </c>
      <c r="J7691" t="s">
        <v>224</v>
      </c>
      <c r="K7691">
        <v>0</v>
      </c>
      <c r="L7691">
        <v>0</v>
      </c>
      <c r="M7691">
        <v>0</v>
      </c>
    </row>
    <row r="7692" spans="1:13" x14ac:dyDescent="0.25">
      <c r="A7692" t="s">
        <v>20</v>
      </c>
      <c r="B7692" t="s">
        <v>27</v>
      </c>
      <c r="C7692" t="s">
        <v>204</v>
      </c>
      <c r="D7692" t="s">
        <v>98</v>
      </c>
      <c r="E7692" t="s">
        <v>226</v>
      </c>
      <c r="F7692" t="s">
        <v>227</v>
      </c>
      <c r="G7692" t="s">
        <v>228</v>
      </c>
      <c r="H7692">
        <v>26.137899999999998</v>
      </c>
      <c r="I7692">
        <v>28.197790000000001</v>
      </c>
      <c r="J7692" t="s">
        <v>225</v>
      </c>
      <c r="K7692">
        <v>0</v>
      </c>
      <c r="L7692">
        <v>0</v>
      </c>
      <c r="M7692">
        <v>0</v>
      </c>
    </row>
    <row r="7693" spans="1:13" x14ac:dyDescent="0.25">
      <c r="A7693" t="s">
        <v>20</v>
      </c>
      <c r="B7693" t="s">
        <v>27</v>
      </c>
      <c r="C7693" t="s">
        <v>204</v>
      </c>
      <c r="D7693" t="s">
        <v>98</v>
      </c>
      <c r="E7693" t="s">
        <v>226</v>
      </c>
      <c r="F7693" t="s">
        <v>227</v>
      </c>
      <c r="G7693" t="s">
        <v>228</v>
      </c>
      <c r="H7693">
        <v>26.137899999999998</v>
      </c>
      <c r="I7693">
        <v>28.197790000000001</v>
      </c>
      <c r="J7693" t="s">
        <v>245</v>
      </c>
      <c r="K7693">
        <v>0</v>
      </c>
      <c r="L7693">
        <v>0</v>
      </c>
      <c r="M7693">
        <v>0</v>
      </c>
    </row>
    <row r="7694" spans="1:13" x14ac:dyDescent="0.25">
      <c r="A7694" t="s">
        <v>20</v>
      </c>
      <c r="B7694" t="s">
        <v>27</v>
      </c>
      <c r="C7694" t="s">
        <v>204</v>
      </c>
      <c r="D7694" t="s">
        <v>104</v>
      </c>
      <c r="E7694" t="s">
        <v>140</v>
      </c>
      <c r="F7694" t="s">
        <v>141</v>
      </c>
      <c r="G7694" t="s">
        <v>107</v>
      </c>
      <c r="H7694">
        <v>34.052235000000003</v>
      </c>
      <c r="I7694">
        <v>-118.24368</v>
      </c>
      <c r="J7694" t="s">
        <v>223</v>
      </c>
      <c r="K7694">
        <v>4718199.0170771116</v>
      </c>
      <c r="L7694">
        <v>4722606.2668118253</v>
      </c>
      <c r="M7694">
        <v>17160297</v>
      </c>
    </row>
    <row r="7695" spans="1:13" x14ac:dyDescent="0.25">
      <c r="A7695" t="s">
        <v>20</v>
      </c>
      <c r="B7695" t="s">
        <v>27</v>
      </c>
      <c r="C7695" t="s">
        <v>204</v>
      </c>
      <c r="D7695" t="s">
        <v>104</v>
      </c>
      <c r="E7695" t="s">
        <v>140</v>
      </c>
      <c r="F7695" t="s">
        <v>141</v>
      </c>
      <c r="G7695" t="s">
        <v>107</v>
      </c>
      <c r="H7695">
        <v>34.052235000000003</v>
      </c>
      <c r="I7695">
        <v>-118.24368</v>
      </c>
      <c r="J7695" t="s">
        <v>224</v>
      </c>
      <c r="K7695">
        <v>5735011.9459088175</v>
      </c>
      <c r="L7695">
        <v>5737582.9777635382</v>
      </c>
      <c r="M7695">
        <v>18642682</v>
      </c>
    </row>
    <row r="7696" spans="1:13" x14ac:dyDescent="0.25">
      <c r="A7696" t="s">
        <v>20</v>
      </c>
      <c r="B7696" t="s">
        <v>27</v>
      </c>
      <c r="C7696" t="s">
        <v>204</v>
      </c>
      <c r="D7696" t="s">
        <v>104</v>
      </c>
      <c r="E7696" t="s">
        <v>140</v>
      </c>
      <c r="F7696" t="s">
        <v>141</v>
      </c>
      <c r="G7696" t="s">
        <v>107</v>
      </c>
      <c r="H7696">
        <v>34.052235000000003</v>
      </c>
      <c r="I7696">
        <v>-118.24368</v>
      </c>
      <c r="J7696" t="s">
        <v>225</v>
      </c>
      <c r="K7696">
        <v>4927341.3959392272</v>
      </c>
      <c r="L7696">
        <v>4930095.9823484411</v>
      </c>
      <c r="M7696">
        <v>18238482</v>
      </c>
    </row>
    <row r="7697" spans="1:13" x14ac:dyDescent="0.25">
      <c r="A7697" t="s">
        <v>20</v>
      </c>
      <c r="B7697" t="s">
        <v>27</v>
      </c>
      <c r="C7697" t="s">
        <v>204</v>
      </c>
      <c r="D7697" t="s">
        <v>104</v>
      </c>
      <c r="E7697" t="s">
        <v>140</v>
      </c>
      <c r="F7697" t="s">
        <v>141</v>
      </c>
      <c r="G7697" t="s">
        <v>107</v>
      </c>
      <c r="H7697">
        <v>34.052235000000003</v>
      </c>
      <c r="I7697">
        <v>-118.24368</v>
      </c>
      <c r="J7697" t="s">
        <v>245</v>
      </c>
      <c r="K7697">
        <v>3923742.8009284758</v>
      </c>
      <c r="L7697">
        <v>3924503.0700650509</v>
      </c>
      <c r="M7697">
        <v>15444696</v>
      </c>
    </row>
    <row r="7698" spans="1:13" x14ac:dyDescent="0.25">
      <c r="A7698" t="s">
        <v>20</v>
      </c>
      <c r="B7698" t="s">
        <v>27</v>
      </c>
      <c r="C7698" t="s">
        <v>204</v>
      </c>
      <c r="D7698" t="s">
        <v>98</v>
      </c>
      <c r="E7698" t="s">
        <v>145</v>
      </c>
      <c r="F7698" t="s">
        <v>146</v>
      </c>
      <c r="G7698" t="s">
        <v>147</v>
      </c>
      <c r="H7698">
        <v>51.508513999999998</v>
      </c>
      <c r="I7698">
        <v>-1.0756999999999999E-2</v>
      </c>
      <c r="J7698" t="s">
        <v>223</v>
      </c>
      <c r="K7698">
        <v>14032103.67607718</v>
      </c>
      <c r="L7698">
        <v>14054002.57172933</v>
      </c>
      <c r="M7698">
        <v>15835984</v>
      </c>
    </row>
    <row r="7699" spans="1:13" x14ac:dyDescent="0.25">
      <c r="A7699" t="s">
        <v>20</v>
      </c>
      <c r="B7699" t="s">
        <v>27</v>
      </c>
      <c r="C7699" t="s">
        <v>204</v>
      </c>
      <c r="D7699" t="s">
        <v>98</v>
      </c>
      <c r="E7699" t="s">
        <v>145</v>
      </c>
      <c r="F7699" t="s">
        <v>146</v>
      </c>
      <c r="G7699" t="s">
        <v>147</v>
      </c>
      <c r="H7699">
        <v>51.508513999999998</v>
      </c>
      <c r="I7699">
        <v>-1.0756999999999999E-2</v>
      </c>
      <c r="J7699" t="s">
        <v>224</v>
      </c>
      <c r="K7699">
        <v>15878352.905710399</v>
      </c>
      <c r="L7699">
        <v>15894447.92404273</v>
      </c>
      <c r="M7699">
        <v>19971225</v>
      </c>
    </row>
    <row r="7700" spans="1:13" x14ac:dyDescent="0.25">
      <c r="A7700" t="s">
        <v>20</v>
      </c>
      <c r="B7700" t="s">
        <v>27</v>
      </c>
      <c r="C7700" t="s">
        <v>204</v>
      </c>
      <c r="D7700" t="s">
        <v>98</v>
      </c>
      <c r="E7700" t="s">
        <v>145</v>
      </c>
      <c r="F7700" t="s">
        <v>146</v>
      </c>
      <c r="G7700" t="s">
        <v>147</v>
      </c>
      <c r="H7700">
        <v>51.508513999999998</v>
      </c>
      <c r="I7700">
        <v>-1.0756999999999999E-2</v>
      </c>
      <c r="J7700" t="s">
        <v>225</v>
      </c>
      <c r="K7700">
        <v>14263725.1532543</v>
      </c>
      <c r="L7700">
        <v>14279405.164031049</v>
      </c>
      <c r="M7700">
        <v>18040839</v>
      </c>
    </row>
    <row r="7701" spans="1:13" x14ac:dyDescent="0.25">
      <c r="A7701" t="s">
        <v>20</v>
      </c>
      <c r="B7701" t="s">
        <v>27</v>
      </c>
      <c r="C7701" t="s">
        <v>204</v>
      </c>
      <c r="D7701" t="s">
        <v>98</v>
      </c>
      <c r="E7701" t="s">
        <v>145</v>
      </c>
      <c r="F7701" t="s">
        <v>146</v>
      </c>
      <c r="G7701" t="s">
        <v>147</v>
      </c>
      <c r="H7701">
        <v>51.508513999999998</v>
      </c>
      <c r="I7701">
        <v>-1.0756999999999999E-2</v>
      </c>
      <c r="J7701" t="s">
        <v>245</v>
      </c>
      <c r="K7701">
        <v>13753184.687781479</v>
      </c>
      <c r="L7701">
        <v>13764248.568827899</v>
      </c>
      <c r="M7701">
        <v>16683294</v>
      </c>
    </row>
    <row r="7702" spans="1:13" x14ac:dyDescent="0.25">
      <c r="A7702" t="s">
        <v>20</v>
      </c>
      <c r="B7702" t="s">
        <v>27</v>
      </c>
      <c r="C7702" t="s">
        <v>204</v>
      </c>
      <c r="D7702" t="s">
        <v>98</v>
      </c>
      <c r="E7702" t="s">
        <v>148</v>
      </c>
      <c r="F7702" t="s">
        <v>149</v>
      </c>
      <c r="G7702" t="s">
        <v>150</v>
      </c>
      <c r="H7702">
        <v>40.416800000000002</v>
      </c>
      <c r="I7702">
        <v>-3.7038000000000002</v>
      </c>
      <c r="J7702" t="s">
        <v>223</v>
      </c>
      <c r="K7702">
        <v>5787091.7969042268</v>
      </c>
      <c r="L7702">
        <v>5802432.788986953</v>
      </c>
      <c r="M7702">
        <v>9001534</v>
      </c>
    </row>
    <row r="7703" spans="1:13" x14ac:dyDescent="0.25">
      <c r="A7703" t="s">
        <v>20</v>
      </c>
      <c r="B7703" t="s">
        <v>27</v>
      </c>
      <c r="C7703" t="s">
        <v>204</v>
      </c>
      <c r="D7703" t="s">
        <v>98</v>
      </c>
      <c r="E7703" t="s">
        <v>148</v>
      </c>
      <c r="F7703" t="s">
        <v>149</v>
      </c>
      <c r="G7703" t="s">
        <v>150</v>
      </c>
      <c r="H7703">
        <v>40.416800000000002</v>
      </c>
      <c r="I7703">
        <v>-3.7038000000000002</v>
      </c>
      <c r="J7703" t="s">
        <v>224</v>
      </c>
      <c r="K7703">
        <v>5710655.9570053713</v>
      </c>
      <c r="L7703">
        <v>5724273.7125365715</v>
      </c>
      <c r="M7703">
        <v>10487086</v>
      </c>
    </row>
    <row r="7704" spans="1:13" x14ac:dyDescent="0.25">
      <c r="A7704" t="s">
        <v>20</v>
      </c>
      <c r="B7704" t="s">
        <v>27</v>
      </c>
      <c r="C7704" t="s">
        <v>204</v>
      </c>
      <c r="D7704" t="s">
        <v>98</v>
      </c>
      <c r="E7704" t="s">
        <v>148</v>
      </c>
      <c r="F7704" t="s">
        <v>149</v>
      </c>
      <c r="G7704" t="s">
        <v>150</v>
      </c>
      <c r="H7704">
        <v>40.416800000000002</v>
      </c>
      <c r="I7704">
        <v>-3.7038000000000002</v>
      </c>
      <c r="J7704" t="s">
        <v>225</v>
      </c>
      <c r="K7704">
        <v>5050961.8715303922</v>
      </c>
      <c r="L7704">
        <v>5054550.9999830835</v>
      </c>
      <c r="M7704">
        <v>9221810</v>
      </c>
    </row>
    <row r="7705" spans="1:13" x14ac:dyDescent="0.25">
      <c r="A7705" t="s">
        <v>20</v>
      </c>
      <c r="B7705" t="s">
        <v>27</v>
      </c>
      <c r="C7705" t="s">
        <v>204</v>
      </c>
      <c r="D7705" t="s">
        <v>98</v>
      </c>
      <c r="E7705" t="s">
        <v>148</v>
      </c>
      <c r="F7705" t="s">
        <v>149</v>
      </c>
      <c r="G7705" t="s">
        <v>150</v>
      </c>
      <c r="H7705">
        <v>40.416800000000002</v>
      </c>
      <c r="I7705">
        <v>-3.7038000000000002</v>
      </c>
      <c r="J7705" t="s">
        <v>245</v>
      </c>
      <c r="K7705">
        <v>4324162.0724309022</v>
      </c>
      <c r="L7705">
        <v>4325561.5662287213</v>
      </c>
      <c r="M7705">
        <v>8432240</v>
      </c>
    </row>
    <row r="7706" spans="1:13" x14ac:dyDescent="0.25">
      <c r="A7706" t="s">
        <v>20</v>
      </c>
      <c r="B7706" t="s">
        <v>27</v>
      </c>
      <c r="C7706" t="s">
        <v>204</v>
      </c>
      <c r="D7706" t="s">
        <v>98</v>
      </c>
      <c r="E7706" t="s">
        <v>214</v>
      </c>
      <c r="F7706" t="s">
        <v>215</v>
      </c>
      <c r="G7706" t="s">
        <v>147</v>
      </c>
      <c r="H7706">
        <v>53.480800000000002</v>
      </c>
      <c r="I7706">
        <v>2.2425999999999999</v>
      </c>
      <c r="J7706" t="s">
        <v>223</v>
      </c>
      <c r="K7706">
        <v>1496706.22104773</v>
      </c>
      <c r="L7706">
        <v>1499408.101144013</v>
      </c>
      <c r="M7706">
        <v>1014716</v>
      </c>
    </row>
    <row r="7707" spans="1:13" x14ac:dyDescent="0.25">
      <c r="A7707" t="s">
        <v>20</v>
      </c>
      <c r="B7707" t="s">
        <v>27</v>
      </c>
      <c r="C7707" t="s">
        <v>204</v>
      </c>
      <c r="D7707" t="s">
        <v>98</v>
      </c>
      <c r="E7707" t="s">
        <v>214</v>
      </c>
      <c r="F7707" t="s">
        <v>215</v>
      </c>
      <c r="G7707" t="s">
        <v>147</v>
      </c>
      <c r="H7707">
        <v>53.480800000000002</v>
      </c>
      <c r="I7707">
        <v>2.2425999999999999</v>
      </c>
      <c r="J7707" t="s">
        <v>224</v>
      </c>
      <c r="K7707">
        <v>1523907.054903199</v>
      </c>
      <c r="L7707">
        <v>1526581.1692980181</v>
      </c>
      <c r="M7707">
        <v>1084821</v>
      </c>
    </row>
    <row r="7708" spans="1:13" x14ac:dyDescent="0.25">
      <c r="A7708" t="s">
        <v>20</v>
      </c>
      <c r="B7708" t="s">
        <v>27</v>
      </c>
      <c r="C7708" t="s">
        <v>204</v>
      </c>
      <c r="D7708" t="s">
        <v>98</v>
      </c>
      <c r="E7708" t="s">
        <v>214</v>
      </c>
      <c r="F7708" t="s">
        <v>215</v>
      </c>
      <c r="G7708" t="s">
        <v>147</v>
      </c>
      <c r="H7708">
        <v>53.480800000000002</v>
      </c>
      <c r="I7708">
        <v>2.2425999999999999</v>
      </c>
      <c r="J7708" t="s">
        <v>225</v>
      </c>
      <c r="K7708">
        <v>1364877.132633168</v>
      </c>
      <c r="L7708">
        <v>1367242.7836594649</v>
      </c>
      <c r="M7708">
        <v>941313</v>
      </c>
    </row>
    <row r="7709" spans="1:13" x14ac:dyDescent="0.25">
      <c r="A7709" t="s">
        <v>20</v>
      </c>
      <c r="B7709" t="s">
        <v>27</v>
      </c>
      <c r="C7709" t="s">
        <v>204</v>
      </c>
      <c r="D7709" t="s">
        <v>98</v>
      </c>
      <c r="E7709" t="s">
        <v>214</v>
      </c>
      <c r="F7709" t="s">
        <v>215</v>
      </c>
      <c r="G7709" t="s">
        <v>147</v>
      </c>
      <c r="H7709">
        <v>53.480800000000002</v>
      </c>
      <c r="I7709">
        <v>2.2425999999999999</v>
      </c>
      <c r="J7709" t="s">
        <v>245</v>
      </c>
      <c r="K7709">
        <v>1315563.5219165189</v>
      </c>
      <c r="L7709">
        <v>1317259.8205717651</v>
      </c>
      <c r="M7709">
        <v>903780</v>
      </c>
    </row>
    <row r="7710" spans="1:13" x14ac:dyDescent="0.25">
      <c r="A7710" t="s">
        <v>20</v>
      </c>
      <c r="B7710" t="s">
        <v>27</v>
      </c>
      <c r="C7710" t="s">
        <v>204</v>
      </c>
      <c r="D7710" t="s">
        <v>104</v>
      </c>
      <c r="E7710" t="s">
        <v>229</v>
      </c>
      <c r="F7710" t="s">
        <v>230</v>
      </c>
      <c r="G7710" t="s">
        <v>107</v>
      </c>
      <c r="H7710">
        <v>26.103300000000001</v>
      </c>
      <c r="I7710">
        <v>98.141900000000007</v>
      </c>
      <c r="J7710" t="s">
        <v>223</v>
      </c>
      <c r="K7710">
        <v>32040.72029871029</v>
      </c>
      <c r="L7710">
        <v>32056.352717482248</v>
      </c>
      <c r="M7710">
        <v>126891</v>
      </c>
    </row>
    <row r="7711" spans="1:13" x14ac:dyDescent="0.25">
      <c r="A7711" t="s">
        <v>20</v>
      </c>
      <c r="B7711" t="s">
        <v>27</v>
      </c>
      <c r="C7711" t="s">
        <v>204</v>
      </c>
      <c r="D7711" t="s">
        <v>104</v>
      </c>
      <c r="E7711" t="s">
        <v>229</v>
      </c>
      <c r="F7711" t="s">
        <v>230</v>
      </c>
      <c r="G7711" t="s">
        <v>107</v>
      </c>
      <c r="H7711">
        <v>26.103300000000001</v>
      </c>
      <c r="I7711">
        <v>98.141900000000007</v>
      </c>
      <c r="J7711" t="s">
        <v>224</v>
      </c>
      <c r="K7711">
        <v>372014.64341981983</v>
      </c>
      <c r="L7711">
        <v>372050.29790517158</v>
      </c>
      <c r="M7711">
        <v>835643</v>
      </c>
    </row>
    <row r="7712" spans="1:13" x14ac:dyDescent="0.25">
      <c r="A7712" t="s">
        <v>20</v>
      </c>
      <c r="B7712" t="s">
        <v>27</v>
      </c>
      <c r="C7712" t="s">
        <v>204</v>
      </c>
      <c r="D7712" t="s">
        <v>104</v>
      </c>
      <c r="E7712" t="s">
        <v>229</v>
      </c>
      <c r="F7712" t="s">
        <v>230</v>
      </c>
      <c r="G7712" t="s">
        <v>107</v>
      </c>
      <c r="H7712">
        <v>26.103300000000001</v>
      </c>
      <c r="I7712">
        <v>98.141900000000007</v>
      </c>
      <c r="J7712" t="s">
        <v>225</v>
      </c>
      <c r="K7712">
        <v>270344.03203126712</v>
      </c>
      <c r="L7712">
        <v>270383.31201151718</v>
      </c>
      <c r="M7712">
        <v>492600</v>
      </c>
    </row>
    <row r="7713" spans="1:13" x14ac:dyDescent="0.25">
      <c r="A7713" t="s">
        <v>20</v>
      </c>
      <c r="B7713" t="s">
        <v>27</v>
      </c>
      <c r="C7713" t="s">
        <v>204</v>
      </c>
      <c r="D7713" t="s">
        <v>104</v>
      </c>
      <c r="E7713" t="s">
        <v>229</v>
      </c>
      <c r="F7713" t="s">
        <v>230</v>
      </c>
      <c r="G7713" t="s">
        <v>107</v>
      </c>
      <c r="H7713">
        <v>26.103300000000001</v>
      </c>
      <c r="I7713">
        <v>98.141900000000007</v>
      </c>
      <c r="J7713" t="s">
        <v>245</v>
      </c>
      <c r="K7713">
        <v>280719.69556593249</v>
      </c>
      <c r="L7713">
        <v>280779.94787977129</v>
      </c>
      <c r="M7713">
        <v>481976</v>
      </c>
    </row>
    <row r="7714" spans="1:13" x14ac:dyDescent="0.25">
      <c r="A7714" t="s">
        <v>20</v>
      </c>
      <c r="B7714" t="s">
        <v>27</v>
      </c>
      <c r="C7714" t="s">
        <v>204</v>
      </c>
      <c r="D7714" t="s">
        <v>104</v>
      </c>
      <c r="E7714" t="s">
        <v>154</v>
      </c>
      <c r="F7714" t="s">
        <v>155</v>
      </c>
      <c r="G7714" t="s">
        <v>107</v>
      </c>
      <c r="H7714">
        <v>25.789097000000002</v>
      </c>
      <c r="I7714">
        <v>-80.204040000000006</v>
      </c>
      <c r="J7714" t="s">
        <v>223</v>
      </c>
      <c r="K7714">
        <v>6416015.7733691912</v>
      </c>
      <c r="L7714">
        <v>6418421.8386040628</v>
      </c>
      <c r="M7714">
        <v>19411163</v>
      </c>
    </row>
    <row r="7715" spans="1:13" x14ac:dyDescent="0.25">
      <c r="A7715" t="s">
        <v>20</v>
      </c>
      <c r="B7715" t="s">
        <v>27</v>
      </c>
      <c r="C7715" t="s">
        <v>204</v>
      </c>
      <c r="D7715" t="s">
        <v>104</v>
      </c>
      <c r="E7715" t="s">
        <v>154</v>
      </c>
      <c r="F7715" t="s">
        <v>155</v>
      </c>
      <c r="G7715" t="s">
        <v>107</v>
      </c>
      <c r="H7715">
        <v>25.789097000000002</v>
      </c>
      <c r="I7715">
        <v>-80.204040000000006</v>
      </c>
      <c r="J7715" t="s">
        <v>224</v>
      </c>
      <c r="K7715">
        <v>9092913.5968883224</v>
      </c>
      <c r="L7715">
        <v>9109539.8192600962</v>
      </c>
      <c r="M7715">
        <v>25619046</v>
      </c>
    </row>
    <row r="7716" spans="1:13" x14ac:dyDescent="0.25">
      <c r="A7716" t="s">
        <v>20</v>
      </c>
      <c r="B7716" t="s">
        <v>27</v>
      </c>
      <c r="C7716" t="s">
        <v>204</v>
      </c>
      <c r="D7716" t="s">
        <v>104</v>
      </c>
      <c r="E7716" t="s">
        <v>154</v>
      </c>
      <c r="F7716" t="s">
        <v>155</v>
      </c>
      <c r="G7716" t="s">
        <v>107</v>
      </c>
      <c r="H7716">
        <v>25.789097000000002</v>
      </c>
      <c r="I7716">
        <v>-80.204040000000006</v>
      </c>
      <c r="J7716" t="s">
        <v>225</v>
      </c>
      <c r="K7716">
        <v>8424932.3903429005</v>
      </c>
      <c r="L7716">
        <v>8436613.4234343879</v>
      </c>
      <c r="M7716">
        <v>22739639</v>
      </c>
    </row>
    <row r="7717" spans="1:13" x14ac:dyDescent="0.25">
      <c r="A7717" t="s">
        <v>20</v>
      </c>
      <c r="B7717" t="s">
        <v>27</v>
      </c>
      <c r="C7717" t="s">
        <v>204</v>
      </c>
      <c r="D7717" t="s">
        <v>104</v>
      </c>
      <c r="E7717" t="s">
        <v>154</v>
      </c>
      <c r="F7717" t="s">
        <v>155</v>
      </c>
      <c r="G7717" t="s">
        <v>107</v>
      </c>
      <c r="H7717">
        <v>25.789097000000002</v>
      </c>
      <c r="I7717">
        <v>-80.204040000000006</v>
      </c>
      <c r="J7717" t="s">
        <v>245</v>
      </c>
      <c r="K7717">
        <v>3155404.6342056552</v>
      </c>
      <c r="L7717">
        <v>3156358.5444759978</v>
      </c>
      <c r="M7717">
        <v>10406426</v>
      </c>
    </row>
    <row r="7718" spans="1:13" x14ac:dyDescent="0.25">
      <c r="A7718" t="s">
        <v>20</v>
      </c>
      <c r="B7718" t="s">
        <v>27</v>
      </c>
      <c r="C7718" t="s">
        <v>204</v>
      </c>
      <c r="D7718" t="s">
        <v>98</v>
      </c>
      <c r="E7718" t="s">
        <v>156</v>
      </c>
      <c r="F7718" t="s">
        <v>157</v>
      </c>
      <c r="G7718" t="s">
        <v>158</v>
      </c>
      <c r="H7718">
        <v>45.630099999999999</v>
      </c>
      <c r="I7718">
        <v>8.7255000000000003</v>
      </c>
      <c r="J7718" t="s">
        <v>223</v>
      </c>
      <c r="K7718">
        <v>3752605.660624451</v>
      </c>
      <c r="L7718">
        <v>3762727.0436035981</v>
      </c>
      <c r="M7718">
        <v>5586085</v>
      </c>
    </row>
    <row r="7719" spans="1:13" x14ac:dyDescent="0.25">
      <c r="A7719" t="s">
        <v>20</v>
      </c>
      <c r="B7719" t="s">
        <v>27</v>
      </c>
      <c r="C7719" t="s">
        <v>204</v>
      </c>
      <c r="D7719" t="s">
        <v>98</v>
      </c>
      <c r="E7719" t="s">
        <v>156</v>
      </c>
      <c r="F7719" t="s">
        <v>157</v>
      </c>
      <c r="G7719" t="s">
        <v>158</v>
      </c>
      <c r="H7719">
        <v>45.630099999999999</v>
      </c>
      <c r="I7719">
        <v>8.7255000000000003</v>
      </c>
      <c r="J7719" t="s">
        <v>224</v>
      </c>
      <c r="K7719">
        <v>3162836.9063350218</v>
      </c>
      <c r="L7719">
        <v>3168743.954633255</v>
      </c>
      <c r="M7719">
        <v>4125018</v>
      </c>
    </row>
    <row r="7720" spans="1:13" x14ac:dyDescent="0.25">
      <c r="A7720" t="s">
        <v>20</v>
      </c>
      <c r="B7720" t="s">
        <v>27</v>
      </c>
      <c r="C7720" t="s">
        <v>204</v>
      </c>
      <c r="D7720" t="s">
        <v>98</v>
      </c>
      <c r="E7720" t="s">
        <v>156</v>
      </c>
      <c r="F7720" t="s">
        <v>157</v>
      </c>
      <c r="G7720" t="s">
        <v>158</v>
      </c>
      <c r="H7720">
        <v>45.630099999999999</v>
      </c>
      <c r="I7720">
        <v>8.7255000000000003</v>
      </c>
      <c r="J7720" t="s">
        <v>225</v>
      </c>
      <c r="K7720">
        <v>3356891.884025502</v>
      </c>
      <c r="L7720">
        <v>3360703.826597793</v>
      </c>
      <c r="M7720">
        <v>4687150</v>
      </c>
    </row>
    <row r="7721" spans="1:13" x14ac:dyDescent="0.25">
      <c r="A7721" t="s">
        <v>20</v>
      </c>
      <c r="B7721" t="s">
        <v>27</v>
      </c>
      <c r="C7721" t="s">
        <v>204</v>
      </c>
      <c r="D7721" t="s">
        <v>98</v>
      </c>
      <c r="E7721" t="s">
        <v>156</v>
      </c>
      <c r="F7721" t="s">
        <v>157</v>
      </c>
      <c r="G7721" t="s">
        <v>158</v>
      </c>
      <c r="H7721">
        <v>45.630099999999999</v>
      </c>
      <c r="I7721">
        <v>8.7255000000000003</v>
      </c>
      <c r="J7721" t="s">
        <v>245</v>
      </c>
      <c r="K7721">
        <v>3106590.2815487231</v>
      </c>
      <c r="L7721">
        <v>3108721.433747984</v>
      </c>
      <c r="M7721">
        <v>4429714</v>
      </c>
    </row>
    <row r="7722" spans="1:13" x14ac:dyDescent="0.25">
      <c r="A7722" t="s">
        <v>20</v>
      </c>
      <c r="B7722" t="s">
        <v>27</v>
      </c>
      <c r="C7722" t="s">
        <v>204</v>
      </c>
      <c r="D7722" t="s">
        <v>104</v>
      </c>
      <c r="E7722" t="s">
        <v>159</v>
      </c>
      <c r="F7722" t="s">
        <v>160</v>
      </c>
      <c r="G7722" t="s">
        <v>107</v>
      </c>
      <c r="H7722">
        <v>44.986656000000004</v>
      </c>
      <c r="I7722">
        <v>-93.258133000000001</v>
      </c>
      <c r="J7722" t="s">
        <v>223</v>
      </c>
      <c r="K7722">
        <v>175336.33107886449</v>
      </c>
      <c r="L7722">
        <v>175364.39042676461</v>
      </c>
      <c r="M7722">
        <v>370799</v>
      </c>
    </row>
    <row r="7723" spans="1:13" x14ac:dyDescent="0.25">
      <c r="A7723" t="s">
        <v>20</v>
      </c>
      <c r="B7723" t="s">
        <v>27</v>
      </c>
      <c r="C7723" t="s">
        <v>204</v>
      </c>
      <c r="D7723" t="s">
        <v>104</v>
      </c>
      <c r="E7723" t="s">
        <v>159</v>
      </c>
      <c r="F7723" t="s">
        <v>160</v>
      </c>
      <c r="G7723" t="s">
        <v>107</v>
      </c>
      <c r="H7723">
        <v>44.986656000000004</v>
      </c>
      <c r="I7723">
        <v>-93.258133000000001</v>
      </c>
      <c r="J7723" t="s">
        <v>224</v>
      </c>
      <c r="K7723">
        <v>1159794.3633951719</v>
      </c>
      <c r="L7723">
        <v>1159833.443633253</v>
      </c>
      <c r="M7723">
        <v>2155234</v>
      </c>
    </row>
    <row r="7724" spans="1:13" x14ac:dyDescent="0.25">
      <c r="A7724" t="s">
        <v>20</v>
      </c>
      <c r="B7724" t="s">
        <v>27</v>
      </c>
      <c r="C7724" t="s">
        <v>204</v>
      </c>
      <c r="D7724" t="s">
        <v>104</v>
      </c>
      <c r="E7724" t="s">
        <v>159</v>
      </c>
      <c r="F7724" t="s">
        <v>160</v>
      </c>
      <c r="G7724" t="s">
        <v>107</v>
      </c>
      <c r="H7724">
        <v>44.986656000000004</v>
      </c>
      <c r="I7724">
        <v>-93.258133000000001</v>
      </c>
      <c r="J7724" t="s">
        <v>225</v>
      </c>
      <c r="K7724">
        <v>1100804.5024791099</v>
      </c>
      <c r="L7724">
        <v>1100971.3245717869</v>
      </c>
      <c r="M7724">
        <v>1330135</v>
      </c>
    </row>
    <row r="7725" spans="1:13" x14ac:dyDescent="0.25">
      <c r="A7725" t="s">
        <v>20</v>
      </c>
      <c r="B7725" t="s">
        <v>27</v>
      </c>
      <c r="C7725" t="s">
        <v>204</v>
      </c>
      <c r="D7725" t="s">
        <v>104</v>
      </c>
      <c r="E7725" t="s">
        <v>159</v>
      </c>
      <c r="F7725" t="s">
        <v>160</v>
      </c>
      <c r="G7725" t="s">
        <v>107</v>
      </c>
      <c r="H7725">
        <v>44.986656000000004</v>
      </c>
      <c r="I7725">
        <v>-93.258133000000001</v>
      </c>
      <c r="J7725" t="s">
        <v>245</v>
      </c>
      <c r="K7725">
        <v>1196153.5890813379</v>
      </c>
      <c r="L7725">
        <v>1196159.440141072</v>
      </c>
      <c r="M7725">
        <v>1406265</v>
      </c>
    </row>
    <row r="7726" spans="1:13" x14ac:dyDescent="0.25">
      <c r="A7726" t="s">
        <v>20</v>
      </c>
      <c r="B7726" t="s">
        <v>27</v>
      </c>
      <c r="C7726" t="s">
        <v>204</v>
      </c>
      <c r="D7726" t="s">
        <v>98</v>
      </c>
      <c r="E7726" t="s">
        <v>231</v>
      </c>
      <c r="F7726" t="s">
        <v>232</v>
      </c>
      <c r="G7726" t="s">
        <v>168</v>
      </c>
      <c r="H7726">
        <v>43.296950000000002</v>
      </c>
      <c r="I7726">
        <v>5.3810700000000002</v>
      </c>
      <c r="J7726" t="s">
        <v>223</v>
      </c>
      <c r="K7726">
        <v>24570.890056644701</v>
      </c>
      <c r="L7726">
        <v>24964.808876960898</v>
      </c>
      <c r="M7726">
        <v>49499</v>
      </c>
    </row>
    <row r="7727" spans="1:13" x14ac:dyDescent="0.25">
      <c r="A7727" t="s">
        <v>20</v>
      </c>
      <c r="B7727" t="s">
        <v>27</v>
      </c>
      <c r="C7727" t="s">
        <v>204</v>
      </c>
      <c r="D7727" t="s">
        <v>98</v>
      </c>
      <c r="E7727" t="s">
        <v>231</v>
      </c>
      <c r="F7727" t="s">
        <v>232</v>
      </c>
      <c r="G7727" t="s">
        <v>168</v>
      </c>
      <c r="H7727">
        <v>43.296950000000002</v>
      </c>
      <c r="I7727">
        <v>5.3810700000000002</v>
      </c>
      <c r="J7727" t="s">
        <v>224</v>
      </c>
      <c r="K7727">
        <v>499501.87036458327</v>
      </c>
      <c r="L7727">
        <v>506247.45061570092</v>
      </c>
      <c r="M7727">
        <v>987090</v>
      </c>
    </row>
    <row r="7728" spans="1:13" x14ac:dyDescent="0.25">
      <c r="A7728" t="s">
        <v>20</v>
      </c>
      <c r="B7728" t="s">
        <v>27</v>
      </c>
      <c r="C7728" t="s">
        <v>204</v>
      </c>
      <c r="D7728" t="s">
        <v>98</v>
      </c>
      <c r="E7728" t="s">
        <v>231</v>
      </c>
      <c r="F7728" t="s">
        <v>232</v>
      </c>
      <c r="G7728" t="s">
        <v>168</v>
      </c>
      <c r="H7728">
        <v>43.296950000000002</v>
      </c>
      <c r="I7728">
        <v>5.3810700000000002</v>
      </c>
      <c r="J7728" t="s">
        <v>225</v>
      </c>
      <c r="K7728">
        <v>1288993.494977033</v>
      </c>
      <c r="L7728">
        <v>1304480.248871027</v>
      </c>
      <c r="M7728">
        <v>1809563</v>
      </c>
    </row>
    <row r="7729" spans="1:13" x14ac:dyDescent="0.25">
      <c r="A7729" t="s">
        <v>20</v>
      </c>
      <c r="B7729" t="s">
        <v>27</v>
      </c>
      <c r="C7729" t="s">
        <v>204</v>
      </c>
      <c r="D7729" t="s">
        <v>98</v>
      </c>
      <c r="E7729" t="s">
        <v>231</v>
      </c>
      <c r="F7729" t="s">
        <v>232</v>
      </c>
      <c r="G7729" t="s">
        <v>168</v>
      </c>
      <c r="H7729">
        <v>43.296950000000002</v>
      </c>
      <c r="I7729">
        <v>5.3810700000000002</v>
      </c>
      <c r="J7729" t="s">
        <v>245</v>
      </c>
      <c r="K7729">
        <v>1246802.6541095451</v>
      </c>
      <c r="L7729">
        <v>1273401.9996225119</v>
      </c>
      <c r="M7729">
        <v>1609403</v>
      </c>
    </row>
    <row r="7730" spans="1:13" x14ac:dyDescent="0.25">
      <c r="A7730" t="s">
        <v>20</v>
      </c>
      <c r="B7730" t="s">
        <v>27</v>
      </c>
      <c r="C7730" t="s">
        <v>204</v>
      </c>
      <c r="D7730" t="s">
        <v>104</v>
      </c>
      <c r="E7730" t="s">
        <v>161</v>
      </c>
      <c r="F7730" t="s">
        <v>162</v>
      </c>
      <c r="G7730" t="s">
        <v>107</v>
      </c>
      <c r="H7730">
        <v>40.705629999999999</v>
      </c>
      <c r="I7730">
        <v>-73.978003999999999</v>
      </c>
      <c r="J7730" t="s">
        <v>223</v>
      </c>
      <c r="K7730">
        <v>8374694.129165465</v>
      </c>
      <c r="L7730">
        <v>8387897.1166827744</v>
      </c>
      <c r="M7730">
        <v>28149531</v>
      </c>
    </row>
    <row r="7731" spans="1:13" x14ac:dyDescent="0.25">
      <c r="A7731" t="s">
        <v>20</v>
      </c>
      <c r="B7731" t="s">
        <v>27</v>
      </c>
      <c r="C7731" t="s">
        <v>204</v>
      </c>
      <c r="D7731" t="s">
        <v>104</v>
      </c>
      <c r="E7731" t="s">
        <v>161</v>
      </c>
      <c r="F7731" t="s">
        <v>162</v>
      </c>
      <c r="G7731" t="s">
        <v>107</v>
      </c>
      <c r="H7731">
        <v>40.705629999999999</v>
      </c>
      <c r="I7731">
        <v>-73.978003999999999</v>
      </c>
      <c r="J7731" t="s">
        <v>224</v>
      </c>
      <c r="K7731">
        <v>10414044.726399301</v>
      </c>
      <c r="L7731">
        <v>10417156.735522529</v>
      </c>
      <c r="M7731">
        <v>30813327</v>
      </c>
    </row>
    <row r="7732" spans="1:13" x14ac:dyDescent="0.25">
      <c r="A7732" t="s">
        <v>20</v>
      </c>
      <c r="B7732" t="s">
        <v>27</v>
      </c>
      <c r="C7732" t="s">
        <v>204</v>
      </c>
      <c r="D7732" t="s">
        <v>104</v>
      </c>
      <c r="E7732" t="s">
        <v>161</v>
      </c>
      <c r="F7732" t="s">
        <v>162</v>
      </c>
      <c r="G7732" t="s">
        <v>107</v>
      </c>
      <c r="H7732">
        <v>40.705629999999999</v>
      </c>
      <c r="I7732">
        <v>-73.978003999999999</v>
      </c>
      <c r="J7732" t="s">
        <v>225</v>
      </c>
      <c r="K7732">
        <v>9651419.3587554656</v>
      </c>
      <c r="L7732">
        <v>9648385.0761059057</v>
      </c>
      <c r="M7732">
        <v>30482624</v>
      </c>
    </row>
    <row r="7733" spans="1:13" x14ac:dyDescent="0.25">
      <c r="A7733" t="s">
        <v>20</v>
      </c>
      <c r="B7733" t="s">
        <v>27</v>
      </c>
      <c r="C7733" t="s">
        <v>204</v>
      </c>
      <c r="D7733" t="s">
        <v>104</v>
      </c>
      <c r="E7733" t="s">
        <v>161</v>
      </c>
      <c r="F7733" t="s">
        <v>162</v>
      </c>
      <c r="G7733" t="s">
        <v>107</v>
      </c>
      <c r="H7733">
        <v>40.705629999999999</v>
      </c>
      <c r="I7733">
        <v>-73.978003999999999</v>
      </c>
      <c r="J7733" t="s">
        <v>245</v>
      </c>
      <c r="K7733">
        <v>7903641.8842466436</v>
      </c>
      <c r="L7733">
        <v>7901206.7447345639</v>
      </c>
      <c r="M7733">
        <v>26190350</v>
      </c>
    </row>
    <row r="7734" spans="1:13" x14ac:dyDescent="0.25">
      <c r="A7734" t="s">
        <v>20</v>
      </c>
      <c r="B7734" t="s">
        <v>27</v>
      </c>
      <c r="C7734" t="s">
        <v>204</v>
      </c>
      <c r="D7734" t="s">
        <v>98</v>
      </c>
      <c r="E7734" t="s">
        <v>166</v>
      </c>
      <c r="F7734" t="s">
        <v>167</v>
      </c>
      <c r="G7734" t="s">
        <v>168</v>
      </c>
      <c r="H7734">
        <v>48.928049999999999</v>
      </c>
      <c r="I7734">
        <v>2.35189</v>
      </c>
      <c r="J7734" t="s">
        <v>223</v>
      </c>
      <c r="K7734">
        <v>20508231.76034344</v>
      </c>
      <c r="L7734">
        <v>20527336.695876081</v>
      </c>
      <c r="M7734">
        <v>81650078</v>
      </c>
    </row>
    <row r="7735" spans="1:13" x14ac:dyDescent="0.25">
      <c r="A7735" t="s">
        <v>20</v>
      </c>
      <c r="B7735" t="s">
        <v>27</v>
      </c>
      <c r="C7735" t="s">
        <v>204</v>
      </c>
      <c r="D7735" t="s">
        <v>98</v>
      </c>
      <c r="E7735" t="s">
        <v>166</v>
      </c>
      <c r="F7735" t="s">
        <v>167</v>
      </c>
      <c r="G7735" t="s">
        <v>168</v>
      </c>
      <c r="H7735">
        <v>48.928049999999999</v>
      </c>
      <c r="I7735">
        <v>2.35189</v>
      </c>
      <c r="J7735" t="s">
        <v>224</v>
      </c>
      <c r="K7735">
        <v>23919176.805765551</v>
      </c>
      <c r="L7735">
        <v>23933509.083709858</v>
      </c>
      <c r="M7735">
        <v>90905890</v>
      </c>
    </row>
    <row r="7736" spans="1:13" x14ac:dyDescent="0.25">
      <c r="A7736" t="s">
        <v>20</v>
      </c>
      <c r="B7736" t="s">
        <v>27</v>
      </c>
      <c r="C7736" t="s">
        <v>204</v>
      </c>
      <c r="D7736" t="s">
        <v>98</v>
      </c>
      <c r="E7736" t="s">
        <v>166</v>
      </c>
      <c r="F7736" t="s">
        <v>167</v>
      </c>
      <c r="G7736" t="s">
        <v>168</v>
      </c>
      <c r="H7736">
        <v>48.928049999999999</v>
      </c>
      <c r="I7736">
        <v>2.35189</v>
      </c>
      <c r="J7736" t="s">
        <v>225</v>
      </c>
      <c r="K7736">
        <v>19143241.233235169</v>
      </c>
      <c r="L7736">
        <v>19160477.386551261</v>
      </c>
      <c r="M7736">
        <v>84573985</v>
      </c>
    </row>
    <row r="7737" spans="1:13" x14ac:dyDescent="0.25">
      <c r="A7737" t="s">
        <v>20</v>
      </c>
      <c r="B7737" t="s">
        <v>27</v>
      </c>
      <c r="C7737" t="s">
        <v>204</v>
      </c>
      <c r="D7737" t="s">
        <v>98</v>
      </c>
      <c r="E7737" t="s">
        <v>166</v>
      </c>
      <c r="F7737" t="s">
        <v>167</v>
      </c>
      <c r="G7737" t="s">
        <v>168</v>
      </c>
      <c r="H7737">
        <v>48.928049999999999</v>
      </c>
      <c r="I7737">
        <v>2.35189</v>
      </c>
      <c r="J7737" t="s">
        <v>245</v>
      </c>
      <c r="K7737">
        <v>16388688.08071983</v>
      </c>
      <c r="L7737">
        <v>16392748.0826845</v>
      </c>
      <c r="M7737">
        <v>75848516</v>
      </c>
    </row>
    <row r="7738" spans="1:13" x14ac:dyDescent="0.25">
      <c r="A7738" t="s">
        <v>20</v>
      </c>
      <c r="B7738" t="s">
        <v>27</v>
      </c>
      <c r="C7738" t="s">
        <v>204</v>
      </c>
      <c r="D7738" t="s">
        <v>104</v>
      </c>
      <c r="E7738" t="s">
        <v>172</v>
      </c>
      <c r="F7738" t="s">
        <v>173</v>
      </c>
      <c r="G7738" t="s">
        <v>107</v>
      </c>
      <c r="H7738">
        <v>47.606209999999997</v>
      </c>
      <c r="I7738">
        <v>-122.33207</v>
      </c>
      <c r="J7738" t="s">
        <v>223</v>
      </c>
      <c r="K7738">
        <v>2097160.7029806762</v>
      </c>
      <c r="L7738">
        <v>2097358.283126506</v>
      </c>
      <c r="M7738">
        <v>7596697</v>
      </c>
    </row>
    <row r="7739" spans="1:13" x14ac:dyDescent="0.25">
      <c r="A7739" t="s">
        <v>20</v>
      </c>
      <c r="B7739" t="s">
        <v>27</v>
      </c>
      <c r="C7739" t="s">
        <v>204</v>
      </c>
      <c r="D7739" t="s">
        <v>104</v>
      </c>
      <c r="E7739" t="s">
        <v>172</v>
      </c>
      <c r="F7739" t="s">
        <v>173</v>
      </c>
      <c r="G7739" t="s">
        <v>107</v>
      </c>
      <c r="H7739">
        <v>47.606209999999997</v>
      </c>
      <c r="I7739">
        <v>-122.33207</v>
      </c>
      <c r="J7739" t="s">
        <v>224</v>
      </c>
      <c r="K7739">
        <v>2371073.4222659408</v>
      </c>
      <c r="L7739">
        <v>2371369.119051978</v>
      </c>
      <c r="M7739">
        <v>8329314</v>
      </c>
    </row>
    <row r="7740" spans="1:13" x14ac:dyDescent="0.25">
      <c r="A7740" t="s">
        <v>20</v>
      </c>
      <c r="B7740" t="s">
        <v>27</v>
      </c>
      <c r="C7740" t="s">
        <v>204</v>
      </c>
      <c r="D7740" t="s">
        <v>104</v>
      </c>
      <c r="E7740" t="s">
        <v>172</v>
      </c>
      <c r="F7740" t="s">
        <v>173</v>
      </c>
      <c r="G7740" t="s">
        <v>107</v>
      </c>
      <c r="H7740">
        <v>47.606209999999997</v>
      </c>
      <c r="I7740">
        <v>-122.33207</v>
      </c>
      <c r="J7740" t="s">
        <v>225</v>
      </c>
      <c r="K7740">
        <v>2258438.8351040338</v>
      </c>
      <c r="L7740">
        <v>2259420.1729136691</v>
      </c>
      <c r="M7740">
        <v>6937115</v>
      </c>
    </row>
    <row r="7741" spans="1:13" x14ac:dyDescent="0.25">
      <c r="A7741" t="s">
        <v>20</v>
      </c>
      <c r="B7741" t="s">
        <v>27</v>
      </c>
      <c r="C7741" t="s">
        <v>204</v>
      </c>
      <c r="D7741" t="s">
        <v>104</v>
      </c>
      <c r="E7741" t="s">
        <v>172</v>
      </c>
      <c r="F7741" t="s">
        <v>173</v>
      </c>
      <c r="G7741" t="s">
        <v>107</v>
      </c>
      <c r="H7741">
        <v>47.606209999999997</v>
      </c>
      <c r="I7741">
        <v>-122.33207</v>
      </c>
      <c r="J7741" t="s">
        <v>245</v>
      </c>
      <c r="K7741">
        <v>2267880.8668971281</v>
      </c>
      <c r="L7741">
        <v>2267910.2618031478</v>
      </c>
      <c r="M7741">
        <v>7303922</v>
      </c>
    </row>
    <row r="7742" spans="1:13" x14ac:dyDescent="0.25">
      <c r="A7742" t="s">
        <v>20</v>
      </c>
      <c r="B7742" t="s">
        <v>27</v>
      </c>
      <c r="C7742" t="s">
        <v>204</v>
      </c>
      <c r="D7742" t="s">
        <v>104</v>
      </c>
      <c r="E7742" t="s">
        <v>177</v>
      </c>
      <c r="F7742" t="s">
        <v>178</v>
      </c>
      <c r="G7742" t="s">
        <v>107</v>
      </c>
      <c r="H7742">
        <v>37.339385999999998</v>
      </c>
      <c r="I7742">
        <v>-121.89496</v>
      </c>
      <c r="J7742" t="s">
        <v>223</v>
      </c>
      <c r="K7742">
        <v>1476820.98619234</v>
      </c>
      <c r="L7742">
        <v>1479571.77438212</v>
      </c>
      <c r="M7742">
        <v>6073859</v>
      </c>
    </row>
    <row r="7743" spans="1:13" x14ac:dyDescent="0.25">
      <c r="A7743" t="s">
        <v>20</v>
      </c>
      <c r="B7743" t="s">
        <v>27</v>
      </c>
      <c r="C7743" t="s">
        <v>204</v>
      </c>
      <c r="D7743" t="s">
        <v>104</v>
      </c>
      <c r="E7743" t="s">
        <v>177</v>
      </c>
      <c r="F7743" t="s">
        <v>178</v>
      </c>
      <c r="G7743" t="s">
        <v>107</v>
      </c>
      <c r="H7743">
        <v>37.339385999999998</v>
      </c>
      <c r="I7743">
        <v>-121.89496</v>
      </c>
      <c r="J7743" t="s">
        <v>224</v>
      </c>
      <c r="K7743">
        <v>1832147.0066669439</v>
      </c>
      <c r="L7743">
        <v>1833385.468922649</v>
      </c>
      <c r="M7743">
        <v>6883441</v>
      </c>
    </row>
    <row r="7744" spans="1:13" x14ac:dyDescent="0.25">
      <c r="A7744" t="s">
        <v>20</v>
      </c>
      <c r="B7744" t="s">
        <v>27</v>
      </c>
      <c r="C7744" t="s">
        <v>204</v>
      </c>
      <c r="D7744" t="s">
        <v>104</v>
      </c>
      <c r="E7744" t="s">
        <v>177</v>
      </c>
      <c r="F7744" t="s">
        <v>178</v>
      </c>
      <c r="G7744" t="s">
        <v>107</v>
      </c>
      <c r="H7744">
        <v>37.339385999999998</v>
      </c>
      <c r="I7744">
        <v>-121.89496</v>
      </c>
      <c r="J7744" t="s">
        <v>225</v>
      </c>
      <c r="K7744">
        <v>1475046.9696071511</v>
      </c>
      <c r="L7744">
        <v>1476172.9881628919</v>
      </c>
      <c r="M7744">
        <v>4638123</v>
      </c>
    </row>
    <row r="7745" spans="1:13" x14ac:dyDescent="0.25">
      <c r="A7745" t="s">
        <v>20</v>
      </c>
      <c r="B7745" t="s">
        <v>27</v>
      </c>
      <c r="C7745" t="s">
        <v>204</v>
      </c>
      <c r="D7745" t="s">
        <v>104</v>
      </c>
      <c r="E7745" t="s">
        <v>177</v>
      </c>
      <c r="F7745" t="s">
        <v>178</v>
      </c>
      <c r="G7745" t="s">
        <v>107</v>
      </c>
      <c r="H7745">
        <v>37.339385999999998</v>
      </c>
      <c r="I7745">
        <v>-121.89496</v>
      </c>
      <c r="J7745" t="s">
        <v>245</v>
      </c>
      <c r="K7745">
        <v>1986445.2033595969</v>
      </c>
      <c r="L7745">
        <v>1986850.204496996</v>
      </c>
      <c r="M7745">
        <v>6298209</v>
      </c>
    </row>
    <row r="7746" spans="1:13" x14ac:dyDescent="0.25">
      <c r="A7746" t="s">
        <v>20</v>
      </c>
      <c r="B7746" t="s">
        <v>27</v>
      </c>
      <c r="C7746" t="s">
        <v>204</v>
      </c>
      <c r="D7746" t="s">
        <v>98</v>
      </c>
      <c r="E7746" t="s">
        <v>181</v>
      </c>
      <c r="F7746" t="s">
        <v>182</v>
      </c>
      <c r="G7746" t="s">
        <v>183</v>
      </c>
      <c r="H7746">
        <v>59.651943000000003</v>
      </c>
      <c r="I7746">
        <v>17.933056000000001</v>
      </c>
      <c r="J7746" t="s">
        <v>223</v>
      </c>
      <c r="K7746">
        <v>2715350.4807121558</v>
      </c>
      <c r="L7746">
        <v>2716312.4715673178</v>
      </c>
      <c r="M7746">
        <v>6047952</v>
      </c>
    </row>
    <row r="7747" spans="1:13" x14ac:dyDescent="0.25">
      <c r="A7747" t="s">
        <v>20</v>
      </c>
      <c r="B7747" t="s">
        <v>27</v>
      </c>
      <c r="C7747" t="s">
        <v>204</v>
      </c>
      <c r="D7747" t="s">
        <v>98</v>
      </c>
      <c r="E7747" t="s">
        <v>181</v>
      </c>
      <c r="F7747" t="s">
        <v>182</v>
      </c>
      <c r="G7747" t="s">
        <v>183</v>
      </c>
      <c r="H7747">
        <v>59.651943000000003</v>
      </c>
      <c r="I7747">
        <v>17.933056000000001</v>
      </c>
      <c r="J7747" t="s">
        <v>224</v>
      </c>
      <c r="K7747">
        <v>2167164.8692671098</v>
      </c>
      <c r="L7747">
        <v>2168330.1617616201</v>
      </c>
      <c r="M7747">
        <v>5752522</v>
      </c>
    </row>
    <row r="7748" spans="1:13" x14ac:dyDescent="0.25">
      <c r="A7748" t="s">
        <v>20</v>
      </c>
      <c r="B7748" t="s">
        <v>27</v>
      </c>
      <c r="C7748" t="s">
        <v>204</v>
      </c>
      <c r="D7748" t="s">
        <v>98</v>
      </c>
      <c r="E7748" t="s">
        <v>181</v>
      </c>
      <c r="F7748" t="s">
        <v>182</v>
      </c>
      <c r="G7748" t="s">
        <v>183</v>
      </c>
      <c r="H7748">
        <v>59.651943000000003</v>
      </c>
      <c r="I7748">
        <v>17.933056000000001</v>
      </c>
      <c r="J7748" t="s">
        <v>225</v>
      </c>
      <c r="K7748">
        <v>192572.16555598209</v>
      </c>
      <c r="L7748">
        <v>193176.6721323067</v>
      </c>
      <c r="M7748">
        <v>4951724</v>
      </c>
    </row>
    <row r="7749" spans="1:13" x14ac:dyDescent="0.25">
      <c r="A7749" t="s">
        <v>20</v>
      </c>
      <c r="B7749" t="s">
        <v>27</v>
      </c>
      <c r="C7749" t="s">
        <v>204</v>
      </c>
      <c r="D7749" t="s">
        <v>98</v>
      </c>
      <c r="E7749" t="s">
        <v>181</v>
      </c>
      <c r="F7749" t="s">
        <v>182</v>
      </c>
      <c r="G7749" t="s">
        <v>183</v>
      </c>
      <c r="H7749">
        <v>59.651943000000003</v>
      </c>
      <c r="I7749">
        <v>17.933056000000001</v>
      </c>
      <c r="J7749" t="s">
        <v>245</v>
      </c>
      <c r="K7749">
        <v>53559.355068867357</v>
      </c>
      <c r="L7749">
        <v>53714.904466275148</v>
      </c>
      <c r="M7749">
        <v>5252604</v>
      </c>
    </row>
    <row r="7750" spans="1:13" x14ac:dyDescent="0.25">
      <c r="A7750" t="s">
        <v>20</v>
      </c>
      <c r="B7750" t="s">
        <v>27</v>
      </c>
      <c r="C7750" t="s">
        <v>204</v>
      </c>
      <c r="D7750" t="s">
        <v>104</v>
      </c>
      <c r="E7750" t="s">
        <v>179</v>
      </c>
      <c r="F7750" t="s">
        <v>180</v>
      </c>
      <c r="G7750" t="s">
        <v>107</v>
      </c>
      <c r="H7750">
        <v>38.627003000000002</v>
      </c>
      <c r="I7750">
        <v>-90.199404000000001</v>
      </c>
      <c r="J7750" t="s">
        <v>223</v>
      </c>
      <c r="K7750">
        <v>876616.8216732248</v>
      </c>
      <c r="L7750">
        <v>876630.72184836317</v>
      </c>
      <c r="M7750">
        <v>1537612</v>
      </c>
    </row>
    <row r="7751" spans="1:13" x14ac:dyDescent="0.25">
      <c r="A7751" t="s">
        <v>20</v>
      </c>
      <c r="B7751" t="s">
        <v>27</v>
      </c>
      <c r="C7751" t="s">
        <v>204</v>
      </c>
      <c r="D7751" t="s">
        <v>104</v>
      </c>
      <c r="E7751" t="s">
        <v>179</v>
      </c>
      <c r="F7751" t="s">
        <v>180</v>
      </c>
      <c r="G7751" t="s">
        <v>107</v>
      </c>
      <c r="H7751">
        <v>38.627003000000002</v>
      </c>
      <c r="I7751">
        <v>-90.199404000000001</v>
      </c>
      <c r="J7751" t="s">
        <v>224</v>
      </c>
      <c r="K7751">
        <v>899920.89075773826</v>
      </c>
      <c r="L7751">
        <v>899941.42869789142</v>
      </c>
      <c r="M7751">
        <v>2028013</v>
      </c>
    </row>
    <row r="7752" spans="1:13" x14ac:dyDescent="0.25">
      <c r="A7752" t="s">
        <v>20</v>
      </c>
      <c r="B7752" t="s">
        <v>27</v>
      </c>
      <c r="C7752" t="s">
        <v>204</v>
      </c>
      <c r="D7752" t="s">
        <v>104</v>
      </c>
      <c r="E7752" t="s">
        <v>179</v>
      </c>
      <c r="F7752" t="s">
        <v>180</v>
      </c>
      <c r="G7752" t="s">
        <v>107</v>
      </c>
      <c r="H7752">
        <v>38.627003000000002</v>
      </c>
      <c r="I7752">
        <v>-90.199404000000001</v>
      </c>
      <c r="J7752" t="s">
        <v>225</v>
      </c>
      <c r="K7752">
        <v>936236.86190993548</v>
      </c>
      <c r="L7752">
        <v>936425.289633921</v>
      </c>
      <c r="M7752">
        <v>1987336</v>
      </c>
    </row>
    <row r="7753" spans="1:13" x14ac:dyDescent="0.25">
      <c r="A7753" t="s">
        <v>20</v>
      </c>
      <c r="B7753" t="s">
        <v>27</v>
      </c>
      <c r="C7753" t="s">
        <v>204</v>
      </c>
      <c r="D7753" t="s">
        <v>104</v>
      </c>
      <c r="E7753" t="s">
        <v>179</v>
      </c>
      <c r="F7753" t="s">
        <v>180</v>
      </c>
      <c r="G7753" t="s">
        <v>107</v>
      </c>
      <c r="H7753">
        <v>38.627003000000002</v>
      </c>
      <c r="I7753">
        <v>-90.199404000000001</v>
      </c>
      <c r="J7753" t="s">
        <v>245</v>
      </c>
      <c r="K7753">
        <v>981705.72495344479</v>
      </c>
      <c r="L7753">
        <v>981901.78598426259</v>
      </c>
      <c r="M7753">
        <v>1089586</v>
      </c>
    </row>
    <row r="7754" spans="1:13" x14ac:dyDescent="0.25">
      <c r="A7754" t="s">
        <v>20</v>
      </c>
      <c r="B7754" t="s">
        <v>27</v>
      </c>
      <c r="C7754" t="s">
        <v>204</v>
      </c>
      <c r="D7754" t="s">
        <v>104</v>
      </c>
      <c r="E7754" t="s">
        <v>193</v>
      </c>
      <c r="F7754" t="s">
        <v>194</v>
      </c>
      <c r="G7754" t="s">
        <v>195</v>
      </c>
      <c r="H7754">
        <v>43.677753000000003</v>
      </c>
      <c r="I7754">
        <v>-79.630840000000006</v>
      </c>
      <c r="J7754" t="s">
        <v>223</v>
      </c>
      <c r="K7754">
        <v>3871905.3433034108</v>
      </c>
      <c r="L7754">
        <v>3871968.5418137298</v>
      </c>
      <c r="M7754">
        <v>4927828</v>
      </c>
    </row>
    <row r="7755" spans="1:13" x14ac:dyDescent="0.25">
      <c r="A7755" t="s">
        <v>20</v>
      </c>
      <c r="B7755" t="s">
        <v>27</v>
      </c>
      <c r="C7755" t="s">
        <v>204</v>
      </c>
      <c r="D7755" t="s">
        <v>104</v>
      </c>
      <c r="E7755" t="s">
        <v>193</v>
      </c>
      <c r="F7755" t="s">
        <v>194</v>
      </c>
      <c r="G7755" t="s">
        <v>195</v>
      </c>
      <c r="H7755">
        <v>43.677753000000003</v>
      </c>
      <c r="I7755">
        <v>-79.630840000000006</v>
      </c>
      <c r="J7755" t="s">
        <v>224</v>
      </c>
      <c r="K7755">
        <v>4917069.1654988145</v>
      </c>
      <c r="L7755">
        <v>4918463.996713073</v>
      </c>
      <c r="M7755">
        <v>6725950</v>
      </c>
    </row>
    <row r="7756" spans="1:13" x14ac:dyDescent="0.25">
      <c r="A7756" t="s">
        <v>20</v>
      </c>
      <c r="B7756" t="s">
        <v>27</v>
      </c>
      <c r="C7756" t="s">
        <v>204</v>
      </c>
      <c r="D7756" t="s">
        <v>104</v>
      </c>
      <c r="E7756" t="s">
        <v>193</v>
      </c>
      <c r="F7756" t="s">
        <v>194</v>
      </c>
      <c r="G7756" t="s">
        <v>195</v>
      </c>
      <c r="H7756">
        <v>43.677753000000003</v>
      </c>
      <c r="I7756">
        <v>-79.630840000000006</v>
      </c>
      <c r="J7756" t="s">
        <v>225</v>
      </c>
      <c r="K7756">
        <v>3409161.88368642</v>
      </c>
      <c r="L7756">
        <v>3410288.1687434139</v>
      </c>
      <c r="M7756">
        <v>5238660</v>
      </c>
    </row>
    <row r="7757" spans="1:13" x14ac:dyDescent="0.25">
      <c r="A7757" t="s">
        <v>20</v>
      </c>
      <c r="B7757" t="s">
        <v>27</v>
      </c>
      <c r="C7757" t="s">
        <v>204</v>
      </c>
      <c r="D7757" t="s">
        <v>104</v>
      </c>
      <c r="E7757" t="s">
        <v>193</v>
      </c>
      <c r="F7757" t="s">
        <v>194</v>
      </c>
      <c r="G7757" t="s">
        <v>195</v>
      </c>
      <c r="H7757">
        <v>43.677753000000003</v>
      </c>
      <c r="I7757">
        <v>-79.630840000000006</v>
      </c>
      <c r="J7757" t="s">
        <v>245</v>
      </c>
      <c r="K7757">
        <v>1347125.244573324</v>
      </c>
      <c r="L7757">
        <v>1347629.542738613</v>
      </c>
      <c r="M7757">
        <v>3456356</v>
      </c>
    </row>
    <row r="7758" spans="1:13" x14ac:dyDescent="0.25">
      <c r="A7758" t="s">
        <v>20</v>
      </c>
      <c r="B7758" t="s">
        <v>27</v>
      </c>
      <c r="C7758" t="s">
        <v>204</v>
      </c>
      <c r="D7758" t="s">
        <v>98</v>
      </c>
      <c r="E7758" t="s">
        <v>233</v>
      </c>
      <c r="F7758" t="s">
        <v>234</v>
      </c>
      <c r="G7758" t="s">
        <v>235</v>
      </c>
      <c r="H7758">
        <v>48.268999999999998</v>
      </c>
      <c r="I7758">
        <v>-16.41047</v>
      </c>
      <c r="J7758" t="s">
        <v>223</v>
      </c>
      <c r="K7758">
        <v>18357.162156171918</v>
      </c>
      <c r="L7758">
        <v>18567.704765957798</v>
      </c>
      <c r="M7758">
        <v>133842</v>
      </c>
    </row>
    <row r="7759" spans="1:13" x14ac:dyDescent="0.25">
      <c r="A7759" t="s">
        <v>20</v>
      </c>
      <c r="B7759" t="s">
        <v>27</v>
      </c>
      <c r="C7759" t="s">
        <v>204</v>
      </c>
      <c r="D7759" t="s">
        <v>98</v>
      </c>
      <c r="E7759" t="s">
        <v>233</v>
      </c>
      <c r="F7759" t="s">
        <v>234</v>
      </c>
      <c r="G7759" t="s">
        <v>235</v>
      </c>
      <c r="H7759">
        <v>48.268999999999998</v>
      </c>
      <c r="I7759">
        <v>-16.41047</v>
      </c>
      <c r="J7759" t="s">
        <v>224</v>
      </c>
      <c r="K7759">
        <v>110415.9769197854</v>
      </c>
      <c r="L7759">
        <v>110634.0887765934</v>
      </c>
      <c r="M7759">
        <v>2128703</v>
      </c>
    </row>
    <row r="7760" spans="1:13" x14ac:dyDescent="0.25">
      <c r="A7760" t="s">
        <v>20</v>
      </c>
      <c r="B7760" t="s">
        <v>27</v>
      </c>
      <c r="C7760" t="s">
        <v>204</v>
      </c>
      <c r="D7760" t="s">
        <v>98</v>
      </c>
      <c r="E7760" t="s">
        <v>233</v>
      </c>
      <c r="F7760" t="s">
        <v>234</v>
      </c>
      <c r="G7760" t="s">
        <v>235</v>
      </c>
      <c r="H7760">
        <v>48.268999999999998</v>
      </c>
      <c r="I7760">
        <v>-16.41047</v>
      </c>
      <c r="J7760" t="s">
        <v>225</v>
      </c>
      <c r="K7760">
        <v>62202.964065406872</v>
      </c>
      <c r="L7760">
        <v>62348.187820934683</v>
      </c>
      <c r="M7760">
        <v>3204375</v>
      </c>
    </row>
    <row r="7761" spans="1:13" x14ac:dyDescent="0.25">
      <c r="A7761" t="s">
        <v>20</v>
      </c>
      <c r="B7761" t="s">
        <v>27</v>
      </c>
      <c r="C7761" t="s">
        <v>204</v>
      </c>
      <c r="D7761" t="s">
        <v>98</v>
      </c>
      <c r="E7761" t="s">
        <v>233</v>
      </c>
      <c r="F7761" t="s">
        <v>234</v>
      </c>
      <c r="G7761" t="s">
        <v>235</v>
      </c>
      <c r="H7761">
        <v>48.268999999999998</v>
      </c>
      <c r="I7761">
        <v>-16.41047</v>
      </c>
      <c r="J7761" t="s">
        <v>245</v>
      </c>
      <c r="K7761">
        <v>31726.642202674269</v>
      </c>
      <c r="L7761">
        <v>31904.66426782911</v>
      </c>
      <c r="M7761">
        <v>3320878</v>
      </c>
    </row>
    <row r="7762" spans="1:13" x14ac:dyDescent="0.25">
      <c r="A7762" t="s">
        <v>20</v>
      </c>
      <c r="B7762" t="s">
        <v>27</v>
      </c>
      <c r="C7762" t="s">
        <v>204</v>
      </c>
      <c r="D7762" t="s">
        <v>98</v>
      </c>
      <c r="E7762" t="s">
        <v>196</v>
      </c>
      <c r="F7762" t="s">
        <v>197</v>
      </c>
      <c r="G7762" t="s">
        <v>198</v>
      </c>
      <c r="H7762">
        <v>52.167236000000003</v>
      </c>
      <c r="I7762">
        <v>20.967891999999999</v>
      </c>
      <c r="J7762" t="s">
        <v>223</v>
      </c>
      <c r="K7762">
        <v>493386.65924195747</v>
      </c>
      <c r="L7762">
        <v>493825.16773542052</v>
      </c>
      <c r="M7762">
        <v>1580580</v>
      </c>
    </row>
    <row r="7763" spans="1:13" x14ac:dyDescent="0.25">
      <c r="A7763" t="s">
        <v>20</v>
      </c>
      <c r="B7763" t="s">
        <v>27</v>
      </c>
      <c r="C7763" t="s">
        <v>204</v>
      </c>
      <c r="D7763" t="s">
        <v>98</v>
      </c>
      <c r="E7763" t="s">
        <v>196</v>
      </c>
      <c r="F7763" t="s">
        <v>197</v>
      </c>
      <c r="G7763" t="s">
        <v>198</v>
      </c>
      <c r="H7763">
        <v>52.167236000000003</v>
      </c>
      <c r="I7763">
        <v>20.967891999999999</v>
      </c>
      <c r="J7763" t="s">
        <v>224</v>
      </c>
      <c r="K7763">
        <v>222363.221127636</v>
      </c>
      <c r="L7763">
        <v>222942.147967948</v>
      </c>
      <c r="M7763">
        <v>1194989</v>
      </c>
    </row>
    <row r="7764" spans="1:13" x14ac:dyDescent="0.25">
      <c r="A7764" t="s">
        <v>20</v>
      </c>
      <c r="B7764" t="s">
        <v>27</v>
      </c>
      <c r="C7764" t="s">
        <v>204</v>
      </c>
      <c r="D7764" t="s">
        <v>98</v>
      </c>
      <c r="E7764" t="s">
        <v>196</v>
      </c>
      <c r="F7764" t="s">
        <v>197</v>
      </c>
      <c r="G7764" t="s">
        <v>198</v>
      </c>
      <c r="H7764">
        <v>52.167236000000003</v>
      </c>
      <c r="I7764">
        <v>20.967891999999999</v>
      </c>
      <c r="J7764" t="s">
        <v>225</v>
      </c>
      <c r="K7764">
        <v>235668.28548283689</v>
      </c>
      <c r="L7764">
        <v>235829.6688608191</v>
      </c>
      <c r="M7764">
        <v>1055188</v>
      </c>
    </row>
    <row r="7765" spans="1:13" x14ac:dyDescent="0.25">
      <c r="A7765" t="s">
        <v>20</v>
      </c>
      <c r="B7765" t="s">
        <v>27</v>
      </c>
      <c r="C7765" t="s">
        <v>204</v>
      </c>
      <c r="D7765" t="s">
        <v>98</v>
      </c>
      <c r="E7765" t="s">
        <v>196</v>
      </c>
      <c r="F7765" t="s">
        <v>197</v>
      </c>
      <c r="G7765" t="s">
        <v>198</v>
      </c>
      <c r="H7765">
        <v>52.167236000000003</v>
      </c>
      <c r="I7765">
        <v>20.967891999999999</v>
      </c>
      <c r="J7765" t="s">
        <v>245</v>
      </c>
      <c r="K7765">
        <v>355139.26811245893</v>
      </c>
      <c r="L7765">
        <v>355264.16826972872</v>
      </c>
      <c r="M7765">
        <v>1613137</v>
      </c>
    </row>
  </sheetData>
  <autoFilter ref="A1:M19177" xr:uid="{00000000-0001-0000-0000-000000000000}"/>
  <mergeCells count="1">
    <mergeCell ref="R2:T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79FB3-7569-4D9C-B26E-635879A368DD}">
  <dimension ref="A1:P651"/>
  <sheetViews>
    <sheetView workbookViewId="0">
      <selection activeCell="A32" sqref="A32:D36"/>
    </sheetView>
  </sheetViews>
  <sheetFormatPr defaultRowHeight="15" x14ac:dyDescent="0.25"/>
  <cols>
    <col min="1" max="1" width="39.85546875" bestFit="1" customWidth="1"/>
    <col min="2" max="2" width="35.28515625" bestFit="1" customWidth="1"/>
    <col min="3" max="3" width="23.7109375" bestFit="1" customWidth="1"/>
    <col min="4" max="4" width="12" bestFit="1" customWidth="1"/>
    <col min="5" max="5" width="13.85546875" bestFit="1" customWidth="1"/>
  </cols>
  <sheetData>
    <row r="1" spans="1:16" ht="15.75" thickBot="1" x14ac:dyDescent="0.3">
      <c r="A1" s="27" t="s">
        <v>56</v>
      </c>
      <c r="B1" s="27" t="s">
        <v>57</v>
      </c>
      <c r="C1" s="27" t="s">
        <v>58</v>
      </c>
      <c r="D1" s="27" t="s">
        <v>59</v>
      </c>
      <c r="E1" s="57" t="s">
        <v>73</v>
      </c>
    </row>
    <row r="2" spans="1:16" ht="15" customHeight="1" x14ac:dyDescent="0.25">
      <c r="A2" t="s">
        <v>205</v>
      </c>
      <c r="B2" t="s">
        <v>60</v>
      </c>
      <c r="C2">
        <v>922789.84</v>
      </c>
      <c r="D2" s="28">
        <v>44958</v>
      </c>
      <c r="E2">
        <f>MONTH(D2)</f>
        <v>2</v>
      </c>
      <c r="M2" s="90" t="s">
        <v>77</v>
      </c>
      <c r="N2" s="91"/>
      <c r="O2" s="92"/>
      <c r="P2" s="69"/>
    </row>
    <row r="3" spans="1:16" x14ac:dyDescent="0.25">
      <c r="A3" t="s">
        <v>206</v>
      </c>
      <c r="B3" t="s">
        <v>61</v>
      </c>
      <c r="C3">
        <v>834527.96</v>
      </c>
      <c r="D3" s="28">
        <v>44958</v>
      </c>
      <c r="E3">
        <f t="shared" ref="E3:E66" si="0">MONTH(D3)</f>
        <v>2</v>
      </c>
      <c r="M3" s="93"/>
      <c r="N3" s="94"/>
      <c r="O3" s="95"/>
      <c r="P3" s="70"/>
    </row>
    <row r="4" spans="1:16" x14ac:dyDescent="0.25">
      <c r="A4" t="s">
        <v>207</v>
      </c>
      <c r="B4" t="s">
        <v>62</v>
      </c>
      <c r="C4">
        <v>386857.73</v>
      </c>
      <c r="D4" s="28">
        <v>44958</v>
      </c>
      <c r="E4">
        <f t="shared" si="0"/>
        <v>2</v>
      </c>
      <c r="M4" s="93"/>
      <c r="N4" s="94"/>
      <c r="O4" s="95"/>
      <c r="P4" s="70"/>
    </row>
    <row r="5" spans="1:16" ht="15.75" thickBot="1" x14ac:dyDescent="0.3">
      <c r="A5" t="s">
        <v>208</v>
      </c>
      <c r="B5" t="s">
        <v>25</v>
      </c>
      <c r="C5">
        <v>291057.15999999997</v>
      </c>
      <c r="D5" s="28">
        <v>44958</v>
      </c>
      <c r="E5">
        <f t="shared" si="0"/>
        <v>2</v>
      </c>
      <c r="M5" s="96"/>
      <c r="N5" s="97"/>
      <c r="O5" s="98"/>
      <c r="P5" s="70"/>
    </row>
    <row r="6" spans="1:16" x14ac:dyDescent="0.25">
      <c r="A6" t="s">
        <v>209</v>
      </c>
      <c r="B6" t="s">
        <v>26</v>
      </c>
      <c r="C6">
        <v>198025.92</v>
      </c>
      <c r="D6" s="28">
        <v>44958</v>
      </c>
      <c r="E6">
        <f t="shared" si="0"/>
        <v>2</v>
      </c>
      <c r="M6" s="70"/>
      <c r="N6" s="70"/>
      <c r="O6" s="70"/>
      <c r="P6" s="70"/>
    </row>
    <row r="7" spans="1:16" x14ac:dyDescent="0.25">
      <c r="A7" t="s">
        <v>211</v>
      </c>
      <c r="B7" t="s">
        <v>85</v>
      </c>
      <c r="C7">
        <v>50603.34</v>
      </c>
      <c r="D7" s="28">
        <v>44958</v>
      </c>
      <c r="E7">
        <f t="shared" si="0"/>
        <v>2</v>
      </c>
      <c r="M7" s="70"/>
      <c r="N7" s="70"/>
      <c r="O7" s="70"/>
      <c r="P7" s="70"/>
    </row>
    <row r="8" spans="1:16" x14ac:dyDescent="0.25">
      <c r="A8" t="s">
        <v>205</v>
      </c>
      <c r="B8" t="s">
        <v>60</v>
      </c>
      <c r="C8">
        <v>979476.04</v>
      </c>
      <c r="D8" s="28">
        <v>44986</v>
      </c>
      <c r="E8">
        <f t="shared" si="0"/>
        <v>3</v>
      </c>
    </row>
    <row r="9" spans="1:16" x14ac:dyDescent="0.25">
      <c r="A9" t="s">
        <v>206</v>
      </c>
      <c r="B9" t="s">
        <v>61</v>
      </c>
      <c r="C9">
        <v>826963.34</v>
      </c>
      <c r="D9" s="28">
        <v>44986</v>
      </c>
      <c r="E9">
        <f t="shared" si="0"/>
        <v>3</v>
      </c>
    </row>
    <row r="10" spans="1:16" x14ac:dyDescent="0.25">
      <c r="A10" t="s">
        <v>207</v>
      </c>
      <c r="B10" t="s">
        <v>62</v>
      </c>
      <c r="C10">
        <v>430215.34</v>
      </c>
      <c r="D10" s="28">
        <v>44986</v>
      </c>
      <c r="E10">
        <f t="shared" si="0"/>
        <v>3</v>
      </c>
    </row>
    <row r="11" spans="1:16" x14ac:dyDescent="0.25">
      <c r="A11" t="s">
        <v>208</v>
      </c>
      <c r="B11" t="s">
        <v>25</v>
      </c>
      <c r="C11">
        <v>306878.59000000003</v>
      </c>
      <c r="D11" s="28">
        <v>44986</v>
      </c>
      <c r="E11">
        <f t="shared" si="0"/>
        <v>3</v>
      </c>
    </row>
    <row r="12" spans="1:16" x14ac:dyDescent="0.25">
      <c r="A12" t="s">
        <v>209</v>
      </c>
      <c r="B12" t="s">
        <v>26</v>
      </c>
      <c r="C12">
        <v>163403.01</v>
      </c>
      <c r="D12" s="28">
        <v>44986</v>
      </c>
      <c r="E12">
        <f t="shared" si="0"/>
        <v>3</v>
      </c>
    </row>
    <row r="13" spans="1:16" x14ac:dyDescent="0.25">
      <c r="A13" t="s">
        <v>211</v>
      </c>
      <c r="B13" t="s">
        <v>85</v>
      </c>
      <c r="C13">
        <v>43569.37</v>
      </c>
      <c r="D13" s="28">
        <v>44986</v>
      </c>
      <c r="E13">
        <f t="shared" si="0"/>
        <v>3</v>
      </c>
    </row>
    <row r="14" spans="1:16" x14ac:dyDescent="0.25">
      <c r="A14" t="s">
        <v>205</v>
      </c>
      <c r="B14" t="s">
        <v>60</v>
      </c>
      <c r="C14">
        <v>1084425.3700000001</v>
      </c>
      <c r="D14" s="28">
        <v>45017</v>
      </c>
      <c r="E14">
        <f t="shared" si="0"/>
        <v>4</v>
      </c>
    </row>
    <row r="15" spans="1:16" x14ac:dyDescent="0.25">
      <c r="A15" t="s">
        <v>206</v>
      </c>
      <c r="B15" t="s">
        <v>61</v>
      </c>
      <c r="C15">
        <v>833682.92</v>
      </c>
      <c r="D15" s="28">
        <v>45017</v>
      </c>
      <c r="E15">
        <f t="shared" si="0"/>
        <v>4</v>
      </c>
    </row>
    <row r="16" spans="1:16" x14ac:dyDescent="0.25">
      <c r="A16" t="s">
        <v>207</v>
      </c>
      <c r="B16" t="s">
        <v>62</v>
      </c>
      <c r="C16">
        <v>579069.65</v>
      </c>
      <c r="D16" s="28">
        <v>45017</v>
      </c>
      <c r="E16">
        <f t="shared" si="0"/>
        <v>4</v>
      </c>
    </row>
    <row r="17" spans="1:5" x14ac:dyDescent="0.25">
      <c r="A17" t="s">
        <v>208</v>
      </c>
      <c r="B17" t="s">
        <v>25</v>
      </c>
      <c r="C17">
        <v>356599.31</v>
      </c>
      <c r="D17" s="28">
        <v>45017</v>
      </c>
      <c r="E17">
        <f t="shared" si="0"/>
        <v>4</v>
      </c>
    </row>
    <row r="18" spans="1:5" x14ac:dyDescent="0.25">
      <c r="A18" t="s">
        <v>209</v>
      </c>
      <c r="B18" t="s">
        <v>26</v>
      </c>
      <c r="C18">
        <v>196670.01</v>
      </c>
      <c r="D18" s="28">
        <v>45017</v>
      </c>
      <c r="E18">
        <f t="shared" si="0"/>
        <v>4</v>
      </c>
    </row>
    <row r="19" spans="1:5" x14ac:dyDescent="0.25">
      <c r="A19" t="s">
        <v>211</v>
      </c>
      <c r="B19" t="s">
        <v>85</v>
      </c>
      <c r="C19">
        <v>40995.360000000001</v>
      </c>
      <c r="D19" s="28">
        <v>45017</v>
      </c>
      <c r="E19">
        <f t="shared" si="0"/>
        <v>4</v>
      </c>
    </row>
    <row r="20" spans="1:5" x14ac:dyDescent="0.25">
      <c r="A20" t="s">
        <v>205</v>
      </c>
      <c r="B20" t="s">
        <v>60</v>
      </c>
      <c r="C20">
        <v>984073.48</v>
      </c>
      <c r="D20" s="28">
        <v>45047</v>
      </c>
      <c r="E20">
        <f t="shared" si="0"/>
        <v>5</v>
      </c>
    </row>
    <row r="21" spans="1:5" x14ac:dyDescent="0.25">
      <c r="A21" t="s">
        <v>206</v>
      </c>
      <c r="B21" t="s">
        <v>61</v>
      </c>
      <c r="C21">
        <v>753407.67</v>
      </c>
      <c r="D21" s="28">
        <v>45047</v>
      </c>
      <c r="E21">
        <f t="shared" si="0"/>
        <v>5</v>
      </c>
    </row>
    <row r="22" spans="1:5" x14ac:dyDescent="0.25">
      <c r="A22" t="s">
        <v>207</v>
      </c>
      <c r="B22" t="s">
        <v>62</v>
      </c>
      <c r="C22">
        <v>472600.45</v>
      </c>
      <c r="D22" s="28">
        <v>45047</v>
      </c>
      <c r="E22">
        <f t="shared" si="0"/>
        <v>5</v>
      </c>
    </row>
    <row r="23" spans="1:5" x14ac:dyDescent="0.25">
      <c r="A23" t="s">
        <v>208</v>
      </c>
      <c r="B23" t="s">
        <v>25</v>
      </c>
      <c r="C23">
        <v>338257.33</v>
      </c>
      <c r="D23" s="28">
        <v>45047</v>
      </c>
      <c r="E23">
        <f t="shared" si="0"/>
        <v>5</v>
      </c>
    </row>
    <row r="24" spans="1:5" x14ac:dyDescent="0.25">
      <c r="A24" t="s">
        <v>209</v>
      </c>
      <c r="B24" t="s">
        <v>26</v>
      </c>
      <c r="C24">
        <v>189534.36</v>
      </c>
      <c r="D24" s="28">
        <v>45047</v>
      </c>
      <c r="E24">
        <f t="shared" si="0"/>
        <v>5</v>
      </c>
    </row>
    <row r="25" spans="1:5" x14ac:dyDescent="0.25">
      <c r="A25" t="s">
        <v>211</v>
      </c>
      <c r="B25" t="s">
        <v>85</v>
      </c>
      <c r="C25">
        <v>39650.22</v>
      </c>
      <c r="D25" s="28">
        <v>45047</v>
      </c>
      <c r="E25">
        <f t="shared" si="0"/>
        <v>5</v>
      </c>
    </row>
    <row r="26" spans="1:5" x14ac:dyDescent="0.25">
      <c r="A26" t="s">
        <v>205</v>
      </c>
      <c r="B26" t="s">
        <v>60</v>
      </c>
      <c r="C26">
        <v>964697.59</v>
      </c>
      <c r="D26" s="28">
        <v>45078</v>
      </c>
      <c r="E26">
        <f t="shared" si="0"/>
        <v>6</v>
      </c>
    </row>
    <row r="27" spans="1:5" x14ac:dyDescent="0.25">
      <c r="A27" t="s">
        <v>207</v>
      </c>
      <c r="B27" t="s">
        <v>62</v>
      </c>
      <c r="C27">
        <v>446927.83</v>
      </c>
      <c r="D27" s="28">
        <v>45078</v>
      </c>
      <c r="E27">
        <f t="shared" si="0"/>
        <v>6</v>
      </c>
    </row>
    <row r="28" spans="1:5" x14ac:dyDescent="0.25">
      <c r="A28" t="s">
        <v>208</v>
      </c>
      <c r="B28" t="s">
        <v>25</v>
      </c>
      <c r="C28">
        <v>307636.21000000002</v>
      </c>
      <c r="D28" s="28">
        <v>45078</v>
      </c>
      <c r="E28">
        <f t="shared" si="0"/>
        <v>6</v>
      </c>
    </row>
    <row r="29" spans="1:5" x14ac:dyDescent="0.25">
      <c r="A29" t="s">
        <v>209</v>
      </c>
      <c r="B29" t="s">
        <v>26</v>
      </c>
      <c r="C29">
        <v>203898.34</v>
      </c>
      <c r="D29" s="28">
        <v>45078</v>
      </c>
      <c r="E29">
        <f t="shared" si="0"/>
        <v>6</v>
      </c>
    </row>
    <row r="30" spans="1:5" x14ac:dyDescent="0.25">
      <c r="A30" t="s">
        <v>206</v>
      </c>
      <c r="B30" t="s">
        <v>61</v>
      </c>
      <c r="C30">
        <v>182061.83</v>
      </c>
      <c r="D30" s="28">
        <v>45078</v>
      </c>
      <c r="E30">
        <f t="shared" si="0"/>
        <v>6</v>
      </c>
    </row>
    <row r="31" spans="1:5" x14ac:dyDescent="0.25">
      <c r="A31" t="s">
        <v>211</v>
      </c>
      <c r="B31" t="s">
        <v>85</v>
      </c>
      <c r="C31">
        <v>45467.63</v>
      </c>
      <c r="D31" s="28">
        <v>45078</v>
      </c>
      <c r="E31">
        <f t="shared" si="0"/>
        <v>6</v>
      </c>
    </row>
    <row r="32" spans="1:5" x14ac:dyDescent="0.25">
      <c r="A32" t="s">
        <v>210</v>
      </c>
      <c r="B32" t="s">
        <v>27</v>
      </c>
      <c r="C32">
        <v>82539.649999999994</v>
      </c>
      <c r="D32" s="28">
        <v>44958</v>
      </c>
      <c r="E32">
        <f t="shared" si="0"/>
        <v>2</v>
      </c>
    </row>
    <row r="33" spans="1:5" x14ac:dyDescent="0.25">
      <c r="A33" t="s">
        <v>210</v>
      </c>
      <c r="B33" t="s">
        <v>27</v>
      </c>
      <c r="C33">
        <v>75870.75</v>
      </c>
      <c r="D33" s="28">
        <v>44986</v>
      </c>
      <c r="E33">
        <f t="shared" si="0"/>
        <v>3</v>
      </c>
    </row>
    <row r="34" spans="1:5" x14ac:dyDescent="0.25">
      <c r="A34" t="s">
        <v>210</v>
      </c>
      <c r="B34" t="s">
        <v>27</v>
      </c>
      <c r="C34">
        <v>81389.490000000005</v>
      </c>
      <c r="D34" s="28">
        <v>45017</v>
      </c>
      <c r="E34">
        <f t="shared" si="0"/>
        <v>4</v>
      </c>
    </row>
    <row r="35" spans="1:5" x14ac:dyDescent="0.25">
      <c r="A35" t="s">
        <v>210</v>
      </c>
      <c r="B35" t="s">
        <v>27</v>
      </c>
      <c r="C35">
        <v>50021.64</v>
      </c>
      <c r="D35" s="28">
        <v>45047</v>
      </c>
      <c r="E35">
        <f t="shared" si="0"/>
        <v>5</v>
      </c>
    </row>
    <row r="36" spans="1:5" x14ac:dyDescent="0.25">
      <c r="A36" t="s">
        <v>210</v>
      </c>
      <c r="B36" t="s">
        <v>27</v>
      </c>
      <c r="C36">
        <v>61090.92</v>
      </c>
      <c r="D36" s="28">
        <v>45078</v>
      </c>
      <c r="E36">
        <f t="shared" si="0"/>
        <v>6</v>
      </c>
    </row>
    <row r="37" spans="1:5" x14ac:dyDescent="0.25">
      <c r="D37" s="28"/>
      <c r="E37">
        <f t="shared" si="0"/>
        <v>1</v>
      </c>
    </row>
    <row r="38" spans="1:5" x14ac:dyDescent="0.25">
      <c r="D38" s="28"/>
      <c r="E38">
        <f t="shared" si="0"/>
        <v>1</v>
      </c>
    </row>
    <row r="39" spans="1:5" x14ac:dyDescent="0.25">
      <c r="D39" s="28"/>
      <c r="E39">
        <f t="shared" si="0"/>
        <v>1</v>
      </c>
    </row>
    <row r="40" spans="1:5" x14ac:dyDescent="0.25">
      <c r="D40" s="28"/>
      <c r="E40">
        <f t="shared" si="0"/>
        <v>1</v>
      </c>
    </row>
    <row r="41" spans="1:5" x14ac:dyDescent="0.25">
      <c r="D41" s="28"/>
      <c r="E41">
        <f t="shared" si="0"/>
        <v>1</v>
      </c>
    </row>
    <row r="42" spans="1:5" x14ac:dyDescent="0.25">
      <c r="D42" s="28"/>
      <c r="E42">
        <f t="shared" si="0"/>
        <v>1</v>
      </c>
    </row>
    <row r="43" spans="1:5" x14ac:dyDescent="0.25">
      <c r="D43" s="28"/>
      <c r="E43">
        <f t="shared" si="0"/>
        <v>1</v>
      </c>
    </row>
    <row r="44" spans="1:5" x14ac:dyDescent="0.25">
      <c r="D44" s="28"/>
      <c r="E44">
        <f t="shared" si="0"/>
        <v>1</v>
      </c>
    </row>
    <row r="45" spans="1:5" x14ac:dyDescent="0.25">
      <c r="D45" s="28"/>
      <c r="E45">
        <f t="shared" si="0"/>
        <v>1</v>
      </c>
    </row>
    <row r="46" spans="1:5" x14ac:dyDescent="0.25">
      <c r="D46" s="28"/>
      <c r="E46">
        <f t="shared" si="0"/>
        <v>1</v>
      </c>
    </row>
    <row r="47" spans="1:5" x14ac:dyDescent="0.25">
      <c r="D47" s="28"/>
      <c r="E47">
        <f t="shared" si="0"/>
        <v>1</v>
      </c>
    </row>
    <row r="48" spans="1:5" x14ac:dyDescent="0.25">
      <c r="D48" s="28"/>
      <c r="E48">
        <f t="shared" si="0"/>
        <v>1</v>
      </c>
    </row>
    <row r="49" spans="4:5" x14ac:dyDescent="0.25">
      <c r="D49" s="28"/>
      <c r="E49">
        <f t="shared" si="0"/>
        <v>1</v>
      </c>
    </row>
    <row r="50" spans="4:5" x14ac:dyDescent="0.25">
      <c r="D50" s="28"/>
      <c r="E50">
        <f t="shared" si="0"/>
        <v>1</v>
      </c>
    </row>
    <row r="51" spans="4:5" x14ac:dyDescent="0.25">
      <c r="D51" s="28"/>
      <c r="E51">
        <f t="shared" si="0"/>
        <v>1</v>
      </c>
    </row>
    <row r="52" spans="4:5" x14ac:dyDescent="0.25">
      <c r="D52" s="28"/>
      <c r="E52">
        <f t="shared" si="0"/>
        <v>1</v>
      </c>
    </row>
    <row r="53" spans="4:5" x14ac:dyDescent="0.25">
      <c r="D53" s="28"/>
      <c r="E53">
        <f t="shared" si="0"/>
        <v>1</v>
      </c>
    </row>
    <row r="54" spans="4:5" x14ac:dyDescent="0.25">
      <c r="D54" s="28"/>
      <c r="E54">
        <f t="shared" si="0"/>
        <v>1</v>
      </c>
    </row>
    <row r="55" spans="4:5" x14ac:dyDescent="0.25">
      <c r="D55" s="28"/>
      <c r="E55">
        <f t="shared" si="0"/>
        <v>1</v>
      </c>
    </row>
    <row r="56" spans="4:5" x14ac:dyDescent="0.25">
      <c r="D56" s="28"/>
      <c r="E56">
        <f t="shared" si="0"/>
        <v>1</v>
      </c>
    </row>
    <row r="57" spans="4:5" x14ac:dyDescent="0.25">
      <c r="D57" s="28"/>
      <c r="E57">
        <f t="shared" si="0"/>
        <v>1</v>
      </c>
    </row>
    <row r="58" spans="4:5" x14ac:dyDescent="0.25">
      <c r="D58" s="28"/>
      <c r="E58">
        <f t="shared" si="0"/>
        <v>1</v>
      </c>
    </row>
    <row r="59" spans="4:5" x14ac:dyDescent="0.25">
      <c r="D59" s="28"/>
      <c r="E59">
        <f t="shared" si="0"/>
        <v>1</v>
      </c>
    </row>
    <row r="60" spans="4:5" x14ac:dyDescent="0.25">
      <c r="D60" s="28"/>
      <c r="E60">
        <f t="shared" si="0"/>
        <v>1</v>
      </c>
    </row>
    <row r="61" spans="4:5" x14ac:dyDescent="0.25">
      <c r="D61" s="28"/>
      <c r="E61">
        <f t="shared" si="0"/>
        <v>1</v>
      </c>
    </row>
    <row r="62" spans="4:5" x14ac:dyDescent="0.25">
      <c r="D62" s="28"/>
      <c r="E62">
        <f t="shared" si="0"/>
        <v>1</v>
      </c>
    </row>
    <row r="63" spans="4:5" x14ac:dyDescent="0.25">
      <c r="D63" s="28"/>
      <c r="E63">
        <f t="shared" si="0"/>
        <v>1</v>
      </c>
    </row>
    <row r="64" spans="4:5" x14ac:dyDescent="0.25">
      <c r="D64" s="28"/>
      <c r="E64">
        <f t="shared" si="0"/>
        <v>1</v>
      </c>
    </row>
    <row r="65" spans="4:5" x14ac:dyDescent="0.25">
      <c r="D65" s="28"/>
      <c r="E65">
        <f t="shared" si="0"/>
        <v>1</v>
      </c>
    </row>
    <row r="66" spans="4:5" x14ac:dyDescent="0.25">
      <c r="D66" s="28"/>
      <c r="E66">
        <f t="shared" si="0"/>
        <v>1</v>
      </c>
    </row>
    <row r="67" spans="4:5" x14ac:dyDescent="0.25">
      <c r="D67" s="28"/>
      <c r="E67">
        <f t="shared" ref="E67:E130" si="1">MONTH(D67)</f>
        <v>1</v>
      </c>
    </row>
    <row r="68" spans="4:5" x14ac:dyDescent="0.25">
      <c r="D68" s="28"/>
      <c r="E68">
        <f t="shared" si="1"/>
        <v>1</v>
      </c>
    </row>
    <row r="69" spans="4:5" x14ac:dyDescent="0.25">
      <c r="D69" s="28"/>
      <c r="E69">
        <f t="shared" si="1"/>
        <v>1</v>
      </c>
    </row>
    <row r="70" spans="4:5" x14ac:dyDescent="0.25">
      <c r="D70" s="28"/>
      <c r="E70">
        <f t="shared" si="1"/>
        <v>1</v>
      </c>
    </row>
    <row r="71" spans="4:5" x14ac:dyDescent="0.25">
      <c r="D71" s="28"/>
      <c r="E71">
        <f t="shared" si="1"/>
        <v>1</v>
      </c>
    </row>
    <row r="72" spans="4:5" x14ac:dyDescent="0.25">
      <c r="D72" s="28"/>
      <c r="E72">
        <f t="shared" si="1"/>
        <v>1</v>
      </c>
    </row>
    <row r="73" spans="4:5" x14ac:dyDescent="0.25">
      <c r="D73" s="28"/>
      <c r="E73">
        <f t="shared" si="1"/>
        <v>1</v>
      </c>
    </row>
    <row r="74" spans="4:5" x14ac:dyDescent="0.25">
      <c r="D74" s="28"/>
      <c r="E74">
        <f t="shared" si="1"/>
        <v>1</v>
      </c>
    </row>
    <row r="75" spans="4:5" x14ac:dyDescent="0.25">
      <c r="D75" s="28"/>
      <c r="E75">
        <f t="shared" si="1"/>
        <v>1</v>
      </c>
    </row>
    <row r="76" spans="4:5" x14ac:dyDescent="0.25">
      <c r="D76" s="28"/>
      <c r="E76">
        <f t="shared" si="1"/>
        <v>1</v>
      </c>
    </row>
    <row r="77" spans="4:5" x14ac:dyDescent="0.25">
      <c r="D77" s="28"/>
      <c r="E77">
        <f t="shared" si="1"/>
        <v>1</v>
      </c>
    </row>
    <row r="78" spans="4:5" x14ac:dyDescent="0.25">
      <c r="D78" s="28"/>
      <c r="E78">
        <f t="shared" si="1"/>
        <v>1</v>
      </c>
    </row>
    <row r="79" spans="4:5" x14ac:dyDescent="0.25">
      <c r="D79" s="28"/>
      <c r="E79">
        <f t="shared" si="1"/>
        <v>1</v>
      </c>
    </row>
    <row r="80" spans="4:5" x14ac:dyDescent="0.25">
      <c r="D80" s="28"/>
      <c r="E80">
        <f t="shared" si="1"/>
        <v>1</v>
      </c>
    </row>
    <row r="81" spans="4:5" x14ac:dyDescent="0.25">
      <c r="D81" s="28"/>
      <c r="E81">
        <f t="shared" si="1"/>
        <v>1</v>
      </c>
    </row>
    <row r="82" spans="4:5" x14ac:dyDescent="0.25">
      <c r="D82" s="28"/>
      <c r="E82">
        <f t="shared" si="1"/>
        <v>1</v>
      </c>
    </row>
    <row r="83" spans="4:5" x14ac:dyDescent="0.25">
      <c r="D83" s="28"/>
      <c r="E83">
        <f t="shared" si="1"/>
        <v>1</v>
      </c>
    </row>
    <row r="84" spans="4:5" x14ac:dyDescent="0.25">
      <c r="D84" s="28"/>
      <c r="E84">
        <f t="shared" si="1"/>
        <v>1</v>
      </c>
    </row>
    <row r="85" spans="4:5" x14ac:dyDescent="0.25">
      <c r="D85" s="28"/>
      <c r="E85">
        <f t="shared" si="1"/>
        <v>1</v>
      </c>
    </row>
    <row r="86" spans="4:5" x14ac:dyDescent="0.25">
      <c r="D86" s="28"/>
      <c r="E86">
        <f t="shared" si="1"/>
        <v>1</v>
      </c>
    </row>
    <row r="87" spans="4:5" x14ac:dyDescent="0.25">
      <c r="D87" s="28"/>
      <c r="E87">
        <f t="shared" si="1"/>
        <v>1</v>
      </c>
    </row>
    <row r="88" spans="4:5" x14ac:dyDescent="0.25">
      <c r="D88" s="28"/>
      <c r="E88">
        <f t="shared" si="1"/>
        <v>1</v>
      </c>
    </row>
    <row r="89" spans="4:5" x14ac:dyDescent="0.25">
      <c r="D89" s="28"/>
      <c r="E89">
        <f t="shared" si="1"/>
        <v>1</v>
      </c>
    </row>
    <row r="90" spans="4:5" x14ac:dyDescent="0.25">
      <c r="D90" s="28"/>
      <c r="E90">
        <f t="shared" si="1"/>
        <v>1</v>
      </c>
    </row>
    <row r="91" spans="4:5" x14ac:dyDescent="0.25">
      <c r="D91" s="28"/>
      <c r="E91">
        <f t="shared" si="1"/>
        <v>1</v>
      </c>
    </row>
    <row r="92" spans="4:5" x14ac:dyDescent="0.25">
      <c r="D92" s="28"/>
      <c r="E92">
        <f t="shared" si="1"/>
        <v>1</v>
      </c>
    </row>
    <row r="93" spans="4:5" x14ac:dyDescent="0.25">
      <c r="D93" s="28"/>
      <c r="E93">
        <f t="shared" si="1"/>
        <v>1</v>
      </c>
    </row>
    <row r="94" spans="4:5" x14ac:dyDescent="0.25">
      <c r="D94" s="28"/>
      <c r="E94">
        <f t="shared" si="1"/>
        <v>1</v>
      </c>
    </row>
    <row r="95" spans="4:5" x14ac:dyDescent="0.25">
      <c r="D95" s="28"/>
      <c r="E95">
        <f t="shared" si="1"/>
        <v>1</v>
      </c>
    </row>
    <row r="96" spans="4:5" x14ac:dyDescent="0.25">
      <c r="D96" s="28"/>
      <c r="E96">
        <f t="shared" si="1"/>
        <v>1</v>
      </c>
    </row>
    <row r="97" spans="1:5" x14ac:dyDescent="0.25">
      <c r="D97" s="28"/>
      <c r="E97">
        <f t="shared" si="1"/>
        <v>1</v>
      </c>
    </row>
    <row r="98" spans="1:5" x14ac:dyDescent="0.25">
      <c r="D98" s="28"/>
      <c r="E98">
        <f t="shared" si="1"/>
        <v>1</v>
      </c>
    </row>
    <row r="99" spans="1:5" x14ac:dyDescent="0.25">
      <c r="D99" s="28"/>
      <c r="E99">
        <f t="shared" si="1"/>
        <v>1</v>
      </c>
    </row>
    <row r="100" spans="1:5" x14ac:dyDescent="0.25">
      <c r="D100" s="28"/>
      <c r="E100">
        <f t="shared" si="1"/>
        <v>1</v>
      </c>
    </row>
    <row r="101" spans="1:5" x14ac:dyDescent="0.25">
      <c r="D101" s="28"/>
      <c r="E101">
        <f t="shared" si="1"/>
        <v>1</v>
      </c>
    </row>
    <row r="102" spans="1:5" x14ac:dyDescent="0.25">
      <c r="D102" s="28"/>
      <c r="E102">
        <f t="shared" si="1"/>
        <v>1</v>
      </c>
    </row>
    <row r="103" spans="1:5" x14ac:dyDescent="0.25">
      <c r="D103" s="28"/>
      <c r="E103">
        <f t="shared" si="1"/>
        <v>1</v>
      </c>
    </row>
    <row r="104" spans="1:5" x14ac:dyDescent="0.25">
      <c r="D104" s="28"/>
      <c r="E104">
        <f t="shared" si="1"/>
        <v>1</v>
      </c>
    </row>
    <row r="105" spans="1:5" x14ac:dyDescent="0.25">
      <c r="D105" s="28"/>
      <c r="E105">
        <f t="shared" si="1"/>
        <v>1</v>
      </c>
    </row>
    <row r="106" spans="1:5" x14ac:dyDescent="0.25">
      <c r="D106" s="28"/>
      <c r="E106">
        <f t="shared" si="1"/>
        <v>1</v>
      </c>
    </row>
    <row r="107" spans="1:5" x14ac:dyDescent="0.25">
      <c r="D107" s="28"/>
      <c r="E107">
        <f t="shared" si="1"/>
        <v>1</v>
      </c>
    </row>
    <row r="108" spans="1:5" x14ac:dyDescent="0.25">
      <c r="D108" s="28"/>
      <c r="E108">
        <f t="shared" si="1"/>
        <v>1</v>
      </c>
    </row>
    <row r="109" spans="1:5" x14ac:dyDescent="0.25">
      <c r="A109" s="85"/>
      <c r="B109" s="85"/>
      <c r="C109" s="86"/>
      <c r="D109" s="87"/>
      <c r="E109">
        <f t="shared" si="1"/>
        <v>1</v>
      </c>
    </row>
    <row r="110" spans="1:5" x14ac:dyDescent="0.25">
      <c r="A110" s="85"/>
      <c r="B110" s="85"/>
      <c r="C110" s="86"/>
      <c r="D110" s="87"/>
      <c r="E110">
        <f t="shared" si="1"/>
        <v>1</v>
      </c>
    </row>
    <row r="111" spans="1:5" x14ac:dyDescent="0.25">
      <c r="A111" s="85"/>
      <c r="B111" s="85"/>
      <c r="C111" s="86"/>
      <c r="D111" s="87"/>
      <c r="E111">
        <f t="shared" si="1"/>
        <v>1</v>
      </c>
    </row>
    <row r="112" spans="1:5" x14ac:dyDescent="0.25">
      <c r="A112" s="85"/>
      <c r="B112" s="85"/>
      <c r="C112" s="86"/>
      <c r="D112" s="87"/>
      <c r="E112">
        <f t="shared" si="1"/>
        <v>1</v>
      </c>
    </row>
    <row r="113" spans="1:5" x14ac:dyDescent="0.25">
      <c r="A113" s="85"/>
      <c r="B113" s="85"/>
      <c r="C113" s="86"/>
      <c r="D113" s="87"/>
      <c r="E113">
        <f t="shared" si="1"/>
        <v>1</v>
      </c>
    </row>
    <row r="114" spans="1:5" x14ac:dyDescent="0.25">
      <c r="A114" s="85"/>
      <c r="B114" s="85"/>
      <c r="C114" s="86"/>
      <c r="D114" s="87"/>
      <c r="E114">
        <f t="shared" si="1"/>
        <v>1</v>
      </c>
    </row>
    <row r="115" spans="1:5" x14ac:dyDescent="0.25">
      <c r="A115" s="85"/>
      <c r="B115" s="85"/>
      <c r="C115" s="86"/>
      <c r="D115" s="87"/>
      <c r="E115">
        <f t="shared" si="1"/>
        <v>1</v>
      </c>
    </row>
    <row r="116" spans="1:5" x14ac:dyDescent="0.25">
      <c r="A116" s="85"/>
      <c r="B116" s="85"/>
      <c r="C116" s="86"/>
      <c r="D116" s="87"/>
      <c r="E116">
        <f t="shared" si="1"/>
        <v>1</v>
      </c>
    </row>
    <row r="117" spans="1:5" x14ac:dyDescent="0.25">
      <c r="A117" s="85"/>
      <c r="B117" s="85"/>
      <c r="C117" s="86"/>
      <c r="D117" s="87"/>
      <c r="E117">
        <f t="shared" si="1"/>
        <v>1</v>
      </c>
    </row>
    <row r="118" spans="1:5" x14ac:dyDescent="0.25">
      <c r="A118" s="85"/>
      <c r="B118" s="85"/>
      <c r="C118" s="86"/>
      <c r="D118" s="87"/>
      <c r="E118">
        <f t="shared" si="1"/>
        <v>1</v>
      </c>
    </row>
    <row r="119" spans="1:5" x14ac:dyDescent="0.25">
      <c r="A119" s="85"/>
      <c r="B119" s="85"/>
      <c r="C119" s="86"/>
      <c r="D119" s="87"/>
      <c r="E119">
        <f t="shared" si="1"/>
        <v>1</v>
      </c>
    </row>
    <row r="120" spans="1:5" x14ac:dyDescent="0.25">
      <c r="A120" s="85"/>
      <c r="B120" s="85"/>
      <c r="C120" s="86"/>
      <c r="D120" s="87"/>
      <c r="E120">
        <f t="shared" si="1"/>
        <v>1</v>
      </c>
    </row>
    <row r="121" spans="1:5" x14ac:dyDescent="0.25">
      <c r="A121" s="85"/>
      <c r="B121" s="85"/>
      <c r="C121" s="86"/>
      <c r="D121" s="87"/>
      <c r="E121">
        <f t="shared" si="1"/>
        <v>1</v>
      </c>
    </row>
    <row r="122" spans="1:5" x14ac:dyDescent="0.25">
      <c r="A122" s="85"/>
      <c r="B122" s="85"/>
      <c r="C122" s="86"/>
      <c r="D122" s="87"/>
      <c r="E122">
        <f t="shared" si="1"/>
        <v>1</v>
      </c>
    </row>
    <row r="123" spans="1:5" x14ac:dyDescent="0.25">
      <c r="A123" s="85"/>
      <c r="B123" s="85"/>
      <c r="C123" s="86"/>
      <c r="D123" s="87"/>
      <c r="E123">
        <f t="shared" si="1"/>
        <v>1</v>
      </c>
    </row>
    <row r="124" spans="1:5" x14ac:dyDescent="0.25">
      <c r="A124" s="85"/>
      <c r="B124" s="85"/>
      <c r="C124" s="86"/>
      <c r="D124" s="87"/>
      <c r="E124">
        <f t="shared" si="1"/>
        <v>1</v>
      </c>
    </row>
    <row r="125" spans="1:5" x14ac:dyDescent="0.25">
      <c r="A125" s="85"/>
      <c r="B125" s="85"/>
      <c r="C125" s="86"/>
      <c r="D125" s="87"/>
      <c r="E125">
        <f t="shared" si="1"/>
        <v>1</v>
      </c>
    </row>
    <row r="126" spans="1:5" x14ac:dyDescent="0.25">
      <c r="D126" s="28"/>
      <c r="E126">
        <f t="shared" si="1"/>
        <v>1</v>
      </c>
    </row>
    <row r="127" spans="1:5" x14ac:dyDescent="0.25">
      <c r="D127" s="28"/>
      <c r="E127">
        <f t="shared" si="1"/>
        <v>1</v>
      </c>
    </row>
    <row r="128" spans="1:5" x14ac:dyDescent="0.25">
      <c r="D128" s="28"/>
      <c r="E128">
        <f t="shared" si="1"/>
        <v>1</v>
      </c>
    </row>
    <row r="129" spans="4:5" x14ac:dyDescent="0.25">
      <c r="D129" s="28"/>
      <c r="E129">
        <f t="shared" si="1"/>
        <v>1</v>
      </c>
    </row>
    <row r="130" spans="4:5" x14ac:dyDescent="0.25">
      <c r="D130" s="28"/>
      <c r="E130">
        <f t="shared" si="1"/>
        <v>1</v>
      </c>
    </row>
    <row r="131" spans="4:5" x14ac:dyDescent="0.25">
      <c r="D131" s="28"/>
      <c r="E131">
        <f t="shared" ref="E131:E194" si="2">MONTH(D131)</f>
        <v>1</v>
      </c>
    </row>
    <row r="132" spans="4:5" x14ac:dyDescent="0.25">
      <c r="D132" s="28"/>
      <c r="E132">
        <f t="shared" si="2"/>
        <v>1</v>
      </c>
    </row>
    <row r="133" spans="4:5" x14ac:dyDescent="0.25">
      <c r="D133" s="28"/>
      <c r="E133">
        <f t="shared" si="2"/>
        <v>1</v>
      </c>
    </row>
    <row r="134" spans="4:5" x14ac:dyDescent="0.25">
      <c r="D134" s="28"/>
      <c r="E134">
        <f t="shared" si="2"/>
        <v>1</v>
      </c>
    </row>
    <row r="135" spans="4:5" x14ac:dyDescent="0.25">
      <c r="D135" s="28"/>
      <c r="E135">
        <f t="shared" si="2"/>
        <v>1</v>
      </c>
    </row>
    <row r="136" spans="4:5" x14ac:dyDescent="0.25">
      <c r="D136" s="28"/>
      <c r="E136">
        <f t="shared" si="2"/>
        <v>1</v>
      </c>
    </row>
    <row r="137" spans="4:5" x14ac:dyDescent="0.25">
      <c r="D137" s="28"/>
      <c r="E137">
        <f t="shared" si="2"/>
        <v>1</v>
      </c>
    </row>
    <row r="138" spans="4:5" x14ac:dyDescent="0.25">
      <c r="D138" s="28"/>
      <c r="E138">
        <f t="shared" si="2"/>
        <v>1</v>
      </c>
    </row>
    <row r="139" spans="4:5" x14ac:dyDescent="0.25">
      <c r="D139" s="28"/>
      <c r="E139">
        <f t="shared" si="2"/>
        <v>1</v>
      </c>
    </row>
    <row r="140" spans="4:5" x14ac:dyDescent="0.25">
      <c r="D140" s="28"/>
      <c r="E140">
        <f t="shared" si="2"/>
        <v>1</v>
      </c>
    </row>
    <row r="141" spans="4:5" x14ac:dyDescent="0.25">
      <c r="D141" s="28"/>
      <c r="E141">
        <f t="shared" si="2"/>
        <v>1</v>
      </c>
    </row>
    <row r="142" spans="4:5" x14ac:dyDescent="0.25">
      <c r="D142" s="28"/>
      <c r="E142">
        <f t="shared" si="2"/>
        <v>1</v>
      </c>
    </row>
    <row r="143" spans="4:5" x14ac:dyDescent="0.25">
      <c r="E143">
        <f t="shared" si="2"/>
        <v>1</v>
      </c>
    </row>
    <row r="144" spans="4:5" x14ac:dyDescent="0.25">
      <c r="E144">
        <f t="shared" si="2"/>
        <v>1</v>
      </c>
    </row>
    <row r="145" spans="5:5" x14ac:dyDescent="0.25">
      <c r="E145">
        <f t="shared" si="2"/>
        <v>1</v>
      </c>
    </row>
    <row r="146" spans="5:5" x14ac:dyDescent="0.25">
      <c r="E146">
        <f t="shared" si="2"/>
        <v>1</v>
      </c>
    </row>
    <row r="147" spans="5:5" x14ac:dyDescent="0.25">
      <c r="E147">
        <f t="shared" si="2"/>
        <v>1</v>
      </c>
    </row>
    <row r="148" spans="5:5" x14ac:dyDescent="0.25">
      <c r="E148">
        <f t="shared" si="2"/>
        <v>1</v>
      </c>
    </row>
    <row r="149" spans="5:5" x14ac:dyDescent="0.25">
      <c r="E149">
        <f t="shared" si="2"/>
        <v>1</v>
      </c>
    </row>
    <row r="150" spans="5:5" x14ac:dyDescent="0.25">
      <c r="E150">
        <f t="shared" si="2"/>
        <v>1</v>
      </c>
    </row>
    <row r="151" spans="5:5" x14ac:dyDescent="0.25">
      <c r="E151">
        <f t="shared" si="2"/>
        <v>1</v>
      </c>
    </row>
    <row r="152" spans="5:5" x14ac:dyDescent="0.25">
      <c r="E152">
        <f t="shared" si="2"/>
        <v>1</v>
      </c>
    </row>
    <row r="153" spans="5:5" x14ac:dyDescent="0.25">
      <c r="E153">
        <f t="shared" si="2"/>
        <v>1</v>
      </c>
    </row>
    <row r="154" spans="5:5" x14ac:dyDescent="0.25">
      <c r="E154">
        <f t="shared" si="2"/>
        <v>1</v>
      </c>
    </row>
    <row r="155" spans="5:5" x14ac:dyDescent="0.25">
      <c r="E155">
        <f t="shared" si="2"/>
        <v>1</v>
      </c>
    </row>
    <row r="156" spans="5:5" x14ac:dyDescent="0.25">
      <c r="E156">
        <f t="shared" si="2"/>
        <v>1</v>
      </c>
    </row>
    <row r="157" spans="5:5" x14ac:dyDescent="0.25">
      <c r="E157">
        <f t="shared" si="2"/>
        <v>1</v>
      </c>
    </row>
    <row r="158" spans="5:5" x14ac:dyDescent="0.25">
      <c r="E158">
        <f t="shared" si="2"/>
        <v>1</v>
      </c>
    </row>
    <row r="159" spans="5:5" x14ac:dyDescent="0.25">
      <c r="E159">
        <f t="shared" si="2"/>
        <v>1</v>
      </c>
    </row>
    <row r="160" spans="5:5" x14ac:dyDescent="0.25">
      <c r="E160">
        <f t="shared" si="2"/>
        <v>1</v>
      </c>
    </row>
    <row r="161" spans="5:5" x14ac:dyDescent="0.25">
      <c r="E161">
        <f t="shared" si="2"/>
        <v>1</v>
      </c>
    </row>
    <row r="162" spans="5:5" x14ac:dyDescent="0.25">
      <c r="E162">
        <f t="shared" si="2"/>
        <v>1</v>
      </c>
    </row>
    <row r="163" spans="5:5" x14ac:dyDescent="0.25">
      <c r="E163">
        <f t="shared" si="2"/>
        <v>1</v>
      </c>
    </row>
    <row r="164" spans="5:5" x14ac:dyDescent="0.25">
      <c r="E164">
        <f t="shared" si="2"/>
        <v>1</v>
      </c>
    </row>
    <row r="165" spans="5:5" x14ac:dyDescent="0.25">
      <c r="E165">
        <f t="shared" si="2"/>
        <v>1</v>
      </c>
    </row>
    <row r="166" spans="5:5" x14ac:dyDescent="0.25">
      <c r="E166">
        <f t="shared" si="2"/>
        <v>1</v>
      </c>
    </row>
    <row r="167" spans="5:5" x14ac:dyDescent="0.25">
      <c r="E167">
        <f t="shared" si="2"/>
        <v>1</v>
      </c>
    </row>
    <row r="168" spans="5:5" x14ac:dyDescent="0.25">
      <c r="E168">
        <f t="shared" si="2"/>
        <v>1</v>
      </c>
    </row>
    <row r="169" spans="5:5" x14ac:dyDescent="0.25">
      <c r="E169">
        <f t="shared" si="2"/>
        <v>1</v>
      </c>
    </row>
    <row r="170" spans="5:5" x14ac:dyDescent="0.25">
      <c r="E170">
        <f t="shared" si="2"/>
        <v>1</v>
      </c>
    </row>
    <row r="171" spans="5:5" x14ac:dyDescent="0.25">
      <c r="E171">
        <f t="shared" si="2"/>
        <v>1</v>
      </c>
    </row>
    <row r="172" spans="5:5" x14ac:dyDescent="0.25">
      <c r="E172">
        <f t="shared" si="2"/>
        <v>1</v>
      </c>
    </row>
    <row r="173" spans="5:5" x14ac:dyDescent="0.25">
      <c r="E173">
        <f t="shared" si="2"/>
        <v>1</v>
      </c>
    </row>
    <row r="174" spans="5:5" x14ac:dyDescent="0.25">
      <c r="E174">
        <f t="shared" si="2"/>
        <v>1</v>
      </c>
    </row>
    <row r="175" spans="5:5" x14ac:dyDescent="0.25">
      <c r="E175">
        <f t="shared" si="2"/>
        <v>1</v>
      </c>
    </row>
    <row r="176" spans="5:5" x14ac:dyDescent="0.25">
      <c r="E176">
        <f t="shared" si="2"/>
        <v>1</v>
      </c>
    </row>
    <row r="177" spans="5:5" x14ac:dyDescent="0.25">
      <c r="E177">
        <f t="shared" si="2"/>
        <v>1</v>
      </c>
    </row>
    <row r="178" spans="5:5" x14ac:dyDescent="0.25">
      <c r="E178">
        <f t="shared" si="2"/>
        <v>1</v>
      </c>
    </row>
    <row r="179" spans="5:5" x14ac:dyDescent="0.25">
      <c r="E179">
        <f t="shared" si="2"/>
        <v>1</v>
      </c>
    </row>
    <row r="180" spans="5:5" x14ac:dyDescent="0.25">
      <c r="E180">
        <f t="shared" si="2"/>
        <v>1</v>
      </c>
    </row>
    <row r="181" spans="5:5" x14ac:dyDescent="0.25">
      <c r="E181">
        <f t="shared" si="2"/>
        <v>1</v>
      </c>
    </row>
    <row r="182" spans="5:5" x14ac:dyDescent="0.25">
      <c r="E182">
        <f t="shared" si="2"/>
        <v>1</v>
      </c>
    </row>
    <row r="183" spans="5:5" x14ac:dyDescent="0.25">
      <c r="E183">
        <f t="shared" si="2"/>
        <v>1</v>
      </c>
    </row>
    <row r="184" spans="5:5" x14ac:dyDescent="0.25">
      <c r="E184">
        <f t="shared" si="2"/>
        <v>1</v>
      </c>
    </row>
    <row r="185" spans="5:5" x14ac:dyDescent="0.25">
      <c r="E185">
        <f t="shared" si="2"/>
        <v>1</v>
      </c>
    </row>
    <row r="186" spans="5:5" x14ac:dyDescent="0.25">
      <c r="E186">
        <f t="shared" si="2"/>
        <v>1</v>
      </c>
    </row>
    <row r="187" spans="5:5" x14ac:dyDescent="0.25">
      <c r="E187">
        <f t="shared" si="2"/>
        <v>1</v>
      </c>
    </row>
    <row r="188" spans="5:5" x14ac:dyDescent="0.25">
      <c r="E188">
        <f t="shared" si="2"/>
        <v>1</v>
      </c>
    </row>
    <row r="189" spans="5:5" x14ac:dyDescent="0.25">
      <c r="E189">
        <f t="shared" si="2"/>
        <v>1</v>
      </c>
    </row>
    <row r="190" spans="5:5" x14ac:dyDescent="0.25">
      <c r="E190">
        <f t="shared" si="2"/>
        <v>1</v>
      </c>
    </row>
    <row r="191" spans="5:5" x14ac:dyDescent="0.25">
      <c r="E191">
        <f t="shared" si="2"/>
        <v>1</v>
      </c>
    </row>
    <row r="192" spans="5:5" x14ac:dyDescent="0.25">
      <c r="E192">
        <f t="shared" si="2"/>
        <v>1</v>
      </c>
    </row>
    <row r="193" spans="5:5" x14ac:dyDescent="0.25">
      <c r="E193">
        <f t="shared" si="2"/>
        <v>1</v>
      </c>
    </row>
    <row r="194" spans="5:5" x14ac:dyDescent="0.25">
      <c r="E194">
        <f t="shared" si="2"/>
        <v>1</v>
      </c>
    </row>
    <row r="195" spans="5:5" x14ac:dyDescent="0.25">
      <c r="E195">
        <f t="shared" ref="E195:E258" si="3">MONTH(D195)</f>
        <v>1</v>
      </c>
    </row>
    <row r="196" spans="5:5" x14ac:dyDescent="0.25">
      <c r="E196">
        <f t="shared" si="3"/>
        <v>1</v>
      </c>
    </row>
    <row r="197" spans="5:5" x14ac:dyDescent="0.25">
      <c r="E197">
        <f t="shared" si="3"/>
        <v>1</v>
      </c>
    </row>
    <row r="198" spans="5:5" x14ac:dyDescent="0.25">
      <c r="E198">
        <f t="shared" si="3"/>
        <v>1</v>
      </c>
    </row>
    <row r="199" spans="5:5" x14ac:dyDescent="0.25">
      <c r="E199">
        <f t="shared" si="3"/>
        <v>1</v>
      </c>
    </row>
    <row r="200" spans="5:5" x14ac:dyDescent="0.25">
      <c r="E200">
        <f t="shared" si="3"/>
        <v>1</v>
      </c>
    </row>
    <row r="201" spans="5:5" x14ac:dyDescent="0.25">
      <c r="E201">
        <f t="shared" si="3"/>
        <v>1</v>
      </c>
    </row>
    <row r="202" spans="5:5" x14ac:dyDescent="0.25">
      <c r="E202">
        <f t="shared" si="3"/>
        <v>1</v>
      </c>
    </row>
    <row r="203" spans="5:5" x14ac:dyDescent="0.25">
      <c r="E203">
        <f t="shared" si="3"/>
        <v>1</v>
      </c>
    </row>
    <row r="204" spans="5:5" x14ac:dyDescent="0.25">
      <c r="E204">
        <f t="shared" si="3"/>
        <v>1</v>
      </c>
    </row>
    <row r="205" spans="5:5" x14ac:dyDescent="0.25">
      <c r="E205">
        <f t="shared" si="3"/>
        <v>1</v>
      </c>
    </row>
    <row r="206" spans="5:5" x14ac:dyDescent="0.25">
      <c r="E206">
        <f t="shared" si="3"/>
        <v>1</v>
      </c>
    </row>
    <row r="207" spans="5:5" x14ac:dyDescent="0.25">
      <c r="E207">
        <f t="shared" si="3"/>
        <v>1</v>
      </c>
    </row>
    <row r="208" spans="5:5" x14ac:dyDescent="0.25">
      <c r="E208">
        <f t="shared" si="3"/>
        <v>1</v>
      </c>
    </row>
    <row r="209" spans="5:5" x14ac:dyDescent="0.25">
      <c r="E209">
        <f t="shared" si="3"/>
        <v>1</v>
      </c>
    </row>
    <row r="210" spans="5:5" x14ac:dyDescent="0.25">
      <c r="E210">
        <f t="shared" si="3"/>
        <v>1</v>
      </c>
    </row>
    <row r="211" spans="5:5" x14ac:dyDescent="0.25">
      <c r="E211">
        <f t="shared" si="3"/>
        <v>1</v>
      </c>
    </row>
    <row r="212" spans="5:5" x14ac:dyDescent="0.25">
      <c r="E212">
        <f t="shared" si="3"/>
        <v>1</v>
      </c>
    </row>
    <row r="213" spans="5:5" x14ac:dyDescent="0.25">
      <c r="E213">
        <f t="shared" si="3"/>
        <v>1</v>
      </c>
    </row>
    <row r="214" spans="5:5" x14ac:dyDescent="0.25">
      <c r="E214">
        <f t="shared" si="3"/>
        <v>1</v>
      </c>
    </row>
    <row r="215" spans="5:5" x14ac:dyDescent="0.25">
      <c r="E215">
        <f t="shared" si="3"/>
        <v>1</v>
      </c>
    </row>
    <row r="216" spans="5:5" x14ac:dyDescent="0.25">
      <c r="E216">
        <f t="shared" si="3"/>
        <v>1</v>
      </c>
    </row>
    <row r="217" spans="5:5" x14ac:dyDescent="0.25">
      <c r="E217">
        <f t="shared" si="3"/>
        <v>1</v>
      </c>
    </row>
    <row r="218" spans="5:5" x14ac:dyDescent="0.25">
      <c r="E218">
        <f t="shared" si="3"/>
        <v>1</v>
      </c>
    </row>
    <row r="219" spans="5:5" x14ac:dyDescent="0.25">
      <c r="E219">
        <f t="shared" si="3"/>
        <v>1</v>
      </c>
    </row>
    <row r="220" spans="5:5" x14ac:dyDescent="0.25">
      <c r="E220">
        <f t="shared" si="3"/>
        <v>1</v>
      </c>
    </row>
    <row r="221" spans="5:5" x14ac:dyDescent="0.25">
      <c r="E221">
        <f t="shared" si="3"/>
        <v>1</v>
      </c>
    </row>
    <row r="222" spans="5:5" x14ac:dyDescent="0.25">
      <c r="E222">
        <f t="shared" si="3"/>
        <v>1</v>
      </c>
    </row>
    <row r="223" spans="5:5" x14ac:dyDescent="0.25">
      <c r="E223">
        <f t="shared" si="3"/>
        <v>1</v>
      </c>
    </row>
    <row r="224" spans="5:5" x14ac:dyDescent="0.25">
      <c r="E224">
        <f t="shared" si="3"/>
        <v>1</v>
      </c>
    </row>
    <row r="225" spans="5:5" x14ac:dyDescent="0.25">
      <c r="E225">
        <f t="shared" si="3"/>
        <v>1</v>
      </c>
    </row>
    <row r="226" spans="5:5" x14ac:dyDescent="0.25">
      <c r="E226">
        <f t="shared" si="3"/>
        <v>1</v>
      </c>
    </row>
    <row r="227" spans="5:5" x14ac:dyDescent="0.25">
      <c r="E227">
        <f t="shared" si="3"/>
        <v>1</v>
      </c>
    </row>
    <row r="228" spans="5:5" x14ac:dyDescent="0.25">
      <c r="E228">
        <f t="shared" si="3"/>
        <v>1</v>
      </c>
    </row>
    <row r="229" spans="5:5" x14ac:dyDescent="0.25">
      <c r="E229">
        <f t="shared" si="3"/>
        <v>1</v>
      </c>
    </row>
    <row r="230" spans="5:5" x14ac:dyDescent="0.25">
      <c r="E230">
        <f t="shared" si="3"/>
        <v>1</v>
      </c>
    </row>
    <row r="231" spans="5:5" x14ac:dyDescent="0.25">
      <c r="E231">
        <f t="shared" si="3"/>
        <v>1</v>
      </c>
    </row>
    <row r="232" spans="5:5" x14ac:dyDescent="0.25">
      <c r="E232">
        <f t="shared" si="3"/>
        <v>1</v>
      </c>
    </row>
    <row r="233" spans="5:5" x14ac:dyDescent="0.25">
      <c r="E233">
        <f t="shared" si="3"/>
        <v>1</v>
      </c>
    </row>
    <row r="234" spans="5:5" x14ac:dyDescent="0.25">
      <c r="E234">
        <f t="shared" si="3"/>
        <v>1</v>
      </c>
    </row>
    <row r="235" spans="5:5" x14ac:dyDescent="0.25">
      <c r="E235">
        <f t="shared" si="3"/>
        <v>1</v>
      </c>
    </row>
    <row r="236" spans="5:5" x14ac:dyDescent="0.25">
      <c r="E236">
        <f t="shared" si="3"/>
        <v>1</v>
      </c>
    </row>
    <row r="237" spans="5:5" x14ac:dyDescent="0.25">
      <c r="E237">
        <f t="shared" si="3"/>
        <v>1</v>
      </c>
    </row>
    <row r="238" spans="5:5" x14ac:dyDescent="0.25">
      <c r="E238">
        <f t="shared" si="3"/>
        <v>1</v>
      </c>
    </row>
    <row r="239" spans="5:5" x14ac:dyDescent="0.25">
      <c r="E239">
        <f t="shared" si="3"/>
        <v>1</v>
      </c>
    </row>
    <row r="240" spans="5:5" x14ac:dyDescent="0.25">
      <c r="E240">
        <f t="shared" si="3"/>
        <v>1</v>
      </c>
    </row>
    <row r="241" spans="5:5" x14ac:dyDescent="0.25">
      <c r="E241">
        <f t="shared" si="3"/>
        <v>1</v>
      </c>
    </row>
    <row r="242" spans="5:5" x14ac:dyDescent="0.25">
      <c r="E242">
        <f t="shared" si="3"/>
        <v>1</v>
      </c>
    </row>
    <row r="243" spans="5:5" x14ac:dyDescent="0.25">
      <c r="E243">
        <f t="shared" si="3"/>
        <v>1</v>
      </c>
    </row>
    <row r="244" spans="5:5" x14ac:dyDescent="0.25">
      <c r="E244">
        <f t="shared" si="3"/>
        <v>1</v>
      </c>
    </row>
    <row r="245" spans="5:5" x14ac:dyDescent="0.25">
      <c r="E245">
        <f t="shared" si="3"/>
        <v>1</v>
      </c>
    </row>
    <row r="246" spans="5:5" x14ac:dyDescent="0.25">
      <c r="E246">
        <f t="shared" si="3"/>
        <v>1</v>
      </c>
    </row>
    <row r="247" spans="5:5" x14ac:dyDescent="0.25">
      <c r="E247">
        <f t="shared" si="3"/>
        <v>1</v>
      </c>
    </row>
    <row r="248" spans="5:5" x14ac:dyDescent="0.25">
      <c r="E248">
        <f t="shared" si="3"/>
        <v>1</v>
      </c>
    </row>
    <row r="249" spans="5:5" x14ac:dyDescent="0.25">
      <c r="E249">
        <f t="shared" si="3"/>
        <v>1</v>
      </c>
    </row>
    <row r="250" spans="5:5" x14ac:dyDescent="0.25">
      <c r="E250">
        <f t="shared" si="3"/>
        <v>1</v>
      </c>
    </row>
    <row r="251" spans="5:5" x14ac:dyDescent="0.25">
      <c r="E251">
        <f t="shared" si="3"/>
        <v>1</v>
      </c>
    </row>
    <row r="252" spans="5:5" x14ac:dyDescent="0.25">
      <c r="E252">
        <f t="shared" si="3"/>
        <v>1</v>
      </c>
    </row>
    <row r="253" spans="5:5" x14ac:dyDescent="0.25">
      <c r="E253">
        <f t="shared" si="3"/>
        <v>1</v>
      </c>
    </row>
    <row r="254" spans="5:5" x14ac:dyDescent="0.25">
      <c r="E254">
        <f t="shared" si="3"/>
        <v>1</v>
      </c>
    </row>
    <row r="255" spans="5:5" x14ac:dyDescent="0.25">
      <c r="E255">
        <f t="shared" si="3"/>
        <v>1</v>
      </c>
    </row>
    <row r="256" spans="5:5" x14ac:dyDescent="0.25">
      <c r="E256">
        <f t="shared" si="3"/>
        <v>1</v>
      </c>
    </row>
    <row r="257" spans="5:5" x14ac:dyDescent="0.25">
      <c r="E257">
        <f t="shared" si="3"/>
        <v>1</v>
      </c>
    </row>
    <row r="258" spans="5:5" x14ac:dyDescent="0.25">
      <c r="E258">
        <f t="shared" si="3"/>
        <v>1</v>
      </c>
    </row>
    <row r="259" spans="5:5" x14ac:dyDescent="0.25">
      <c r="E259">
        <f t="shared" ref="E259:E322" si="4">MONTH(D259)</f>
        <v>1</v>
      </c>
    </row>
    <row r="260" spans="5:5" x14ac:dyDescent="0.25">
      <c r="E260">
        <f t="shared" si="4"/>
        <v>1</v>
      </c>
    </row>
    <row r="261" spans="5:5" x14ac:dyDescent="0.25">
      <c r="E261">
        <f t="shared" si="4"/>
        <v>1</v>
      </c>
    </row>
    <row r="262" spans="5:5" x14ac:dyDescent="0.25">
      <c r="E262">
        <f t="shared" si="4"/>
        <v>1</v>
      </c>
    </row>
    <row r="263" spans="5:5" x14ac:dyDescent="0.25">
      <c r="E263">
        <f t="shared" si="4"/>
        <v>1</v>
      </c>
    </row>
    <row r="264" spans="5:5" x14ac:dyDescent="0.25">
      <c r="E264">
        <f t="shared" si="4"/>
        <v>1</v>
      </c>
    </row>
    <row r="265" spans="5:5" x14ac:dyDescent="0.25">
      <c r="E265">
        <f t="shared" si="4"/>
        <v>1</v>
      </c>
    </row>
    <row r="266" spans="5:5" x14ac:dyDescent="0.25">
      <c r="E266">
        <f t="shared" si="4"/>
        <v>1</v>
      </c>
    </row>
    <row r="267" spans="5:5" x14ac:dyDescent="0.25">
      <c r="E267">
        <f t="shared" si="4"/>
        <v>1</v>
      </c>
    </row>
    <row r="268" spans="5:5" x14ac:dyDescent="0.25">
      <c r="E268">
        <f t="shared" si="4"/>
        <v>1</v>
      </c>
    </row>
    <row r="269" spans="5:5" x14ac:dyDescent="0.25">
      <c r="E269">
        <f t="shared" si="4"/>
        <v>1</v>
      </c>
    </row>
    <row r="270" spans="5:5" x14ac:dyDescent="0.25">
      <c r="E270">
        <f t="shared" si="4"/>
        <v>1</v>
      </c>
    </row>
    <row r="271" spans="5:5" x14ac:dyDescent="0.25">
      <c r="E271">
        <f t="shared" si="4"/>
        <v>1</v>
      </c>
    </row>
    <row r="272" spans="5:5" x14ac:dyDescent="0.25">
      <c r="E272">
        <f t="shared" si="4"/>
        <v>1</v>
      </c>
    </row>
    <row r="273" spans="5:5" x14ac:dyDescent="0.25">
      <c r="E273">
        <f t="shared" si="4"/>
        <v>1</v>
      </c>
    </row>
    <row r="274" spans="5:5" x14ac:dyDescent="0.25">
      <c r="E274">
        <f t="shared" si="4"/>
        <v>1</v>
      </c>
    </row>
    <row r="275" spans="5:5" x14ac:dyDescent="0.25">
      <c r="E275">
        <f t="shared" si="4"/>
        <v>1</v>
      </c>
    </row>
    <row r="276" spans="5:5" x14ac:dyDescent="0.25">
      <c r="E276">
        <f t="shared" si="4"/>
        <v>1</v>
      </c>
    </row>
    <row r="277" spans="5:5" x14ac:dyDescent="0.25">
      <c r="E277">
        <f t="shared" si="4"/>
        <v>1</v>
      </c>
    </row>
    <row r="278" spans="5:5" x14ac:dyDescent="0.25">
      <c r="E278">
        <f t="shared" si="4"/>
        <v>1</v>
      </c>
    </row>
    <row r="279" spans="5:5" x14ac:dyDescent="0.25">
      <c r="E279">
        <f t="shared" si="4"/>
        <v>1</v>
      </c>
    </row>
    <row r="280" spans="5:5" x14ac:dyDescent="0.25">
      <c r="E280">
        <f t="shared" si="4"/>
        <v>1</v>
      </c>
    </row>
    <row r="281" spans="5:5" x14ac:dyDescent="0.25">
      <c r="E281">
        <f t="shared" si="4"/>
        <v>1</v>
      </c>
    </row>
    <row r="282" spans="5:5" x14ac:dyDescent="0.25">
      <c r="E282">
        <f t="shared" si="4"/>
        <v>1</v>
      </c>
    </row>
    <row r="283" spans="5:5" x14ac:dyDescent="0.25">
      <c r="E283">
        <f t="shared" si="4"/>
        <v>1</v>
      </c>
    </row>
    <row r="284" spans="5:5" x14ac:dyDescent="0.25">
      <c r="E284">
        <f t="shared" si="4"/>
        <v>1</v>
      </c>
    </row>
    <row r="285" spans="5:5" x14ac:dyDescent="0.25">
      <c r="E285">
        <f t="shared" si="4"/>
        <v>1</v>
      </c>
    </row>
    <row r="286" spans="5:5" x14ac:dyDescent="0.25">
      <c r="E286">
        <f t="shared" si="4"/>
        <v>1</v>
      </c>
    </row>
    <row r="287" spans="5:5" x14ac:dyDescent="0.25">
      <c r="E287">
        <f t="shared" si="4"/>
        <v>1</v>
      </c>
    </row>
    <row r="288" spans="5:5" x14ac:dyDescent="0.25">
      <c r="E288">
        <f t="shared" si="4"/>
        <v>1</v>
      </c>
    </row>
    <row r="289" spans="5:5" x14ac:dyDescent="0.25">
      <c r="E289">
        <f t="shared" si="4"/>
        <v>1</v>
      </c>
    </row>
    <row r="290" spans="5:5" x14ac:dyDescent="0.25">
      <c r="E290">
        <f t="shared" si="4"/>
        <v>1</v>
      </c>
    </row>
    <row r="291" spans="5:5" x14ac:dyDescent="0.25">
      <c r="E291">
        <f t="shared" si="4"/>
        <v>1</v>
      </c>
    </row>
    <row r="292" spans="5:5" x14ac:dyDescent="0.25">
      <c r="E292">
        <f t="shared" si="4"/>
        <v>1</v>
      </c>
    </row>
    <row r="293" spans="5:5" x14ac:dyDescent="0.25">
      <c r="E293">
        <f t="shared" si="4"/>
        <v>1</v>
      </c>
    </row>
    <row r="294" spans="5:5" x14ac:dyDescent="0.25">
      <c r="E294">
        <f t="shared" si="4"/>
        <v>1</v>
      </c>
    </row>
    <row r="295" spans="5:5" x14ac:dyDescent="0.25">
      <c r="E295">
        <f t="shared" si="4"/>
        <v>1</v>
      </c>
    </row>
    <row r="296" spans="5:5" x14ac:dyDescent="0.25">
      <c r="E296">
        <f t="shared" si="4"/>
        <v>1</v>
      </c>
    </row>
    <row r="297" spans="5:5" x14ac:dyDescent="0.25">
      <c r="E297">
        <f t="shared" si="4"/>
        <v>1</v>
      </c>
    </row>
    <row r="298" spans="5:5" x14ac:dyDescent="0.25">
      <c r="E298">
        <f t="shared" si="4"/>
        <v>1</v>
      </c>
    </row>
    <row r="299" spans="5:5" x14ac:dyDescent="0.25">
      <c r="E299">
        <f t="shared" si="4"/>
        <v>1</v>
      </c>
    </row>
    <row r="300" spans="5:5" x14ac:dyDescent="0.25">
      <c r="E300">
        <f t="shared" si="4"/>
        <v>1</v>
      </c>
    </row>
    <row r="301" spans="5:5" x14ac:dyDescent="0.25">
      <c r="E301">
        <f t="shared" si="4"/>
        <v>1</v>
      </c>
    </row>
    <row r="302" spans="5:5" x14ac:dyDescent="0.25">
      <c r="E302">
        <f t="shared" si="4"/>
        <v>1</v>
      </c>
    </row>
    <row r="303" spans="5:5" x14ac:dyDescent="0.25">
      <c r="E303">
        <f t="shared" si="4"/>
        <v>1</v>
      </c>
    </row>
    <row r="304" spans="5:5" x14ac:dyDescent="0.25">
      <c r="E304">
        <f t="shared" si="4"/>
        <v>1</v>
      </c>
    </row>
    <row r="305" spans="5:5" x14ac:dyDescent="0.25">
      <c r="E305">
        <f t="shared" si="4"/>
        <v>1</v>
      </c>
    </row>
    <row r="306" spans="5:5" x14ac:dyDescent="0.25">
      <c r="E306">
        <f t="shared" si="4"/>
        <v>1</v>
      </c>
    </row>
    <row r="307" spans="5:5" x14ac:dyDescent="0.25">
      <c r="E307">
        <f t="shared" si="4"/>
        <v>1</v>
      </c>
    </row>
    <row r="308" spans="5:5" x14ac:dyDescent="0.25">
      <c r="E308">
        <f t="shared" si="4"/>
        <v>1</v>
      </c>
    </row>
    <row r="309" spans="5:5" x14ac:dyDescent="0.25">
      <c r="E309">
        <f t="shared" si="4"/>
        <v>1</v>
      </c>
    </row>
    <row r="310" spans="5:5" x14ac:dyDescent="0.25">
      <c r="E310">
        <f t="shared" si="4"/>
        <v>1</v>
      </c>
    </row>
    <row r="311" spans="5:5" x14ac:dyDescent="0.25">
      <c r="E311">
        <f t="shared" si="4"/>
        <v>1</v>
      </c>
    </row>
    <row r="312" spans="5:5" x14ac:dyDescent="0.25">
      <c r="E312">
        <f t="shared" si="4"/>
        <v>1</v>
      </c>
    </row>
    <row r="313" spans="5:5" x14ac:dyDescent="0.25">
      <c r="E313">
        <f t="shared" si="4"/>
        <v>1</v>
      </c>
    </row>
    <row r="314" spans="5:5" x14ac:dyDescent="0.25">
      <c r="E314">
        <f t="shared" si="4"/>
        <v>1</v>
      </c>
    </row>
    <row r="315" spans="5:5" x14ac:dyDescent="0.25">
      <c r="E315">
        <f t="shared" si="4"/>
        <v>1</v>
      </c>
    </row>
    <row r="316" spans="5:5" x14ac:dyDescent="0.25">
      <c r="E316">
        <f t="shared" si="4"/>
        <v>1</v>
      </c>
    </row>
    <row r="317" spans="5:5" x14ac:dyDescent="0.25">
      <c r="E317">
        <f t="shared" si="4"/>
        <v>1</v>
      </c>
    </row>
    <row r="318" spans="5:5" x14ac:dyDescent="0.25">
      <c r="E318">
        <f t="shared" si="4"/>
        <v>1</v>
      </c>
    </row>
    <row r="319" spans="5:5" x14ac:dyDescent="0.25">
      <c r="E319">
        <f t="shared" si="4"/>
        <v>1</v>
      </c>
    </row>
    <row r="320" spans="5:5" x14ac:dyDescent="0.25">
      <c r="E320">
        <f t="shared" si="4"/>
        <v>1</v>
      </c>
    </row>
    <row r="321" spans="5:5" x14ac:dyDescent="0.25">
      <c r="E321">
        <f t="shared" si="4"/>
        <v>1</v>
      </c>
    </row>
    <row r="322" spans="5:5" x14ac:dyDescent="0.25">
      <c r="E322">
        <f t="shared" si="4"/>
        <v>1</v>
      </c>
    </row>
    <row r="323" spans="5:5" x14ac:dyDescent="0.25">
      <c r="E323">
        <f t="shared" ref="E323:E386" si="5">MONTH(D323)</f>
        <v>1</v>
      </c>
    </row>
    <row r="324" spans="5:5" x14ac:dyDescent="0.25">
      <c r="E324">
        <f t="shared" si="5"/>
        <v>1</v>
      </c>
    </row>
    <row r="325" spans="5:5" x14ac:dyDescent="0.25">
      <c r="E325">
        <f t="shared" si="5"/>
        <v>1</v>
      </c>
    </row>
    <row r="326" spans="5:5" x14ac:dyDescent="0.25">
      <c r="E326">
        <f t="shared" si="5"/>
        <v>1</v>
      </c>
    </row>
    <row r="327" spans="5:5" x14ac:dyDescent="0.25">
      <c r="E327">
        <f t="shared" si="5"/>
        <v>1</v>
      </c>
    </row>
    <row r="328" spans="5:5" x14ac:dyDescent="0.25">
      <c r="E328">
        <f t="shared" si="5"/>
        <v>1</v>
      </c>
    </row>
    <row r="329" spans="5:5" x14ac:dyDescent="0.25">
      <c r="E329">
        <f t="shared" si="5"/>
        <v>1</v>
      </c>
    </row>
    <row r="330" spans="5:5" x14ac:dyDescent="0.25">
      <c r="E330">
        <f t="shared" si="5"/>
        <v>1</v>
      </c>
    </row>
    <row r="331" spans="5:5" x14ac:dyDescent="0.25">
      <c r="E331">
        <f t="shared" si="5"/>
        <v>1</v>
      </c>
    </row>
    <row r="332" spans="5:5" x14ac:dyDescent="0.25">
      <c r="E332">
        <f t="shared" si="5"/>
        <v>1</v>
      </c>
    </row>
    <row r="333" spans="5:5" x14ac:dyDescent="0.25">
      <c r="E333">
        <f t="shared" si="5"/>
        <v>1</v>
      </c>
    </row>
    <row r="334" spans="5:5" x14ac:dyDescent="0.25">
      <c r="E334">
        <f t="shared" si="5"/>
        <v>1</v>
      </c>
    </row>
    <row r="335" spans="5:5" x14ac:dyDescent="0.25">
      <c r="E335">
        <f t="shared" si="5"/>
        <v>1</v>
      </c>
    </row>
    <row r="336" spans="5:5" x14ac:dyDescent="0.25">
      <c r="E336">
        <f t="shared" si="5"/>
        <v>1</v>
      </c>
    </row>
    <row r="337" spans="5:5" x14ac:dyDescent="0.25">
      <c r="E337">
        <f t="shared" si="5"/>
        <v>1</v>
      </c>
    </row>
    <row r="338" spans="5:5" x14ac:dyDescent="0.25">
      <c r="E338">
        <f t="shared" si="5"/>
        <v>1</v>
      </c>
    </row>
    <row r="339" spans="5:5" x14ac:dyDescent="0.25">
      <c r="E339">
        <f t="shared" si="5"/>
        <v>1</v>
      </c>
    </row>
    <row r="340" spans="5:5" x14ac:dyDescent="0.25">
      <c r="E340">
        <f t="shared" si="5"/>
        <v>1</v>
      </c>
    </row>
    <row r="341" spans="5:5" x14ac:dyDescent="0.25">
      <c r="E341">
        <f t="shared" si="5"/>
        <v>1</v>
      </c>
    </row>
    <row r="342" spans="5:5" x14ac:dyDescent="0.25">
      <c r="E342">
        <f t="shared" si="5"/>
        <v>1</v>
      </c>
    </row>
    <row r="343" spans="5:5" x14ac:dyDescent="0.25">
      <c r="E343">
        <f t="shared" si="5"/>
        <v>1</v>
      </c>
    </row>
    <row r="344" spans="5:5" x14ac:dyDescent="0.25">
      <c r="E344">
        <f t="shared" si="5"/>
        <v>1</v>
      </c>
    </row>
    <row r="345" spans="5:5" x14ac:dyDescent="0.25">
      <c r="E345">
        <f t="shared" si="5"/>
        <v>1</v>
      </c>
    </row>
    <row r="346" spans="5:5" x14ac:dyDescent="0.25">
      <c r="E346">
        <f t="shared" si="5"/>
        <v>1</v>
      </c>
    </row>
    <row r="347" spans="5:5" x14ac:dyDescent="0.25">
      <c r="E347">
        <f t="shared" si="5"/>
        <v>1</v>
      </c>
    </row>
    <row r="348" spans="5:5" x14ac:dyDescent="0.25">
      <c r="E348">
        <f t="shared" si="5"/>
        <v>1</v>
      </c>
    </row>
    <row r="349" spans="5:5" x14ac:dyDescent="0.25">
      <c r="E349">
        <f t="shared" si="5"/>
        <v>1</v>
      </c>
    </row>
    <row r="350" spans="5:5" x14ac:dyDescent="0.25">
      <c r="E350">
        <f t="shared" si="5"/>
        <v>1</v>
      </c>
    </row>
    <row r="351" spans="5:5" x14ac:dyDescent="0.25">
      <c r="E351">
        <f t="shared" si="5"/>
        <v>1</v>
      </c>
    </row>
    <row r="352" spans="5:5" x14ac:dyDescent="0.25">
      <c r="E352">
        <f t="shared" si="5"/>
        <v>1</v>
      </c>
    </row>
    <row r="353" spans="5:5" x14ac:dyDescent="0.25">
      <c r="E353">
        <f t="shared" si="5"/>
        <v>1</v>
      </c>
    </row>
    <row r="354" spans="5:5" x14ac:dyDescent="0.25">
      <c r="E354">
        <f t="shared" si="5"/>
        <v>1</v>
      </c>
    </row>
    <row r="355" spans="5:5" x14ac:dyDescent="0.25">
      <c r="E355">
        <f t="shared" si="5"/>
        <v>1</v>
      </c>
    </row>
    <row r="356" spans="5:5" x14ac:dyDescent="0.25">
      <c r="E356">
        <f t="shared" si="5"/>
        <v>1</v>
      </c>
    </row>
    <row r="357" spans="5:5" x14ac:dyDescent="0.25">
      <c r="E357">
        <f t="shared" si="5"/>
        <v>1</v>
      </c>
    </row>
    <row r="358" spans="5:5" x14ac:dyDescent="0.25">
      <c r="E358">
        <f t="shared" si="5"/>
        <v>1</v>
      </c>
    </row>
    <row r="359" spans="5:5" x14ac:dyDescent="0.25">
      <c r="E359">
        <f t="shared" si="5"/>
        <v>1</v>
      </c>
    </row>
    <row r="360" spans="5:5" x14ac:dyDescent="0.25">
      <c r="E360">
        <f t="shared" si="5"/>
        <v>1</v>
      </c>
    </row>
    <row r="361" spans="5:5" x14ac:dyDescent="0.25">
      <c r="E361">
        <f t="shared" si="5"/>
        <v>1</v>
      </c>
    </row>
    <row r="362" spans="5:5" x14ac:dyDescent="0.25">
      <c r="E362">
        <f t="shared" si="5"/>
        <v>1</v>
      </c>
    </row>
    <row r="363" spans="5:5" x14ac:dyDescent="0.25">
      <c r="E363">
        <f t="shared" si="5"/>
        <v>1</v>
      </c>
    </row>
    <row r="364" spans="5:5" x14ac:dyDescent="0.25">
      <c r="E364">
        <f t="shared" si="5"/>
        <v>1</v>
      </c>
    </row>
    <row r="365" spans="5:5" x14ac:dyDescent="0.25">
      <c r="E365">
        <f t="shared" si="5"/>
        <v>1</v>
      </c>
    </row>
    <row r="366" spans="5:5" x14ac:dyDescent="0.25">
      <c r="E366">
        <f t="shared" si="5"/>
        <v>1</v>
      </c>
    </row>
    <row r="367" spans="5:5" x14ac:dyDescent="0.25">
      <c r="E367">
        <f t="shared" si="5"/>
        <v>1</v>
      </c>
    </row>
    <row r="368" spans="5:5" x14ac:dyDescent="0.25">
      <c r="E368">
        <f t="shared" si="5"/>
        <v>1</v>
      </c>
    </row>
    <row r="369" spans="5:5" x14ac:dyDescent="0.25">
      <c r="E369">
        <f t="shared" si="5"/>
        <v>1</v>
      </c>
    </row>
    <row r="370" spans="5:5" x14ac:dyDescent="0.25">
      <c r="E370">
        <f t="shared" si="5"/>
        <v>1</v>
      </c>
    </row>
    <row r="371" spans="5:5" x14ac:dyDescent="0.25">
      <c r="E371">
        <f t="shared" si="5"/>
        <v>1</v>
      </c>
    </row>
    <row r="372" spans="5:5" x14ac:dyDescent="0.25">
      <c r="E372">
        <f t="shared" si="5"/>
        <v>1</v>
      </c>
    </row>
    <row r="373" spans="5:5" x14ac:dyDescent="0.25">
      <c r="E373">
        <f t="shared" si="5"/>
        <v>1</v>
      </c>
    </row>
    <row r="374" spans="5:5" x14ac:dyDescent="0.25">
      <c r="E374">
        <f t="shared" si="5"/>
        <v>1</v>
      </c>
    </row>
    <row r="375" spans="5:5" x14ac:dyDescent="0.25">
      <c r="E375">
        <f t="shared" si="5"/>
        <v>1</v>
      </c>
    </row>
    <row r="376" spans="5:5" x14ac:dyDescent="0.25">
      <c r="E376">
        <f t="shared" si="5"/>
        <v>1</v>
      </c>
    </row>
    <row r="377" spans="5:5" x14ac:dyDescent="0.25">
      <c r="E377">
        <f t="shared" si="5"/>
        <v>1</v>
      </c>
    </row>
    <row r="378" spans="5:5" x14ac:dyDescent="0.25">
      <c r="E378">
        <f t="shared" si="5"/>
        <v>1</v>
      </c>
    </row>
    <row r="379" spans="5:5" x14ac:dyDescent="0.25">
      <c r="E379">
        <f t="shared" si="5"/>
        <v>1</v>
      </c>
    </row>
    <row r="380" spans="5:5" x14ac:dyDescent="0.25">
      <c r="E380">
        <f t="shared" si="5"/>
        <v>1</v>
      </c>
    </row>
    <row r="381" spans="5:5" x14ac:dyDescent="0.25">
      <c r="E381">
        <f t="shared" si="5"/>
        <v>1</v>
      </c>
    </row>
    <row r="382" spans="5:5" x14ac:dyDescent="0.25">
      <c r="E382">
        <f t="shared" si="5"/>
        <v>1</v>
      </c>
    </row>
    <row r="383" spans="5:5" x14ac:dyDescent="0.25">
      <c r="E383">
        <f t="shared" si="5"/>
        <v>1</v>
      </c>
    </row>
    <row r="384" spans="5:5" x14ac:dyDescent="0.25">
      <c r="E384">
        <f t="shared" si="5"/>
        <v>1</v>
      </c>
    </row>
    <row r="385" spans="5:5" x14ac:dyDescent="0.25">
      <c r="E385">
        <f t="shared" si="5"/>
        <v>1</v>
      </c>
    </row>
    <row r="386" spans="5:5" x14ac:dyDescent="0.25">
      <c r="E386">
        <f t="shared" si="5"/>
        <v>1</v>
      </c>
    </row>
    <row r="387" spans="5:5" x14ac:dyDescent="0.25">
      <c r="E387">
        <f t="shared" ref="E387:E450" si="6">MONTH(D387)</f>
        <v>1</v>
      </c>
    </row>
    <row r="388" spans="5:5" x14ac:dyDescent="0.25">
      <c r="E388">
        <f t="shared" si="6"/>
        <v>1</v>
      </c>
    </row>
    <row r="389" spans="5:5" x14ac:dyDescent="0.25">
      <c r="E389">
        <f t="shared" si="6"/>
        <v>1</v>
      </c>
    </row>
    <row r="390" spans="5:5" x14ac:dyDescent="0.25">
      <c r="E390">
        <f t="shared" si="6"/>
        <v>1</v>
      </c>
    </row>
    <row r="391" spans="5:5" x14ac:dyDescent="0.25">
      <c r="E391">
        <f t="shared" si="6"/>
        <v>1</v>
      </c>
    </row>
    <row r="392" spans="5:5" x14ac:dyDescent="0.25">
      <c r="E392">
        <f t="shared" si="6"/>
        <v>1</v>
      </c>
    </row>
    <row r="393" spans="5:5" x14ac:dyDescent="0.25">
      <c r="E393">
        <f t="shared" si="6"/>
        <v>1</v>
      </c>
    </row>
    <row r="394" spans="5:5" x14ac:dyDescent="0.25">
      <c r="E394">
        <f t="shared" si="6"/>
        <v>1</v>
      </c>
    </row>
    <row r="395" spans="5:5" x14ac:dyDescent="0.25">
      <c r="E395">
        <f t="shared" si="6"/>
        <v>1</v>
      </c>
    </row>
    <row r="396" spans="5:5" x14ac:dyDescent="0.25">
      <c r="E396">
        <f t="shared" si="6"/>
        <v>1</v>
      </c>
    </row>
    <row r="397" spans="5:5" x14ac:dyDescent="0.25">
      <c r="E397">
        <f t="shared" si="6"/>
        <v>1</v>
      </c>
    </row>
    <row r="398" spans="5:5" x14ac:dyDescent="0.25">
      <c r="E398">
        <f t="shared" si="6"/>
        <v>1</v>
      </c>
    </row>
    <row r="399" spans="5:5" x14ac:dyDescent="0.25">
      <c r="E399">
        <f t="shared" si="6"/>
        <v>1</v>
      </c>
    </row>
    <row r="400" spans="5:5" x14ac:dyDescent="0.25">
      <c r="E400">
        <f t="shared" si="6"/>
        <v>1</v>
      </c>
    </row>
    <row r="401" spans="5:5" x14ac:dyDescent="0.25">
      <c r="E401">
        <f t="shared" si="6"/>
        <v>1</v>
      </c>
    </row>
    <row r="402" spans="5:5" x14ac:dyDescent="0.25">
      <c r="E402">
        <f t="shared" si="6"/>
        <v>1</v>
      </c>
    </row>
    <row r="403" spans="5:5" x14ac:dyDescent="0.25">
      <c r="E403">
        <f t="shared" si="6"/>
        <v>1</v>
      </c>
    </row>
    <row r="404" spans="5:5" x14ac:dyDescent="0.25">
      <c r="E404">
        <f t="shared" si="6"/>
        <v>1</v>
      </c>
    </row>
    <row r="405" spans="5:5" x14ac:dyDescent="0.25">
      <c r="E405">
        <f t="shared" si="6"/>
        <v>1</v>
      </c>
    </row>
    <row r="406" spans="5:5" x14ac:dyDescent="0.25">
      <c r="E406">
        <f t="shared" si="6"/>
        <v>1</v>
      </c>
    </row>
    <row r="407" spans="5:5" x14ac:dyDescent="0.25">
      <c r="E407">
        <f t="shared" si="6"/>
        <v>1</v>
      </c>
    </row>
    <row r="408" spans="5:5" x14ac:dyDescent="0.25">
      <c r="E408">
        <f t="shared" si="6"/>
        <v>1</v>
      </c>
    </row>
    <row r="409" spans="5:5" x14ac:dyDescent="0.25">
      <c r="E409">
        <f t="shared" si="6"/>
        <v>1</v>
      </c>
    </row>
    <row r="410" spans="5:5" x14ac:dyDescent="0.25">
      <c r="E410">
        <f t="shared" si="6"/>
        <v>1</v>
      </c>
    </row>
    <row r="411" spans="5:5" x14ac:dyDescent="0.25">
      <c r="E411">
        <f t="shared" si="6"/>
        <v>1</v>
      </c>
    </row>
    <row r="412" spans="5:5" x14ac:dyDescent="0.25">
      <c r="E412">
        <f t="shared" si="6"/>
        <v>1</v>
      </c>
    </row>
    <row r="413" spans="5:5" x14ac:dyDescent="0.25">
      <c r="E413">
        <f t="shared" si="6"/>
        <v>1</v>
      </c>
    </row>
    <row r="414" spans="5:5" x14ac:dyDescent="0.25">
      <c r="E414">
        <f t="shared" si="6"/>
        <v>1</v>
      </c>
    </row>
    <row r="415" spans="5:5" x14ac:dyDescent="0.25">
      <c r="E415">
        <f t="shared" si="6"/>
        <v>1</v>
      </c>
    </row>
    <row r="416" spans="5:5" x14ac:dyDescent="0.25">
      <c r="E416">
        <f t="shared" si="6"/>
        <v>1</v>
      </c>
    </row>
    <row r="417" spans="5:5" x14ac:dyDescent="0.25">
      <c r="E417">
        <f t="shared" si="6"/>
        <v>1</v>
      </c>
    </row>
    <row r="418" spans="5:5" x14ac:dyDescent="0.25">
      <c r="E418">
        <f t="shared" si="6"/>
        <v>1</v>
      </c>
    </row>
    <row r="419" spans="5:5" x14ac:dyDescent="0.25">
      <c r="E419">
        <f t="shared" si="6"/>
        <v>1</v>
      </c>
    </row>
    <row r="420" spans="5:5" x14ac:dyDescent="0.25">
      <c r="E420">
        <f t="shared" si="6"/>
        <v>1</v>
      </c>
    </row>
    <row r="421" spans="5:5" x14ac:dyDescent="0.25">
      <c r="E421">
        <f t="shared" si="6"/>
        <v>1</v>
      </c>
    </row>
    <row r="422" spans="5:5" x14ac:dyDescent="0.25">
      <c r="E422">
        <f t="shared" si="6"/>
        <v>1</v>
      </c>
    </row>
    <row r="423" spans="5:5" x14ac:dyDescent="0.25">
      <c r="E423">
        <f t="shared" si="6"/>
        <v>1</v>
      </c>
    </row>
    <row r="424" spans="5:5" x14ac:dyDescent="0.25">
      <c r="E424">
        <f t="shared" si="6"/>
        <v>1</v>
      </c>
    </row>
    <row r="425" spans="5:5" x14ac:dyDescent="0.25">
      <c r="E425">
        <f t="shared" si="6"/>
        <v>1</v>
      </c>
    </row>
    <row r="426" spans="5:5" x14ac:dyDescent="0.25">
      <c r="E426">
        <f t="shared" si="6"/>
        <v>1</v>
      </c>
    </row>
    <row r="427" spans="5:5" x14ac:dyDescent="0.25">
      <c r="E427">
        <f t="shared" si="6"/>
        <v>1</v>
      </c>
    </row>
    <row r="428" spans="5:5" x14ac:dyDescent="0.25">
      <c r="E428">
        <f t="shared" si="6"/>
        <v>1</v>
      </c>
    </row>
    <row r="429" spans="5:5" x14ac:dyDescent="0.25">
      <c r="E429">
        <f t="shared" si="6"/>
        <v>1</v>
      </c>
    </row>
    <row r="430" spans="5:5" x14ac:dyDescent="0.25">
      <c r="E430">
        <f t="shared" si="6"/>
        <v>1</v>
      </c>
    </row>
    <row r="431" spans="5:5" x14ac:dyDescent="0.25">
      <c r="E431">
        <f t="shared" si="6"/>
        <v>1</v>
      </c>
    </row>
    <row r="432" spans="5:5" x14ac:dyDescent="0.25">
      <c r="E432">
        <f t="shared" si="6"/>
        <v>1</v>
      </c>
    </row>
    <row r="433" spans="5:5" x14ac:dyDescent="0.25">
      <c r="E433">
        <f t="shared" si="6"/>
        <v>1</v>
      </c>
    </row>
    <row r="434" spans="5:5" x14ac:dyDescent="0.25">
      <c r="E434">
        <f t="shared" si="6"/>
        <v>1</v>
      </c>
    </row>
    <row r="435" spans="5:5" x14ac:dyDescent="0.25">
      <c r="E435">
        <f t="shared" si="6"/>
        <v>1</v>
      </c>
    </row>
    <row r="436" spans="5:5" x14ac:dyDescent="0.25">
      <c r="E436">
        <f t="shared" si="6"/>
        <v>1</v>
      </c>
    </row>
    <row r="437" spans="5:5" x14ac:dyDescent="0.25">
      <c r="E437">
        <f t="shared" si="6"/>
        <v>1</v>
      </c>
    </row>
    <row r="438" spans="5:5" x14ac:dyDescent="0.25">
      <c r="E438">
        <f t="shared" si="6"/>
        <v>1</v>
      </c>
    </row>
    <row r="439" spans="5:5" x14ac:dyDescent="0.25">
      <c r="E439">
        <f t="shared" si="6"/>
        <v>1</v>
      </c>
    </row>
    <row r="440" spans="5:5" x14ac:dyDescent="0.25">
      <c r="E440">
        <f t="shared" si="6"/>
        <v>1</v>
      </c>
    </row>
    <row r="441" spans="5:5" x14ac:dyDescent="0.25">
      <c r="E441">
        <f t="shared" si="6"/>
        <v>1</v>
      </c>
    </row>
    <row r="442" spans="5:5" x14ac:dyDescent="0.25">
      <c r="E442">
        <f t="shared" si="6"/>
        <v>1</v>
      </c>
    </row>
    <row r="443" spans="5:5" x14ac:dyDescent="0.25">
      <c r="E443">
        <f t="shared" si="6"/>
        <v>1</v>
      </c>
    </row>
    <row r="444" spans="5:5" x14ac:dyDescent="0.25">
      <c r="E444">
        <f t="shared" si="6"/>
        <v>1</v>
      </c>
    </row>
    <row r="445" spans="5:5" x14ac:dyDescent="0.25">
      <c r="E445">
        <f t="shared" si="6"/>
        <v>1</v>
      </c>
    </row>
    <row r="446" spans="5:5" x14ac:dyDescent="0.25">
      <c r="E446">
        <f t="shared" si="6"/>
        <v>1</v>
      </c>
    </row>
    <row r="447" spans="5:5" x14ac:dyDescent="0.25">
      <c r="E447">
        <f t="shared" si="6"/>
        <v>1</v>
      </c>
    </row>
    <row r="448" spans="5:5" x14ac:dyDescent="0.25">
      <c r="E448">
        <f t="shared" si="6"/>
        <v>1</v>
      </c>
    </row>
    <row r="449" spans="5:5" x14ac:dyDescent="0.25">
      <c r="E449">
        <f t="shared" si="6"/>
        <v>1</v>
      </c>
    </row>
    <row r="450" spans="5:5" x14ac:dyDescent="0.25">
      <c r="E450">
        <f t="shared" si="6"/>
        <v>1</v>
      </c>
    </row>
    <row r="451" spans="5:5" x14ac:dyDescent="0.25">
      <c r="E451">
        <f t="shared" ref="E451:E514" si="7">MONTH(D451)</f>
        <v>1</v>
      </c>
    </row>
    <row r="452" spans="5:5" x14ac:dyDescent="0.25">
      <c r="E452">
        <f t="shared" si="7"/>
        <v>1</v>
      </c>
    </row>
    <row r="453" spans="5:5" x14ac:dyDescent="0.25">
      <c r="E453">
        <f t="shared" si="7"/>
        <v>1</v>
      </c>
    </row>
    <row r="454" spans="5:5" x14ac:dyDescent="0.25">
      <c r="E454">
        <f t="shared" si="7"/>
        <v>1</v>
      </c>
    </row>
    <row r="455" spans="5:5" x14ac:dyDescent="0.25">
      <c r="E455">
        <f t="shared" si="7"/>
        <v>1</v>
      </c>
    </row>
    <row r="456" spans="5:5" x14ac:dyDescent="0.25">
      <c r="E456">
        <f t="shared" si="7"/>
        <v>1</v>
      </c>
    </row>
    <row r="457" spans="5:5" x14ac:dyDescent="0.25">
      <c r="E457">
        <f t="shared" si="7"/>
        <v>1</v>
      </c>
    </row>
    <row r="458" spans="5:5" x14ac:dyDescent="0.25">
      <c r="E458">
        <f t="shared" si="7"/>
        <v>1</v>
      </c>
    </row>
    <row r="459" spans="5:5" x14ac:dyDescent="0.25">
      <c r="E459">
        <f t="shared" si="7"/>
        <v>1</v>
      </c>
    </row>
    <row r="460" spans="5:5" x14ac:dyDescent="0.25">
      <c r="E460">
        <f t="shared" si="7"/>
        <v>1</v>
      </c>
    </row>
    <row r="461" spans="5:5" x14ac:dyDescent="0.25">
      <c r="E461">
        <f t="shared" si="7"/>
        <v>1</v>
      </c>
    </row>
    <row r="462" spans="5:5" x14ac:dyDescent="0.25">
      <c r="E462">
        <f t="shared" si="7"/>
        <v>1</v>
      </c>
    </row>
    <row r="463" spans="5:5" x14ac:dyDescent="0.25">
      <c r="E463">
        <f t="shared" si="7"/>
        <v>1</v>
      </c>
    </row>
    <row r="464" spans="5:5" x14ac:dyDescent="0.25">
      <c r="E464">
        <f t="shared" si="7"/>
        <v>1</v>
      </c>
    </row>
    <row r="465" spans="5:5" x14ac:dyDescent="0.25">
      <c r="E465">
        <f t="shared" si="7"/>
        <v>1</v>
      </c>
    </row>
    <row r="466" spans="5:5" x14ac:dyDescent="0.25">
      <c r="E466">
        <f t="shared" si="7"/>
        <v>1</v>
      </c>
    </row>
    <row r="467" spans="5:5" x14ac:dyDescent="0.25">
      <c r="E467">
        <f t="shared" si="7"/>
        <v>1</v>
      </c>
    </row>
    <row r="468" spans="5:5" x14ac:dyDescent="0.25">
      <c r="E468">
        <f t="shared" si="7"/>
        <v>1</v>
      </c>
    </row>
    <row r="469" spans="5:5" x14ac:dyDescent="0.25">
      <c r="E469">
        <f t="shared" si="7"/>
        <v>1</v>
      </c>
    </row>
    <row r="470" spans="5:5" x14ac:dyDescent="0.25">
      <c r="E470">
        <f t="shared" si="7"/>
        <v>1</v>
      </c>
    </row>
    <row r="471" spans="5:5" x14ac:dyDescent="0.25">
      <c r="E471">
        <f t="shared" si="7"/>
        <v>1</v>
      </c>
    </row>
    <row r="472" spans="5:5" x14ac:dyDescent="0.25">
      <c r="E472">
        <f t="shared" si="7"/>
        <v>1</v>
      </c>
    </row>
    <row r="473" spans="5:5" x14ac:dyDescent="0.25">
      <c r="E473">
        <f t="shared" si="7"/>
        <v>1</v>
      </c>
    </row>
    <row r="474" spans="5:5" x14ac:dyDescent="0.25">
      <c r="E474">
        <f t="shared" si="7"/>
        <v>1</v>
      </c>
    </row>
    <row r="475" spans="5:5" x14ac:dyDescent="0.25">
      <c r="E475">
        <f t="shared" si="7"/>
        <v>1</v>
      </c>
    </row>
    <row r="476" spans="5:5" x14ac:dyDescent="0.25">
      <c r="E476">
        <f t="shared" si="7"/>
        <v>1</v>
      </c>
    </row>
    <row r="477" spans="5:5" x14ac:dyDescent="0.25">
      <c r="E477">
        <f t="shared" si="7"/>
        <v>1</v>
      </c>
    </row>
    <row r="478" spans="5:5" x14ac:dyDescent="0.25">
      <c r="E478">
        <f t="shared" si="7"/>
        <v>1</v>
      </c>
    </row>
    <row r="479" spans="5:5" x14ac:dyDescent="0.25">
      <c r="E479">
        <f t="shared" si="7"/>
        <v>1</v>
      </c>
    </row>
    <row r="480" spans="5:5" x14ac:dyDescent="0.25">
      <c r="E480">
        <f t="shared" si="7"/>
        <v>1</v>
      </c>
    </row>
    <row r="481" spans="5:5" x14ac:dyDescent="0.25">
      <c r="E481">
        <f t="shared" si="7"/>
        <v>1</v>
      </c>
    </row>
    <row r="482" spans="5:5" x14ac:dyDescent="0.25">
      <c r="E482">
        <f t="shared" si="7"/>
        <v>1</v>
      </c>
    </row>
    <row r="483" spans="5:5" x14ac:dyDescent="0.25">
      <c r="E483">
        <f t="shared" si="7"/>
        <v>1</v>
      </c>
    </row>
    <row r="484" spans="5:5" x14ac:dyDescent="0.25">
      <c r="E484">
        <f t="shared" si="7"/>
        <v>1</v>
      </c>
    </row>
    <row r="485" spans="5:5" x14ac:dyDescent="0.25">
      <c r="E485">
        <f t="shared" si="7"/>
        <v>1</v>
      </c>
    </row>
    <row r="486" spans="5:5" x14ac:dyDescent="0.25">
      <c r="E486">
        <f t="shared" si="7"/>
        <v>1</v>
      </c>
    </row>
    <row r="487" spans="5:5" x14ac:dyDescent="0.25">
      <c r="E487">
        <f t="shared" si="7"/>
        <v>1</v>
      </c>
    </row>
    <row r="488" spans="5:5" x14ac:dyDescent="0.25">
      <c r="E488">
        <f t="shared" si="7"/>
        <v>1</v>
      </c>
    </row>
    <row r="489" spans="5:5" x14ac:dyDescent="0.25">
      <c r="E489">
        <f t="shared" si="7"/>
        <v>1</v>
      </c>
    </row>
    <row r="490" spans="5:5" x14ac:dyDescent="0.25">
      <c r="E490">
        <f t="shared" si="7"/>
        <v>1</v>
      </c>
    </row>
    <row r="491" spans="5:5" x14ac:dyDescent="0.25">
      <c r="E491">
        <f t="shared" si="7"/>
        <v>1</v>
      </c>
    </row>
    <row r="492" spans="5:5" x14ac:dyDescent="0.25">
      <c r="E492">
        <f t="shared" si="7"/>
        <v>1</v>
      </c>
    </row>
    <row r="493" spans="5:5" x14ac:dyDescent="0.25">
      <c r="E493">
        <f t="shared" si="7"/>
        <v>1</v>
      </c>
    </row>
    <row r="494" spans="5:5" x14ac:dyDescent="0.25">
      <c r="E494">
        <f t="shared" si="7"/>
        <v>1</v>
      </c>
    </row>
    <row r="495" spans="5:5" x14ac:dyDescent="0.25">
      <c r="E495">
        <f t="shared" si="7"/>
        <v>1</v>
      </c>
    </row>
    <row r="496" spans="5:5" x14ac:dyDescent="0.25">
      <c r="E496">
        <f t="shared" si="7"/>
        <v>1</v>
      </c>
    </row>
    <row r="497" spans="5:5" x14ac:dyDescent="0.25">
      <c r="E497">
        <f t="shared" si="7"/>
        <v>1</v>
      </c>
    </row>
    <row r="498" spans="5:5" x14ac:dyDescent="0.25">
      <c r="E498">
        <f t="shared" si="7"/>
        <v>1</v>
      </c>
    </row>
    <row r="499" spans="5:5" x14ac:dyDescent="0.25">
      <c r="E499">
        <f t="shared" si="7"/>
        <v>1</v>
      </c>
    </row>
    <row r="500" spans="5:5" x14ac:dyDescent="0.25">
      <c r="E500">
        <f t="shared" si="7"/>
        <v>1</v>
      </c>
    </row>
    <row r="501" spans="5:5" x14ac:dyDescent="0.25">
      <c r="E501">
        <f t="shared" si="7"/>
        <v>1</v>
      </c>
    </row>
    <row r="502" spans="5:5" x14ac:dyDescent="0.25">
      <c r="E502">
        <f t="shared" si="7"/>
        <v>1</v>
      </c>
    </row>
    <row r="503" spans="5:5" x14ac:dyDescent="0.25">
      <c r="E503">
        <f t="shared" si="7"/>
        <v>1</v>
      </c>
    </row>
    <row r="504" spans="5:5" x14ac:dyDescent="0.25">
      <c r="E504">
        <f t="shared" si="7"/>
        <v>1</v>
      </c>
    </row>
    <row r="505" spans="5:5" x14ac:dyDescent="0.25">
      <c r="E505">
        <f t="shared" si="7"/>
        <v>1</v>
      </c>
    </row>
    <row r="506" spans="5:5" x14ac:dyDescent="0.25">
      <c r="E506">
        <f t="shared" si="7"/>
        <v>1</v>
      </c>
    </row>
    <row r="507" spans="5:5" x14ac:dyDescent="0.25">
      <c r="E507">
        <f t="shared" si="7"/>
        <v>1</v>
      </c>
    </row>
    <row r="508" spans="5:5" x14ac:dyDescent="0.25">
      <c r="E508">
        <f t="shared" si="7"/>
        <v>1</v>
      </c>
    </row>
    <row r="509" spans="5:5" x14ac:dyDescent="0.25">
      <c r="E509">
        <f t="shared" si="7"/>
        <v>1</v>
      </c>
    </row>
    <row r="510" spans="5:5" x14ac:dyDescent="0.25">
      <c r="E510">
        <f t="shared" si="7"/>
        <v>1</v>
      </c>
    </row>
    <row r="511" spans="5:5" x14ac:dyDescent="0.25">
      <c r="E511">
        <f t="shared" si="7"/>
        <v>1</v>
      </c>
    </row>
    <row r="512" spans="5:5" x14ac:dyDescent="0.25">
      <c r="E512">
        <f t="shared" si="7"/>
        <v>1</v>
      </c>
    </row>
    <row r="513" spans="5:5" x14ac:dyDescent="0.25">
      <c r="E513">
        <f t="shared" si="7"/>
        <v>1</v>
      </c>
    </row>
    <row r="514" spans="5:5" x14ac:dyDescent="0.25">
      <c r="E514">
        <f t="shared" si="7"/>
        <v>1</v>
      </c>
    </row>
    <row r="515" spans="5:5" x14ac:dyDescent="0.25">
      <c r="E515">
        <f t="shared" ref="E515:E578" si="8">MONTH(D515)</f>
        <v>1</v>
      </c>
    </row>
    <row r="516" spans="5:5" x14ac:dyDescent="0.25">
      <c r="E516">
        <f t="shared" si="8"/>
        <v>1</v>
      </c>
    </row>
    <row r="517" spans="5:5" x14ac:dyDescent="0.25">
      <c r="E517">
        <f t="shared" si="8"/>
        <v>1</v>
      </c>
    </row>
    <row r="518" spans="5:5" x14ac:dyDescent="0.25">
      <c r="E518">
        <f t="shared" si="8"/>
        <v>1</v>
      </c>
    </row>
    <row r="519" spans="5:5" x14ac:dyDescent="0.25">
      <c r="E519">
        <f t="shared" si="8"/>
        <v>1</v>
      </c>
    </row>
    <row r="520" spans="5:5" x14ac:dyDescent="0.25">
      <c r="E520">
        <f t="shared" si="8"/>
        <v>1</v>
      </c>
    </row>
    <row r="521" spans="5:5" x14ac:dyDescent="0.25">
      <c r="E521">
        <f t="shared" si="8"/>
        <v>1</v>
      </c>
    </row>
    <row r="522" spans="5:5" x14ac:dyDescent="0.25">
      <c r="E522">
        <f t="shared" si="8"/>
        <v>1</v>
      </c>
    </row>
    <row r="523" spans="5:5" x14ac:dyDescent="0.25">
      <c r="E523">
        <f t="shared" si="8"/>
        <v>1</v>
      </c>
    </row>
    <row r="524" spans="5:5" x14ac:dyDescent="0.25">
      <c r="E524">
        <f t="shared" si="8"/>
        <v>1</v>
      </c>
    </row>
    <row r="525" spans="5:5" x14ac:dyDescent="0.25">
      <c r="E525">
        <f t="shared" si="8"/>
        <v>1</v>
      </c>
    </row>
    <row r="526" spans="5:5" x14ac:dyDescent="0.25">
      <c r="E526">
        <f t="shared" si="8"/>
        <v>1</v>
      </c>
    </row>
    <row r="527" spans="5:5" x14ac:dyDescent="0.25">
      <c r="E527">
        <f t="shared" si="8"/>
        <v>1</v>
      </c>
    </row>
    <row r="528" spans="5:5" x14ac:dyDescent="0.25">
      <c r="E528">
        <f t="shared" si="8"/>
        <v>1</v>
      </c>
    </row>
    <row r="529" spans="5:5" x14ac:dyDescent="0.25">
      <c r="E529">
        <f t="shared" si="8"/>
        <v>1</v>
      </c>
    </row>
    <row r="530" spans="5:5" x14ac:dyDescent="0.25">
      <c r="E530">
        <f t="shared" si="8"/>
        <v>1</v>
      </c>
    </row>
    <row r="531" spans="5:5" x14ac:dyDescent="0.25">
      <c r="E531">
        <f t="shared" si="8"/>
        <v>1</v>
      </c>
    </row>
    <row r="532" spans="5:5" x14ac:dyDescent="0.25">
      <c r="E532">
        <f t="shared" si="8"/>
        <v>1</v>
      </c>
    </row>
    <row r="533" spans="5:5" x14ac:dyDescent="0.25">
      <c r="E533">
        <f t="shared" si="8"/>
        <v>1</v>
      </c>
    </row>
    <row r="534" spans="5:5" x14ac:dyDescent="0.25">
      <c r="E534">
        <f t="shared" si="8"/>
        <v>1</v>
      </c>
    </row>
    <row r="535" spans="5:5" x14ac:dyDescent="0.25">
      <c r="E535">
        <f t="shared" si="8"/>
        <v>1</v>
      </c>
    </row>
    <row r="536" spans="5:5" x14ac:dyDescent="0.25">
      <c r="E536">
        <f t="shared" si="8"/>
        <v>1</v>
      </c>
    </row>
    <row r="537" spans="5:5" x14ac:dyDescent="0.25">
      <c r="E537">
        <f t="shared" si="8"/>
        <v>1</v>
      </c>
    </row>
    <row r="538" spans="5:5" x14ac:dyDescent="0.25">
      <c r="E538">
        <f t="shared" si="8"/>
        <v>1</v>
      </c>
    </row>
    <row r="539" spans="5:5" x14ac:dyDescent="0.25">
      <c r="E539">
        <f t="shared" si="8"/>
        <v>1</v>
      </c>
    </row>
    <row r="540" spans="5:5" x14ac:dyDescent="0.25">
      <c r="E540">
        <f t="shared" si="8"/>
        <v>1</v>
      </c>
    </row>
    <row r="541" spans="5:5" x14ac:dyDescent="0.25">
      <c r="E541">
        <f t="shared" si="8"/>
        <v>1</v>
      </c>
    </row>
    <row r="542" spans="5:5" x14ac:dyDescent="0.25">
      <c r="E542">
        <f t="shared" si="8"/>
        <v>1</v>
      </c>
    </row>
    <row r="543" spans="5:5" x14ac:dyDescent="0.25">
      <c r="E543">
        <f t="shared" si="8"/>
        <v>1</v>
      </c>
    </row>
    <row r="544" spans="5:5" x14ac:dyDescent="0.25">
      <c r="E544">
        <f t="shared" si="8"/>
        <v>1</v>
      </c>
    </row>
    <row r="545" spans="5:5" x14ac:dyDescent="0.25">
      <c r="E545">
        <f t="shared" si="8"/>
        <v>1</v>
      </c>
    </row>
    <row r="546" spans="5:5" x14ac:dyDescent="0.25">
      <c r="E546">
        <f t="shared" si="8"/>
        <v>1</v>
      </c>
    </row>
    <row r="547" spans="5:5" x14ac:dyDescent="0.25">
      <c r="E547">
        <f t="shared" si="8"/>
        <v>1</v>
      </c>
    </row>
    <row r="548" spans="5:5" x14ac:dyDescent="0.25">
      <c r="E548">
        <f t="shared" si="8"/>
        <v>1</v>
      </c>
    </row>
    <row r="549" spans="5:5" x14ac:dyDescent="0.25">
      <c r="E549">
        <f t="shared" si="8"/>
        <v>1</v>
      </c>
    </row>
    <row r="550" spans="5:5" x14ac:dyDescent="0.25">
      <c r="E550">
        <f t="shared" si="8"/>
        <v>1</v>
      </c>
    </row>
    <row r="551" spans="5:5" x14ac:dyDescent="0.25">
      <c r="E551">
        <f t="shared" si="8"/>
        <v>1</v>
      </c>
    </row>
    <row r="552" spans="5:5" x14ac:dyDescent="0.25">
      <c r="E552">
        <f t="shared" si="8"/>
        <v>1</v>
      </c>
    </row>
    <row r="553" spans="5:5" x14ac:dyDescent="0.25">
      <c r="E553">
        <f t="shared" si="8"/>
        <v>1</v>
      </c>
    </row>
    <row r="554" spans="5:5" x14ac:dyDescent="0.25">
      <c r="E554">
        <f t="shared" si="8"/>
        <v>1</v>
      </c>
    </row>
    <row r="555" spans="5:5" x14ac:dyDescent="0.25">
      <c r="E555">
        <f t="shared" si="8"/>
        <v>1</v>
      </c>
    </row>
    <row r="556" spans="5:5" x14ac:dyDescent="0.25">
      <c r="E556">
        <f t="shared" si="8"/>
        <v>1</v>
      </c>
    </row>
    <row r="557" spans="5:5" x14ac:dyDescent="0.25">
      <c r="E557">
        <f t="shared" si="8"/>
        <v>1</v>
      </c>
    </row>
    <row r="558" spans="5:5" x14ac:dyDescent="0.25">
      <c r="E558">
        <f t="shared" si="8"/>
        <v>1</v>
      </c>
    </row>
    <row r="559" spans="5:5" x14ac:dyDescent="0.25">
      <c r="E559">
        <f t="shared" si="8"/>
        <v>1</v>
      </c>
    </row>
    <row r="560" spans="5:5" x14ac:dyDescent="0.25">
      <c r="E560">
        <f t="shared" si="8"/>
        <v>1</v>
      </c>
    </row>
    <row r="561" spans="5:5" x14ac:dyDescent="0.25">
      <c r="E561">
        <f t="shared" si="8"/>
        <v>1</v>
      </c>
    </row>
    <row r="562" spans="5:5" x14ac:dyDescent="0.25">
      <c r="E562">
        <f t="shared" si="8"/>
        <v>1</v>
      </c>
    </row>
    <row r="563" spans="5:5" x14ac:dyDescent="0.25">
      <c r="E563">
        <f t="shared" si="8"/>
        <v>1</v>
      </c>
    </row>
    <row r="564" spans="5:5" x14ac:dyDescent="0.25">
      <c r="E564">
        <f t="shared" si="8"/>
        <v>1</v>
      </c>
    </row>
    <row r="565" spans="5:5" x14ac:dyDescent="0.25">
      <c r="E565">
        <f t="shared" si="8"/>
        <v>1</v>
      </c>
    </row>
    <row r="566" spans="5:5" x14ac:dyDescent="0.25">
      <c r="E566">
        <f t="shared" si="8"/>
        <v>1</v>
      </c>
    </row>
    <row r="567" spans="5:5" x14ac:dyDescent="0.25">
      <c r="E567">
        <f t="shared" si="8"/>
        <v>1</v>
      </c>
    </row>
    <row r="568" spans="5:5" x14ac:dyDescent="0.25">
      <c r="E568">
        <f t="shared" si="8"/>
        <v>1</v>
      </c>
    </row>
    <row r="569" spans="5:5" x14ac:dyDescent="0.25">
      <c r="E569">
        <f t="shared" si="8"/>
        <v>1</v>
      </c>
    </row>
    <row r="570" spans="5:5" x14ac:dyDescent="0.25">
      <c r="E570">
        <f t="shared" si="8"/>
        <v>1</v>
      </c>
    </row>
    <row r="571" spans="5:5" x14ac:dyDescent="0.25">
      <c r="E571">
        <f t="shared" si="8"/>
        <v>1</v>
      </c>
    </row>
    <row r="572" spans="5:5" x14ac:dyDescent="0.25">
      <c r="E572">
        <f t="shared" si="8"/>
        <v>1</v>
      </c>
    </row>
    <row r="573" spans="5:5" x14ac:dyDescent="0.25">
      <c r="E573">
        <f t="shared" si="8"/>
        <v>1</v>
      </c>
    </row>
    <row r="574" spans="5:5" x14ac:dyDescent="0.25">
      <c r="E574">
        <f t="shared" si="8"/>
        <v>1</v>
      </c>
    </row>
    <row r="575" spans="5:5" x14ac:dyDescent="0.25">
      <c r="E575">
        <f t="shared" si="8"/>
        <v>1</v>
      </c>
    </row>
    <row r="576" spans="5:5" x14ac:dyDescent="0.25">
      <c r="E576">
        <f t="shared" si="8"/>
        <v>1</v>
      </c>
    </row>
    <row r="577" spans="5:5" x14ac:dyDescent="0.25">
      <c r="E577">
        <f t="shared" si="8"/>
        <v>1</v>
      </c>
    </row>
    <row r="578" spans="5:5" x14ac:dyDescent="0.25">
      <c r="E578">
        <f t="shared" si="8"/>
        <v>1</v>
      </c>
    </row>
    <row r="579" spans="5:5" x14ac:dyDescent="0.25">
      <c r="E579">
        <f t="shared" ref="E579:E642" si="9">MONTH(D579)</f>
        <v>1</v>
      </c>
    </row>
    <row r="580" spans="5:5" x14ac:dyDescent="0.25">
      <c r="E580">
        <f t="shared" si="9"/>
        <v>1</v>
      </c>
    </row>
    <row r="581" spans="5:5" x14ac:dyDescent="0.25">
      <c r="E581">
        <f t="shared" si="9"/>
        <v>1</v>
      </c>
    </row>
    <row r="582" spans="5:5" x14ac:dyDescent="0.25">
      <c r="E582">
        <f t="shared" si="9"/>
        <v>1</v>
      </c>
    </row>
    <row r="583" spans="5:5" x14ac:dyDescent="0.25">
      <c r="E583">
        <f t="shared" si="9"/>
        <v>1</v>
      </c>
    </row>
    <row r="584" spans="5:5" x14ac:dyDescent="0.25">
      <c r="E584">
        <f t="shared" si="9"/>
        <v>1</v>
      </c>
    </row>
    <row r="585" spans="5:5" x14ac:dyDescent="0.25">
      <c r="E585">
        <f t="shared" si="9"/>
        <v>1</v>
      </c>
    </row>
    <row r="586" spans="5:5" x14ac:dyDescent="0.25">
      <c r="E586">
        <f t="shared" si="9"/>
        <v>1</v>
      </c>
    </row>
    <row r="587" spans="5:5" x14ac:dyDescent="0.25">
      <c r="E587">
        <f t="shared" si="9"/>
        <v>1</v>
      </c>
    </row>
    <row r="588" spans="5:5" x14ac:dyDescent="0.25">
      <c r="E588">
        <f t="shared" si="9"/>
        <v>1</v>
      </c>
    </row>
    <row r="589" spans="5:5" x14ac:dyDescent="0.25">
      <c r="E589">
        <f t="shared" si="9"/>
        <v>1</v>
      </c>
    </row>
    <row r="590" spans="5:5" x14ac:dyDescent="0.25">
      <c r="E590">
        <f t="shared" si="9"/>
        <v>1</v>
      </c>
    </row>
    <row r="591" spans="5:5" x14ac:dyDescent="0.25">
      <c r="E591">
        <f t="shared" si="9"/>
        <v>1</v>
      </c>
    </row>
    <row r="592" spans="5:5" x14ac:dyDescent="0.25">
      <c r="E592">
        <f t="shared" si="9"/>
        <v>1</v>
      </c>
    </row>
    <row r="593" spans="5:5" x14ac:dyDescent="0.25">
      <c r="E593">
        <f t="shared" si="9"/>
        <v>1</v>
      </c>
    </row>
    <row r="594" spans="5:5" x14ac:dyDescent="0.25">
      <c r="E594">
        <f t="shared" si="9"/>
        <v>1</v>
      </c>
    </row>
    <row r="595" spans="5:5" x14ac:dyDescent="0.25">
      <c r="E595">
        <f t="shared" si="9"/>
        <v>1</v>
      </c>
    </row>
    <row r="596" spans="5:5" x14ac:dyDescent="0.25">
      <c r="E596">
        <f t="shared" si="9"/>
        <v>1</v>
      </c>
    </row>
    <row r="597" spans="5:5" x14ac:dyDescent="0.25">
      <c r="E597">
        <f t="shared" si="9"/>
        <v>1</v>
      </c>
    </row>
    <row r="598" spans="5:5" x14ac:dyDescent="0.25">
      <c r="E598">
        <f t="shared" si="9"/>
        <v>1</v>
      </c>
    </row>
    <row r="599" spans="5:5" x14ac:dyDescent="0.25">
      <c r="E599">
        <f t="shared" si="9"/>
        <v>1</v>
      </c>
    </row>
    <row r="600" spans="5:5" x14ac:dyDescent="0.25">
      <c r="E600">
        <f t="shared" si="9"/>
        <v>1</v>
      </c>
    </row>
    <row r="601" spans="5:5" x14ac:dyDescent="0.25">
      <c r="E601">
        <f t="shared" si="9"/>
        <v>1</v>
      </c>
    </row>
    <row r="602" spans="5:5" x14ac:dyDescent="0.25">
      <c r="E602">
        <f t="shared" si="9"/>
        <v>1</v>
      </c>
    </row>
    <row r="603" spans="5:5" x14ac:dyDescent="0.25">
      <c r="E603">
        <f t="shared" si="9"/>
        <v>1</v>
      </c>
    </row>
    <row r="604" spans="5:5" x14ac:dyDescent="0.25">
      <c r="E604">
        <f t="shared" si="9"/>
        <v>1</v>
      </c>
    </row>
    <row r="605" spans="5:5" x14ac:dyDescent="0.25">
      <c r="E605">
        <f t="shared" si="9"/>
        <v>1</v>
      </c>
    </row>
    <row r="606" spans="5:5" x14ac:dyDescent="0.25">
      <c r="E606">
        <f t="shared" si="9"/>
        <v>1</v>
      </c>
    </row>
    <row r="607" spans="5:5" x14ac:dyDescent="0.25">
      <c r="E607">
        <f t="shared" si="9"/>
        <v>1</v>
      </c>
    </row>
    <row r="608" spans="5:5" x14ac:dyDescent="0.25">
      <c r="E608">
        <f t="shared" si="9"/>
        <v>1</v>
      </c>
    </row>
    <row r="609" spans="5:5" x14ac:dyDescent="0.25">
      <c r="E609">
        <f t="shared" si="9"/>
        <v>1</v>
      </c>
    </row>
    <row r="610" spans="5:5" x14ac:dyDescent="0.25">
      <c r="E610">
        <f t="shared" si="9"/>
        <v>1</v>
      </c>
    </row>
    <row r="611" spans="5:5" x14ac:dyDescent="0.25">
      <c r="E611">
        <f t="shared" si="9"/>
        <v>1</v>
      </c>
    </row>
    <row r="612" spans="5:5" x14ac:dyDescent="0.25">
      <c r="E612">
        <f t="shared" si="9"/>
        <v>1</v>
      </c>
    </row>
    <row r="613" spans="5:5" x14ac:dyDescent="0.25">
      <c r="E613">
        <f t="shared" si="9"/>
        <v>1</v>
      </c>
    </row>
    <row r="614" spans="5:5" x14ac:dyDescent="0.25">
      <c r="E614">
        <f t="shared" si="9"/>
        <v>1</v>
      </c>
    </row>
    <row r="615" spans="5:5" x14ac:dyDescent="0.25">
      <c r="E615">
        <f t="shared" si="9"/>
        <v>1</v>
      </c>
    </row>
    <row r="616" spans="5:5" x14ac:dyDescent="0.25">
      <c r="E616">
        <f t="shared" si="9"/>
        <v>1</v>
      </c>
    </row>
    <row r="617" spans="5:5" x14ac:dyDescent="0.25">
      <c r="E617">
        <f t="shared" si="9"/>
        <v>1</v>
      </c>
    </row>
    <row r="618" spans="5:5" x14ac:dyDescent="0.25">
      <c r="E618">
        <f t="shared" si="9"/>
        <v>1</v>
      </c>
    </row>
    <row r="619" spans="5:5" x14ac:dyDescent="0.25">
      <c r="E619">
        <f t="shared" si="9"/>
        <v>1</v>
      </c>
    </row>
    <row r="620" spans="5:5" x14ac:dyDescent="0.25">
      <c r="E620">
        <f t="shared" si="9"/>
        <v>1</v>
      </c>
    </row>
    <row r="621" spans="5:5" x14ac:dyDescent="0.25">
      <c r="E621">
        <f t="shared" si="9"/>
        <v>1</v>
      </c>
    </row>
    <row r="622" spans="5:5" x14ac:dyDescent="0.25">
      <c r="E622">
        <f t="shared" si="9"/>
        <v>1</v>
      </c>
    </row>
    <row r="623" spans="5:5" x14ac:dyDescent="0.25">
      <c r="E623">
        <f t="shared" si="9"/>
        <v>1</v>
      </c>
    </row>
    <row r="624" spans="5:5" x14ac:dyDescent="0.25">
      <c r="E624">
        <f t="shared" si="9"/>
        <v>1</v>
      </c>
    </row>
    <row r="625" spans="5:5" x14ac:dyDescent="0.25">
      <c r="E625">
        <f t="shared" si="9"/>
        <v>1</v>
      </c>
    </row>
    <row r="626" spans="5:5" x14ac:dyDescent="0.25">
      <c r="E626">
        <f t="shared" si="9"/>
        <v>1</v>
      </c>
    </row>
    <row r="627" spans="5:5" x14ac:dyDescent="0.25">
      <c r="E627">
        <f t="shared" si="9"/>
        <v>1</v>
      </c>
    </row>
    <row r="628" spans="5:5" x14ac:dyDescent="0.25">
      <c r="E628">
        <f t="shared" si="9"/>
        <v>1</v>
      </c>
    </row>
    <row r="629" spans="5:5" x14ac:dyDescent="0.25">
      <c r="E629">
        <f t="shared" si="9"/>
        <v>1</v>
      </c>
    </row>
    <row r="630" spans="5:5" x14ac:dyDescent="0.25">
      <c r="E630">
        <f t="shared" si="9"/>
        <v>1</v>
      </c>
    </row>
    <row r="631" spans="5:5" x14ac:dyDescent="0.25">
      <c r="E631">
        <f t="shared" si="9"/>
        <v>1</v>
      </c>
    </row>
    <row r="632" spans="5:5" x14ac:dyDescent="0.25">
      <c r="E632">
        <f t="shared" si="9"/>
        <v>1</v>
      </c>
    </row>
    <row r="633" spans="5:5" x14ac:dyDescent="0.25">
      <c r="E633">
        <f t="shared" si="9"/>
        <v>1</v>
      </c>
    </row>
    <row r="634" spans="5:5" x14ac:dyDescent="0.25">
      <c r="E634">
        <f t="shared" si="9"/>
        <v>1</v>
      </c>
    </row>
    <row r="635" spans="5:5" x14ac:dyDescent="0.25">
      <c r="E635">
        <f t="shared" si="9"/>
        <v>1</v>
      </c>
    </row>
    <row r="636" spans="5:5" x14ac:dyDescent="0.25">
      <c r="E636">
        <f t="shared" si="9"/>
        <v>1</v>
      </c>
    </row>
    <row r="637" spans="5:5" x14ac:dyDescent="0.25">
      <c r="E637">
        <f t="shared" si="9"/>
        <v>1</v>
      </c>
    </row>
    <row r="638" spans="5:5" x14ac:dyDescent="0.25">
      <c r="E638">
        <f t="shared" si="9"/>
        <v>1</v>
      </c>
    </row>
    <row r="639" spans="5:5" x14ac:dyDescent="0.25">
      <c r="E639">
        <f t="shared" si="9"/>
        <v>1</v>
      </c>
    </row>
    <row r="640" spans="5:5" x14ac:dyDescent="0.25">
      <c r="E640">
        <f t="shared" si="9"/>
        <v>1</v>
      </c>
    </row>
    <row r="641" spans="5:5" x14ac:dyDescent="0.25">
      <c r="E641">
        <f t="shared" si="9"/>
        <v>1</v>
      </c>
    </row>
    <row r="642" spans="5:5" x14ac:dyDescent="0.25">
      <c r="E642">
        <f t="shared" si="9"/>
        <v>1</v>
      </c>
    </row>
    <row r="643" spans="5:5" x14ac:dyDescent="0.25">
      <c r="E643">
        <f t="shared" ref="E643:E651" si="10">MONTH(D643)</f>
        <v>1</v>
      </c>
    </row>
    <row r="644" spans="5:5" x14ac:dyDescent="0.25">
      <c r="E644">
        <f t="shared" si="10"/>
        <v>1</v>
      </c>
    </row>
    <row r="645" spans="5:5" x14ac:dyDescent="0.25">
      <c r="E645">
        <f t="shared" si="10"/>
        <v>1</v>
      </c>
    </row>
    <row r="646" spans="5:5" x14ac:dyDescent="0.25">
      <c r="E646">
        <f t="shared" si="10"/>
        <v>1</v>
      </c>
    </row>
    <row r="647" spans="5:5" x14ac:dyDescent="0.25">
      <c r="E647">
        <f t="shared" si="10"/>
        <v>1</v>
      </c>
    </row>
    <row r="648" spans="5:5" x14ac:dyDescent="0.25">
      <c r="E648">
        <f t="shared" si="10"/>
        <v>1</v>
      </c>
    </row>
    <row r="649" spans="5:5" x14ac:dyDescent="0.25">
      <c r="E649">
        <f t="shared" si="10"/>
        <v>1</v>
      </c>
    </row>
    <row r="650" spans="5:5" x14ac:dyDescent="0.25">
      <c r="E650">
        <f t="shared" si="10"/>
        <v>1</v>
      </c>
    </row>
    <row r="651" spans="5:5" x14ac:dyDescent="0.25">
      <c r="E651">
        <f t="shared" si="10"/>
        <v>1</v>
      </c>
    </row>
  </sheetData>
  <autoFilter ref="A1:E109" xr:uid="{D6D79FB3-7569-4D9C-B26E-635879A368DD}"/>
  <mergeCells count="1">
    <mergeCell ref="M2:O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10460-0EB9-4B22-B776-9C2D57DF228D}">
  <dimension ref="A1:X162"/>
  <sheetViews>
    <sheetView topLeftCell="A74" zoomScale="85" zoomScaleNormal="85" workbookViewId="0">
      <selection activeCell="O119" sqref="O119:O126"/>
    </sheetView>
  </sheetViews>
  <sheetFormatPr defaultRowHeight="15" x14ac:dyDescent="0.25"/>
  <cols>
    <col min="1" max="1" width="9.140625" customWidth="1"/>
    <col min="2" max="2" width="4.28515625" customWidth="1"/>
    <col min="3" max="3" width="11.42578125" customWidth="1"/>
    <col min="4" max="4" width="15" customWidth="1"/>
    <col min="5" max="5" width="4.28515625" customWidth="1"/>
    <col min="6" max="6" width="25" bestFit="1" customWidth="1"/>
    <col min="7" max="7" width="19.5703125" customWidth="1"/>
    <col min="8" max="8" width="4.28515625" customWidth="1"/>
    <col min="9" max="9" width="24.140625" customWidth="1"/>
    <col min="10" max="10" width="19.42578125" customWidth="1"/>
    <col min="11" max="11" width="4.28515625" customWidth="1"/>
    <col min="12" max="12" width="11.42578125" customWidth="1"/>
    <col min="13" max="13" width="18" customWidth="1"/>
    <col min="15" max="15" width="19.5703125" customWidth="1"/>
    <col min="17" max="17" width="9.85546875" bestFit="1" customWidth="1"/>
    <col min="18" max="18" width="11.140625" customWidth="1"/>
  </cols>
  <sheetData>
    <row r="1" spans="1:24" ht="24" thickBot="1" x14ac:dyDescent="0.3">
      <c r="A1" s="117" t="s">
        <v>29</v>
      </c>
      <c r="B1" s="118"/>
      <c r="C1" s="118"/>
      <c r="D1" s="118"/>
      <c r="E1" s="118"/>
      <c r="F1" s="118"/>
      <c r="G1" s="118"/>
      <c r="H1" s="118"/>
      <c r="I1" s="118"/>
      <c r="J1" s="118"/>
      <c r="K1" s="118"/>
      <c r="L1" s="118"/>
      <c r="M1" s="118"/>
      <c r="N1" s="118"/>
      <c r="O1" s="118"/>
    </row>
    <row r="2" spans="1:24" ht="15.75" thickBot="1" x14ac:dyDescent="0.3">
      <c r="A2" s="101" t="s">
        <v>21</v>
      </c>
      <c r="B2" s="103" t="s">
        <v>30</v>
      </c>
      <c r="C2" s="19" t="s">
        <v>9</v>
      </c>
      <c r="D2" s="2" t="s">
        <v>30</v>
      </c>
      <c r="E2" s="106" t="s">
        <v>31</v>
      </c>
      <c r="F2" s="3" t="s">
        <v>32</v>
      </c>
      <c r="G2" s="4" t="s">
        <v>33</v>
      </c>
      <c r="H2" s="106" t="s">
        <v>34</v>
      </c>
      <c r="I2" s="3" t="s">
        <v>35</v>
      </c>
      <c r="J2" s="5" t="s">
        <v>33</v>
      </c>
      <c r="K2" s="103" t="s">
        <v>36</v>
      </c>
      <c r="L2" s="19" t="s">
        <v>9</v>
      </c>
      <c r="M2" s="2" t="s">
        <v>36</v>
      </c>
      <c r="N2" s="109"/>
      <c r="O2" s="71" t="str">
        <f>$C$3 &amp; " Invoice"</f>
        <v>May Invoice</v>
      </c>
      <c r="Q2" s="53" t="s">
        <v>71</v>
      </c>
      <c r="R2" s="54" t="s">
        <v>72</v>
      </c>
      <c r="U2" s="90" t="s">
        <v>75</v>
      </c>
      <c r="V2" s="91"/>
      <c r="W2" s="91"/>
      <c r="X2" s="92"/>
    </row>
    <row r="3" spans="1:24" x14ac:dyDescent="0.25">
      <c r="A3" s="102"/>
      <c r="B3" s="104"/>
      <c r="C3" s="45" t="s">
        <v>245</v>
      </c>
      <c r="D3" s="55">
        <f xml:space="preserve"> (SUMIFS(Data!K:K,Data!$A:$A,$A$2,Data!$C:$C,"CDE",Data!$J:$J,$C3))/(SUMIFS(Data!K:K,Data!$A:$A,$A$2,Data!$C:$C,"CDE",Data!$J:$J,$C3) +SUMIFS(Data!K:K,Data!$A:$A,$A$2,Data!$C:$C,"CDO",Data!$J:$J,$C3))</f>
        <v>0.98629153271910974</v>
      </c>
      <c r="E3" s="107"/>
      <c r="F3" s="6">
        <f>SUMIFS(Data!K:K,Data!A:A,A2,Data!J:J,Summary!C3)/1000</f>
        <v>234289575.13392201</v>
      </c>
      <c r="G3" s="7">
        <f>AVERAGE(F3,F5,F7)</f>
        <v>967481174.55034316</v>
      </c>
      <c r="H3" s="107"/>
      <c r="I3" s="6">
        <f>SUMIFS(Data!M:M,Data!A:A,A2,Data!J:J,Summary!C3)</f>
        <v>192209005888</v>
      </c>
      <c r="J3" s="8">
        <f>AVERAGE(I3,I5,I7)</f>
        <v>434059668196</v>
      </c>
      <c r="K3" s="104"/>
      <c r="L3" s="45" t="s">
        <v>245</v>
      </c>
      <c r="M3" s="56">
        <f xml:space="preserve"> (SUMIFS(Data!K:K,Data!$A:$A,$A2,Data!$J:$J,$C3))/(SUMIFS(Data!L:L,Data!$A:$A,$A2,Data!$J:$J,$C3))</f>
        <v>0.99690234395736554</v>
      </c>
      <c r="N3" s="109"/>
      <c r="O3" s="84">
        <f>Summary2!$E$22</f>
        <v>753407.67</v>
      </c>
      <c r="Q3" s="52">
        <f>D3-D4</f>
        <v>-2.4119720566210257E-3</v>
      </c>
      <c r="R3" s="52">
        <f>M3-M4</f>
        <v>-2.3914194005969502E-4</v>
      </c>
      <c r="U3" s="93"/>
      <c r="V3" s="94"/>
      <c r="W3" s="94"/>
      <c r="X3" s="95"/>
    </row>
    <row r="4" spans="1:24" x14ac:dyDescent="0.25">
      <c r="A4" s="102"/>
      <c r="B4" s="104"/>
      <c r="C4" s="88" t="s">
        <v>225</v>
      </c>
      <c r="D4" s="21">
        <f xml:space="preserve"> (SUMIFS(Data!K:K,Data!$A:$A,$A$2,Data!$C:$C,"CDE",Data!$J:$J,$C4))/(SUMIFS(Data!K:K,Data!$A:$A,$A$2,Data!$C:$C,"CDE",Data!$J:$J,$C4) +SUMIFS(Data!K:K,Data!$A:$A,$A$2,Data!$C:$C,"CDO",Data!$J:$J,$C4))</f>
        <v>0.98870350477573077</v>
      </c>
      <c r="E4" s="107"/>
      <c r="F4" s="10" t="str">
        <f>$C$4 &amp; " Total GB Usage"</f>
        <v>April Total GB Usage</v>
      </c>
      <c r="G4" s="11" t="s">
        <v>37</v>
      </c>
      <c r="H4" s="107"/>
      <c r="I4" s="10" t="str">
        <f>$C$4 &amp; " Total Request"</f>
        <v>April Total Request</v>
      </c>
      <c r="J4" s="12" t="s">
        <v>37</v>
      </c>
      <c r="K4" s="104"/>
      <c r="L4" s="88" t="s">
        <v>225</v>
      </c>
      <c r="M4" s="9">
        <f xml:space="preserve"> (SUMIFS(Data!K:K,Data!$A:$A,$A2,Data!$J:$J,$C4))/(SUMIFS(Data!L:L,Data!$A:$A,$A2,Data!$J:$J,$C4))</f>
        <v>0.99714148589742524</v>
      </c>
      <c r="N4" s="109"/>
      <c r="O4" s="72" t="s">
        <v>53</v>
      </c>
      <c r="U4" s="93"/>
      <c r="V4" s="94"/>
      <c r="W4" s="94"/>
      <c r="X4" s="95"/>
    </row>
    <row r="5" spans="1:24" x14ac:dyDescent="0.25">
      <c r="A5" s="102"/>
      <c r="B5" s="104"/>
      <c r="C5" s="46" t="s">
        <v>224</v>
      </c>
      <c r="D5" s="21">
        <f xml:space="preserve"> (SUMIFS(Data!K:K,Data!$A:$A,$A$2,Data!$C:$C,"CDE",Data!$J:$J,$C5))/(SUMIFS(Data!K:K,Data!$A:$A,$A$2,Data!$C:$C,"CDE",Data!$J:$J,$C5) +SUMIFS(Data!K:K,Data!$A:$A,$A$2,Data!$C:$C,"CDO",Data!$J:$J,$C5))</f>
        <v>0.98956067153446992</v>
      </c>
      <c r="E5" s="107"/>
      <c r="F5" s="13">
        <f>SUMIFS(Data!K:K,Data!A:A,A2,Data!J:J,Summary!C4)/1000</f>
        <v>1287842738.5655673</v>
      </c>
      <c r="G5" s="48">
        <f>(F3-F5)/F5</f>
        <v>-0.81807594349999613</v>
      </c>
      <c r="H5" s="107"/>
      <c r="I5" s="13">
        <f>SUMIFS(Data!M:M,Data!A:A,A2,Data!J:J,Summary!C4)</f>
        <v>559880559143</v>
      </c>
      <c r="J5" s="50">
        <f>(I3-I5)/I5</f>
        <v>-0.65669641006608415</v>
      </c>
      <c r="K5" s="104"/>
      <c r="L5" s="46" t="s">
        <v>224</v>
      </c>
      <c r="M5" s="9">
        <f xml:space="preserve"> (SUMIFS(Data!K:K,Data!$A:$A,$A2,Data!$J:$J,$C5))/(SUMIFS(Data!L:L,Data!$A:$A,$A2,Data!$J:$J,$C5))</f>
        <v>0.99661155534771306</v>
      </c>
      <c r="N5" s="109"/>
      <c r="O5" s="76">
        <f>(Summary2!$E$22-Summary2!$D$22)/Summary2!$D$22</f>
        <v>-9.6289905999273673E-2</v>
      </c>
      <c r="U5" s="93"/>
      <c r="V5" s="94"/>
      <c r="W5" s="94"/>
      <c r="X5" s="95"/>
    </row>
    <row r="6" spans="1:24" ht="15.75" thickBot="1" x14ac:dyDescent="0.3">
      <c r="A6" s="102"/>
      <c r="B6" s="104"/>
      <c r="C6" s="47" t="s">
        <v>223</v>
      </c>
      <c r="D6" s="22">
        <f xml:space="preserve"> (SUMIFS(Data!K:K,Data!$A:$A,$A$2,Data!$C:$C,"CDE",Data!$J:$J,$C6))/(SUMIFS(Data!K:K,Data!$A:$A,$A$2,Data!$C:$C,"CDE",Data!$J:$J,$C6) +SUMIFS(Data!K:K,Data!$A:$A,$A$2,Data!$C:$C,"CDO",Data!$J:$J,$C6))</f>
        <v>0.99110054132507186</v>
      </c>
      <c r="E6" s="107"/>
      <c r="F6" s="79" t="str">
        <f>$C$5 &amp; " Total GB Usage"</f>
        <v>March Total GB Usage</v>
      </c>
      <c r="G6" s="11" t="s">
        <v>38</v>
      </c>
      <c r="H6" s="107"/>
      <c r="I6" s="10" t="str">
        <f>$C$5 &amp; " Total Request"</f>
        <v>March Total Request</v>
      </c>
      <c r="J6" s="12" t="s">
        <v>38</v>
      </c>
      <c r="K6" s="104"/>
      <c r="L6" s="47" t="s">
        <v>223</v>
      </c>
      <c r="M6" s="14">
        <f xml:space="preserve"> (SUMIFS(Data!K:K,Data!$A:$A,$A2,Data!$J:$J,$C6))/(SUMIFS(Data!L:L,Data!$A:$A,$A2,Data!$J:$J,$C6))</f>
        <v>0.99619766245598795</v>
      </c>
      <c r="N6" s="109"/>
      <c r="O6" s="72" t="s">
        <v>54</v>
      </c>
      <c r="U6" s="93"/>
      <c r="V6" s="94"/>
      <c r="W6" s="94"/>
      <c r="X6" s="95"/>
    </row>
    <row r="7" spans="1:24" ht="15.75" thickBot="1" x14ac:dyDescent="0.3">
      <c r="A7" s="102"/>
      <c r="B7" s="104"/>
      <c r="C7" s="15"/>
      <c r="D7" s="16"/>
      <c r="E7" s="107"/>
      <c r="F7" s="13">
        <f>SUMIFS(Data!K:K,Data!A:A,A2,Data!J:J,Summary!C5)/1000</f>
        <v>1380311209.9515402</v>
      </c>
      <c r="G7" s="48">
        <f>(F3-F7)/F7</f>
        <v>-0.83026322365218819</v>
      </c>
      <c r="H7" s="107"/>
      <c r="I7" s="13">
        <f>SUMIFS(Data!M:M,Data!A:A,A2,Data!J:J,Summary!C5)</f>
        <v>550089439557</v>
      </c>
      <c r="J7" s="50">
        <f>(I3-I7)/I7</f>
        <v>-0.65058590100767899</v>
      </c>
      <c r="K7" s="104"/>
      <c r="L7" s="17"/>
      <c r="M7" s="16"/>
      <c r="N7" s="109"/>
      <c r="O7" s="76">
        <f>(Summary2!$E$22-Summary2!$C$22)/Summary2!$C$22</f>
        <v>-8.8946711954607238E-2</v>
      </c>
      <c r="U7" s="93"/>
      <c r="V7" s="94"/>
      <c r="W7" s="94"/>
      <c r="X7" s="95"/>
    </row>
    <row r="8" spans="1:24" ht="15.75" thickBot="1" x14ac:dyDescent="0.3">
      <c r="A8" s="102"/>
      <c r="B8" s="104"/>
      <c r="C8" s="119" t="s">
        <v>39</v>
      </c>
      <c r="D8" s="113"/>
      <c r="E8" s="107"/>
      <c r="F8" s="10" t="str">
        <f>$C$6 &amp; " Total GB Usage"</f>
        <v>February Total GB Usage</v>
      </c>
      <c r="G8" s="11" t="s">
        <v>40</v>
      </c>
      <c r="H8" s="107"/>
      <c r="I8" s="10" t="str">
        <f>$C$6 &amp; " Total Request"</f>
        <v>February Total Request</v>
      </c>
      <c r="J8" s="12" t="s">
        <v>40</v>
      </c>
      <c r="K8" s="104"/>
      <c r="L8" s="112" t="s">
        <v>41</v>
      </c>
      <c r="M8" s="113"/>
      <c r="N8" s="109"/>
      <c r="O8" s="72" t="s">
        <v>55</v>
      </c>
      <c r="U8" s="96"/>
      <c r="V8" s="97"/>
      <c r="W8" s="97"/>
      <c r="X8" s="98"/>
    </row>
    <row r="9" spans="1:24" ht="15.75" thickBot="1" x14ac:dyDescent="0.3">
      <c r="A9" s="102"/>
      <c r="B9" s="105"/>
      <c r="C9" s="114">
        <f>AVERAGE(D3:D5)</f>
        <v>0.9881852363431034</v>
      </c>
      <c r="D9" s="115"/>
      <c r="E9" s="108"/>
      <c r="F9" s="18">
        <f>SUMIFS(Data!K:K,Data!A:A,A2,Data!J:J,Summary!C6)/1000</f>
        <v>1318707801.3267038</v>
      </c>
      <c r="G9" s="49">
        <f>(F3-F9)/F9</f>
        <v>-0.8223339735321108</v>
      </c>
      <c r="H9" s="108"/>
      <c r="I9" s="18">
        <f>SUMIFS(Data!M:M,Data!A:A,A2,Data!J:J,Summary!C6)</f>
        <v>512105789898</v>
      </c>
      <c r="J9" s="51">
        <f>(I3-I9)/I9</f>
        <v>-0.62466933653243073</v>
      </c>
      <c r="K9" s="105"/>
      <c r="L9" s="116">
        <f>AVERAGE(M3:M5)</f>
        <v>0.99688512840083465</v>
      </c>
      <c r="M9" s="115"/>
      <c r="N9" s="109"/>
      <c r="O9" s="75">
        <f>(Summary2!$E$22-Summary2!$B$22)/Summary2!$B$22</f>
        <v>-9.7204999578444237E-2</v>
      </c>
    </row>
    <row r="10" spans="1:24" ht="24" thickBot="1" x14ac:dyDescent="0.3">
      <c r="A10" s="117" t="s">
        <v>42</v>
      </c>
      <c r="B10" s="118"/>
      <c r="C10" s="118"/>
      <c r="D10" s="118"/>
      <c r="E10" s="118"/>
      <c r="F10" s="118"/>
      <c r="G10" s="118"/>
      <c r="H10" s="118"/>
      <c r="I10" s="118"/>
      <c r="J10" s="118"/>
      <c r="K10" s="118"/>
      <c r="L10" s="118"/>
      <c r="M10" s="118"/>
      <c r="N10" s="118"/>
      <c r="O10" s="118"/>
    </row>
    <row r="11" spans="1:24" ht="15.75" thickBot="1" x14ac:dyDescent="0.3">
      <c r="A11" s="101" t="s">
        <v>13</v>
      </c>
      <c r="B11" s="103" t="s">
        <v>30</v>
      </c>
      <c r="C11" s="19" t="s">
        <v>9</v>
      </c>
      <c r="D11" s="2" t="s">
        <v>30</v>
      </c>
      <c r="E11" s="106" t="s">
        <v>31</v>
      </c>
      <c r="F11" s="3" t="s">
        <v>32</v>
      </c>
      <c r="G11" s="4" t="s">
        <v>33</v>
      </c>
      <c r="H11" s="106" t="s">
        <v>34</v>
      </c>
      <c r="I11" s="3" t="s">
        <v>35</v>
      </c>
      <c r="J11" s="5" t="s">
        <v>33</v>
      </c>
      <c r="K11" s="103" t="s">
        <v>36</v>
      </c>
      <c r="L11" s="19" t="s">
        <v>9</v>
      </c>
      <c r="M11" s="2" t="s">
        <v>36</v>
      </c>
      <c r="N11" s="109"/>
      <c r="O11" s="71" t="str">
        <f>$C$3 &amp; " Invoice"</f>
        <v>May Invoice</v>
      </c>
      <c r="Q11" s="53" t="s">
        <v>71</v>
      </c>
      <c r="R11" s="54" t="s">
        <v>72</v>
      </c>
    </row>
    <row r="12" spans="1:24" x14ac:dyDescent="0.25">
      <c r="A12" s="102"/>
      <c r="B12" s="104"/>
      <c r="C12" s="45" t="s">
        <v>245</v>
      </c>
      <c r="D12" s="55">
        <f xml:space="preserve"> (SUMIFS(Data!K:K,Data!$A:$A,$A$11,Data!$C:$C,"CDE",Data!$J:$J,$C12))/(SUMIFS(Data!K:K,Data!$A:$A,$A$11,Data!$C:$C,"CDE",Data!$J:$J,$C12) +SUMIFS(Data!K:K,Data!$A:$A,$A$11,Data!$C:$C,"CDO",Data!$J:$J,$C12))</f>
        <v>0.99162794021545242</v>
      </c>
      <c r="E12" s="107"/>
      <c r="F12" s="24">
        <f>SUMIFS(Data!K:K,Data!A:A,A11,Data!J:J,Summary!C12)/1000</f>
        <v>3646226208.5737548</v>
      </c>
      <c r="G12" s="25">
        <f>AVERAGE(F12,F14,F16)</f>
        <v>3862581385.8666749</v>
      </c>
      <c r="H12" s="107"/>
      <c r="I12" s="6">
        <f>SUMIFS(Data!M:M,Data!A:A,A11,Data!J:J,Summary!C12)</f>
        <v>7056816618427</v>
      </c>
      <c r="J12" s="8">
        <f>AVERAGE(I12,I14,I16)</f>
        <v>7374111258560.667</v>
      </c>
      <c r="K12" s="104"/>
      <c r="L12" s="45" t="s">
        <v>245</v>
      </c>
      <c r="M12" s="56">
        <f xml:space="preserve"> (SUMIFS(Data!K:K,Data!$A:$A,$A11,Data!$J:$J,$C12))/(SUMIFS(Data!L:L,Data!$A:$A,$A11,Data!$J:$J,$C12))</f>
        <v>0.65369813895556106</v>
      </c>
      <c r="N12" s="109"/>
      <c r="O12" s="83">
        <f>Summary2!$E$74</f>
        <v>984073.48</v>
      </c>
      <c r="Q12" s="52">
        <f>D12-D13</f>
        <v>1.1045811070048428E-3</v>
      </c>
      <c r="R12" s="52">
        <f>M12-M13</f>
        <v>-2.0553759332847754E-2</v>
      </c>
    </row>
    <row r="13" spans="1:24" x14ac:dyDescent="0.25">
      <c r="A13" s="102"/>
      <c r="B13" s="104"/>
      <c r="C13" s="88" t="s">
        <v>225</v>
      </c>
      <c r="D13" s="21">
        <f xml:space="preserve"> (SUMIFS(Data!K:K,Data!$A:$A,$A$11,Data!$C:$C,"CDE",Data!$J:$J,$C13))/(SUMIFS(Data!K:K,Data!$A:$A,$A$11,Data!$C:$C,"CDE",Data!$J:$J,$C13) +SUMIFS(Data!K:K,Data!$A:$A,$A$11,Data!$C:$C,"CDO",Data!$J:$J,$C13))</f>
        <v>0.99052335910844758</v>
      </c>
      <c r="E13" s="107"/>
      <c r="F13" s="10" t="str">
        <f>$C$4 &amp; " Total GB Usage"</f>
        <v>April Total GB Usage</v>
      </c>
      <c r="G13" s="11" t="s">
        <v>37</v>
      </c>
      <c r="H13" s="107"/>
      <c r="I13" s="10" t="str">
        <f>$C$4 &amp; " Total Request"</f>
        <v>April Total Request</v>
      </c>
      <c r="J13" s="12" t="s">
        <v>37</v>
      </c>
      <c r="K13" s="104"/>
      <c r="L13" s="88" t="s">
        <v>225</v>
      </c>
      <c r="M13" s="9">
        <f xml:space="preserve"> (SUMIFS(Data!K:K,Data!$A:$A,$A11,Data!$J:$J,$C13))/(SUMIFS(Data!L:L,Data!$A:$A,$A11,Data!$J:$J,$C13))</f>
        <v>0.67425189828840881</v>
      </c>
      <c r="N13" s="109"/>
      <c r="O13" s="72" t="s">
        <v>53</v>
      </c>
    </row>
    <row r="14" spans="1:24" x14ac:dyDescent="0.25">
      <c r="A14" s="102"/>
      <c r="B14" s="104"/>
      <c r="C14" s="46" t="s">
        <v>224</v>
      </c>
      <c r="D14" s="21">
        <f xml:space="preserve"> (SUMIFS(Data!K:K,Data!$A:$A,$A$11,Data!$C:$C,"CDE",Data!$J:$J,$C14))/(SUMIFS(Data!K:K,Data!$A:$A,$A$11,Data!$C:$C,"CDE",Data!$J:$J,$C14) +SUMIFS(Data!K:K,Data!$A:$A,$A$11,Data!$C:$C,"CDO",Data!$J:$J,$C14))</f>
        <v>0.99041337958817965</v>
      </c>
      <c r="E14" s="107"/>
      <c r="F14" s="13">
        <f>SUMIFS(Data!K:K,Data!A:A,A11,Data!J:J,Summary!C13)/1000</f>
        <v>3759997830.5120764</v>
      </c>
      <c r="G14" s="48">
        <f>(F12-F14)/F14</f>
        <v>-3.0258427548833709E-2</v>
      </c>
      <c r="H14" s="107"/>
      <c r="I14" s="13">
        <f>SUMIFS(Data!M:M,Data!A:A,A11,Data!J:J,Summary!C13)</f>
        <v>7199351358283</v>
      </c>
      <c r="J14" s="50">
        <f>(I12-I14)/I14</f>
        <v>-1.9798275256007736E-2</v>
      </c>
      <c r="K14" s="104"/>
      <c r="L14" s="46" t="s">
        <v>224</v>
      </c>
      <c r="M14" s="9">
        <f xml:space="preserve"> (SUMIFS(Data!K:K,Data!$A:$A,$A11,Data!$J:$J,$C14))/(SUMIFS(Data!L:L,Data!$A:$A,$A11,Data!$J:$J,$C14))</f>
        <v>0.70646533165034642</v>
      </c>
      <c r="N14" s="109"/>
      <c r="O14" s="76">
        <f>(Summary2!$E$74-Summary2!$D$74)/Summary2!$D$74</f>
        <v>-9.2539231169038505E-2</v>
      </c>
    </row>
    <row r="15" spans="1:24" ht="15.75" thickBot="1" x14ac:dyDescent="0.3">
      <c r="A15" s="102"/>
      <c r="B15" s="104"/>
      <c r="C15" s="47" t="s">
        <v>223</v>
      </c>
      <c r="D15" s="22">
        <f xml:space="preserve"> (SUMIFS(Data!K:K,Data!$A:$A,$A$11,Data!$C:$C,"CDE",Data!$J:$J,$C15))/(SUMIFS(Data!K:K,Data!$A:$A,$A$11,Data!$C:$C,"CDE",Data!$J:$J,$C15) +SUMIFS(Data!K:K,Data!$A:$A,$A$11,Data!$C:$C,"CDO",Data!$J:$J,$C15))</f>
        <v>0.9905549129432345</v>
      </c>
      <c r="E15" s="107"/>
      <c r="F15" s="79" t="str">
        <f>$C$5 &amp; " Total GB Usage"</f>
        <v>March Total GB Usage</v>
      </c>
      <c r="G15" s="11" t="s">
        <v>38</v>
      </c>
      <c r="H15" s="107"/>
      <c r="I15" s="10" t="str">
        <f>$C$5 &amp; " Total Request"</f>
        <v>March Total Request</v>
      </c>
      <c r="J15" s="12" t="s">
        <v>38</v>
      </c>
      <c r="K15" s="104"/>
      <c r="L15" s="47" t="s">
        <v>223</v>
      </c>
      <c r="M15" s="14">
        <f xml:space="preserve"> (SUMIFS(Data!K:K,Data!$A:$A,$A11,Data!$J:$J,$C15))/(SUMIFS(Data!L:L,Data!$A:$A,$A11,Data!$J:$J,$C15))</f>
        <v>0.74513158720926875</v>
      </c>
      <c r="N15" s="109"/>
      <c r="O15" s="72" t="s">
        <v>54</v>
      </c>
    </row>
    <row r="16" spans="1:24" ht="15.75" thickBot="1" x14ac:dyDescent="0.3">
      <c r="A16" s="102"/>
      <c r="B16" s="104"/>
      <c r="C16" s="15"/>
      <c r="D16" s="16"/>
      <c r="E16" s="107"/>
      <c r="F16" s="13">
        <f>SUMIFS(Data!K:K,Data!A:A,A11,Data!J:J,Summary!C14)/1000</f>
        <v>4181520118.5141935</v>
      </c>
      <c r="G16" s="48">
        <f>(F12-F16)/F16</f>
        <v>-0.12801418976088605</v>
      </c>
      <c r="H16" s="107"/>
      <c r="I16" s="13">
        <f>SUMIFS(Data!M:M,Data!A:A,A11,Data!J:J,Summary!C14)</f>
        <v>7866165798972</v>
      </c>
      <c r="J16" s="50">
        <f>(I12-I16)/I16</f>
        <v>-0.10288992137068492</v>
      </c>
      <c r="K16" s="104"/>
      <c r="L16" s="17"/>
      <c r="M16" s="16"/>
      <c r="N16" s="109"/>
      <c r="O16" s="76">
        <f>(Summary2!$E$74-Summary2!$C$74)/Summary2!$C$74</f>
        <v>4.6937748472131524E-3</v>
      </c>
    </row>
    <row r="17" spans="1:18" ht="15.75" thickBot="1" x14ac:dyDescent="0.3">
      <c r="A17" s="102"/>
      <c r="B17" s="104"/>
      <c r="C17" s="110" t="s">
        <v>39</v>
      </c>
      <c r="D17" s="111"/>
      <c r="E17" s="107"/>
      <c r="F17" s="10" t="str">
        <f>$C$6 &amp; " Total GB Usage"</f>
        <v>February Total GB Usage</v>
      </c>
      <c r="G17" s="11" t="s">
        <v>40</v>
      </c>
      <c r="H17" s="107"/>
      <c r="I17" s="10" t="str">
        <f>$C$6 &amp; " Total Request"</f>
        <v>February Total Request</v>
      </c>
      <c r="J17" s="12" t="s">
        <v>40</v>
      </c>
      <c r="K17" s="104"/>
      <c r="L17" s="112" t="s">
        <v>41</v>
      </c>
      <c r="M17" s="113"/>
      <c r="N17" s="109"/>
      <c r="O17" s="72" t="s">
        <v>55</v>
      </c>
    </row>
    <row r="18" spans="1:18" ht="15.75" thickBot="1" x14ac:dyDescent="0.3">
      <c r="A18" s="102"/>
      <c r="B18" s="105"/>
      <c r="C18" s="114">
        <f>AVERAGE(D12:D14)</f>
        <v>0.99085489297069318</v>
      </c>
      <c r="D18" s="115"/>
      <c r="E18" s="108"/>
      <c r="F18" s="18">
        <f>SUMIFS(Data!K:K,Data!A:A,A11,Data!J:J,Summary!C15)/1000</f>
        <v>3804982160.5159965</v>
      </c>
      <c r="G18" s="49">
        <f>(F12-F18)/F18</f>
        <v>-4.1723179043949225E-2</v>
      </c>
      <c r="H18" s="108"/>
      <c r="I18" s="18">
        <f>SUMIFS(Data!M:M,Data!A:A,A11,Data!J:J,Summary!C15)</f>
        <v>7751889576707</v>
      </c>
      <c r="J18" s="51">
        <f>(I12-I18)/I18</f>
        <v>-8.9664971540431404E-2</v>
      </c>
      <c r="K18" s="105"/>
      <c r="L18" s="116">
        <f>AVERAGE(M12:M14)</f>
        <v>0.67813845629810532</v>
      </c>
      <c r="M18" s="115"/>
      <c r="N18" s="109"/>
      <c r="O18" s="82">
        <f>(Summary2!$E$74-Summary2!$B$74)/Summary2!$B$74</f>
        <v>6.6411264345953375E-2</v>
      </c>
    </row>
    <row r="19" spans="1:18" ht="24" thickBot="1" x14ac:dyDescent="0.3">
      <c r="A19" s="117" t="s">
        <v>43</v>
      </c>
      <c r="B19" s="118"/>
      <c r="C19" s="118"/>
      <c r="D19" s="118"/>
      <c r="E19" s="118"/>
      <c r="F19" s="118"/>
      <c r="G19" s="118"/>
      <c r="H19" s="118"/>
      <c r="I19" s="118"/>
      <c r="J19" s="118"/>
      <c r="K19" s="118"/>
      <c r="L19" s="118"/>
      <c r="M19" s="118"/>
      <c r="N19" s="118"/>
      <c r="O19" s="118"/>
    </row>
    <row r="20" spans="1:18" ht="15.75" thickBot="1" x14ac:dyDescent="0.3">
      <c r="A20" s="101" t="s">
        <v>14</v>
      </c>
      <c r="B20" s="103" t="s">
        <v>30</v>
      </c>
      <c r="C20" s="19" t="s">
        <v>9</v>
      </c>
      <c r="D20" s="2" t="s">
        <v>30</v>
      </c>
      <c r="E20" s="106" t="s">
        <v>31</v>
      </c>
      <c r="F20" s="3" t="s">
        <v>32</v>
      </c>
      <c r="G20" s="4" t="s">
        <v>33</v>
      </c>
      <c r="H20" s="106" t="s">
        <v>34</v>
      </c>
      <c r="I20" s="3" t="s">
        <v>35</v>
      </c>
      <c r="J20" s="5" t="s">
        <v>33</v>
      </c>
      <c r="K20" s="103" t="s">
        <v>36</v>
      </c>
      <c r="L20" s="19" t="s">
        <v>9</v>
      </c>
      <c r="M20" s="2" t="s">
        <v>36</v>
      </c>
      <c r="N20" s="109"/>
      <c r="O20" s="71" t="str">
        <f>$C$3 &amp; " Invoice"</f>
        <v>May Invoice</v>
      </c>
      <c r="Q20" s="53" t="s">
        <v>71</v>
      </c>
      <c r="R20" s="54" t="s">
        <v>72</v>
      </c>
    </row>
    <row r="21" spans="1:18" x14ac:dyDescent="0.25">
      <c r="A21" s="102"/>
      <c r="B21" s="104"/>
      <c r="C21" s="45" t="s">
        <v>245</v>
      </c>
      <c r="D21" s="55">
        <f xml:space="preserve"> (SUMIFS(Data!K:K,Data!$A:$A,$A$20,Data!$C:$C,"CDE",Data!$J:$J,$C21))/(SUMIFS(Data!K:K,Data!$A:$A,$A$20,Data!$C:$C,"CDE",Data!$J:$J,$C21) +SUMIFS(Data!K:K,Data!$A:$A,$A$20,Data!$C:$C,"CDO",Data!$J:$J,$C21))</f>
        <v>0.98692838063626198</v>
      </c>
      <c r="E21" s="107"/>
      <c r="F21" s="6">
        <f>SUMIFS(Data!K:K,Data!A:A,A20,Data!J:J,Summary!C21)/1000</f>
        <v>45266584.464067891</v>
      </c>
      <c r="G21" s="7">
        <f>AVERAGE(F21,F23,F25)</f>
        <v>63161706.458703756</v>
      </c>
      <c r="H21" s="107"/>
      <c r="I21" s="6">
        <f>SUMIFS(Data!M:M,Data!A:A,A20,Data!J:J,Summary!C21)</f>
        <v>88142356000</v>
      </c>
      <c r="J21" s="8">
        <f>AVERAGE(I21,I23,I25)</f>
        <v>125559326297.66667</v>
      </c>
      <c r="K21" s="104"/>
      <c r="L21" s="45" t="s">
        <v>245</v>
      </c>
      <c r="M21" s="56">
        <f xml:space="preserve"> (SUMIFS(Data!K:K,Data!$A:$A,$A20,Data!$J:$J,$C21))/(SUMIFS(Data!L:L,Data!$A:$A,$A20,Data!$J:$J,$C21))</f>
        <v>0.99967258590987884</v>
      </c>
      <c r="N21" s="109"/>
      <c r="O21" s="83">
        <f>Summary2!$E$159</f>
        <v>472600.45</v>
      </c>
      <c r="Q21" s="52">
        <f>D21-D22</f>
        <v>1.7916988472720385E-3</v>
      </c>
      <c r="R21" s="52">
        <f>M21-M22</f>
        <v>3.4829416356352283E-5</v>
      </c>
    </row>
    <row r="22" spans="1:18" x14ac:dyDescent="0.25">
      <c r="A22" s="102"/>
      <c r="B22" s="104"/>
      <c r="C22" s="88" t="s">
        <v>225</v>
      </c>
      <c r="D22" s="21">
        <f xml:space="preserve"> (SUMIFS(Data!K:K,Data!$A:$A,$A$20,Data!$C:$C,"CDE",Data!$J:$J,$C22))/(SUMIFS(Data!K:K,Data!$A:$A,$A$20,Data!$C:$C,"CDE",Data!$J:$J,$C22) +SUMIFS(Data!K:K,Data!$A:$A,$A$20,Data!$C:$C,"CDO",Data!$J:$J,$C22))</f>
        <v>0.98513668178898994</v>
      </c>
      <c r="E22" s="107"/>
      <c r="F22" s="10" t="str">
        <f>$C$4 &amp; " Total GB Usage"</f>
        <v>April Total GB Usage</v>
      </c>
      <c r="G22" s="11" t="s">
        <v>37</v>
      </c>
      <c r="H22" s="107"/>
      <c r="I22" s="10" t="str">
        <f>$C$4 &amp; " Total Request"</f>
        <v>April Total Request</v>
      </c>
      <c r="J22" s="12" t="s">
        <v>37</v>
      </c>
      <c r="K22" s="104"/>
      <c r="L22" s="88" t="s">
        <v>225</v>
      </c>
      <c r="M22" s="9">
        <f xml:space="preserve"> (SUMIFS(Data!K:K,Data!$A:$A,$A20,Data!$J:$J,$C22))/(SUMIFS(Data!L:L,Data!$A:$A,$A20,Data!$J:$J,$C22))</f>
        <v>0.99963775649352249</v>
      </c>
      <c r="N22" s="109"/>
      <c r="O22" s="72" t="s">
        <v>53</v>
      </c>
    </row>
    <row r="23" spans="1:18" x14ac:dyDescent="0.25">
      <c r="A23" s="102"/>
      <c r="B23" s="104"/>
      <c r="C23" s="46" t="s">
        <v>224</v>
      </c>
      <c r="D23" s="21">
        <f xml:space="preserve"> (SUMIFS(Data!K:K,Data!$A:$A,$A$20,Data!$C:$C,"CDE",Data!$J:$J,$C23))/(SUMIFS(Data!K:K,Data!$A:$A,$A$20,Data!$C:$C,"CDE",Data!$J:$J,$C23) +SUMIFS(Data!K:K,Data!$A:$A,$A$20,Data!$C:$C,"CDO",Data!$J:$J,$C23))</f>
        <v>0.99141214303084224</v>
      </c>
      <c r="E23" s="107"/>
      <c r="F23" s="13">
        <f>SUMIFS(Data!K:K,Data!A:A,A20,Data!J:J,Summary!C22)/1000</f>
        <v>52392221.365605704</v>
      </c>
      <c r="G23" s="48">
        <f>(F21-F23)/F23</f>
        <v>-0.13600562670960981</v>
      </c>
      <c r="H23" s="107"/>
      <c r="I23" s="13">
        <f>SUMIFS(Data!M:M,Data!A:A,A20,Data!J:J,Summary!C22)</f>
        <v>105893210656</v>
      </c>
      <c r="J23" s="50">
        <f>(I21-I23)/I23</f>
        <v>-0.16762977103097423</v>
      </c>
      <c r="K23" s="104"/>
      <c r="L23" s="46" t="s">
        <v>224</v>
      </c>
      <c r="M23" s="9">
        <f xml:space="preserve"> (SUMIFS(Data!K:K,Data!$A:$A,$A20,Data!$J:$J,$C23))/(SUMIFS(Data!L:L,Data!$A:$A,$A20,Data!$J:$J,$C23))</f>
        <v>0.99969075887963743</v>
      </c>
      <c r="N23" s="109"/>
      <c r="O23" s="76">
        <f>(Summary2!$E$159-Summary2!$D$159)/Summary2!$D$159</f>
        <v>-0.18386251118496713</v>
      </c>
    </row>
    <row r="24" spans="1:18" ht="15.75" thickBot="1" x14ac:dyDescent="0.3">
      <c r="A24" s="102"/>
      <c r="B24" s="104"/>
      <c r="C24" s="47" t="s">
        <v>223</v>
      </c>
      <c r="D24" s="23">
        <f xml:space="preserve"> (SUMIFS(Data!K:K,Data!$A:$A,$A$20,Data!$C:$C,"CDE",Data!$J:$J,$C24))/(SUMIFS(Data!K:K,Data!$A:$A,$A$20,Data!$C:$C,"CDE",Data!$J:$J,$C24) +SUMIFS(Data!K:K,Data!$A:$A,$A$20,Data!$C:$C,"CDO",Data!$J:$J,$C24))</f>
        <v>0.99561749161009605</v>
      </c>
      <c r="E24" s="107"/>
      <c r="F24" s="79" t="str">
        <f>$C$5 &amp; " Total GB Usage"</f>
        <v>March Total GB Usage</v>
      </c>
      <c r="G24" s="11" t="s">
        <v>38</v>
      </c>
      <c r="H24" s="107"/>
      <c r="I24" s="10" t="str">
        <f>$C$5 &amp; " Total Request"</f>
        <v>March Total Request</v>
      </c>
      <c r="J24" s="12" t="s">
        <v>38</v>
      </c>
      <c r="K24" s="104"/>
      <c r="L24" s="47" t="s">
        <v>223</v>
      </c>
      <c r="M24" s="14">
        <f xml:space="preserve"> (SUMIFS(Data!K:K,Data!$A:$A,$A20,Data!$J:$J,$C24))/(SUMIFS(Data!L:L,Data!$A:$A,$A20,Data!$J:$J,$C24))</f>
        <v>0.99968453197982921</v>
      </c>
      <c r="N24" s="109"/>
      <c r="O24" s="72" t="s">
        <v>54</v>
      </c>
    </row>
    <row r="25" spans="1:18" ht="15.75" thickBot="1" x14ac:dyDescent="0.3">
      <c r="A25" s="102"/>
      <c r="B25" s="104"/>
      <c r="C25" s="15"/>
      <c r="D25" s="16"/>
      <c r="E25" s="107"/>
      <c r="F25" s="13">
        <f>SUMIFS(Data!K:K,Data!A:A,A20,Data!J:J,Summary!C23)/1000</f>
        <v>91826313.546437696</v>
      </c>
      <c r="G25" s="48">
        <f>(F21-F25)/F25</f>
        <v>-0.50704125303716974</v>
      </c>
      <c r="H25" s="107"/>
      <c r="I25" s="13">
        <f>SUMIFS(Data!M:M,Data!A:A,A20,Data!J:J,Summary!C23)</f>
        <v>182642412237</v>
      </c>
      <c r="J25" s="50">
        <f>(I21-I25)/I25</f>
        <v>-0.51740477515362127</v>
      </c>
      <c r="K25" s="104"/>
      <c r="L25" s="17"/>
      <c r="M25" s="16"/>
      <c r="N25" s="109"/>
      <c r="O25" s="76">
        <f>(Summary2!$E$159-Summary2!$C$159)/Summary2!$C$159</f>
        <v>9.8520685013230774E-2</v>
      </c>
    </row>
    <row r="26" spans="1:18" ht="15.75" thickBot="1" x14ac:dyDescent="0.3">
      <c r="A26" s="102"/>
      <c r="B26" s="104"/>
      <c r="C26" s="119" t="s">
        <v>39</v>
      </c>
      <c r="D26" s="113"/>
      <c r="E26" s="107"/>
      <c r="F26" s="10" t="str">
        <f>$C$6 &amp; " Total GB Usage"</f>
        <v>February Total GB Usage</v>
      </c>
      <c r="G26" s="11" t="s">
        <v>40</v>
      </c>
      <c r="H26" s="107"/>
      <c r="I26" s="10" t="str">
        <f>$C$6 &amp; " Total Request"</f>
        <v>February Total Request</v>
      </c>
      <c r="J26" s="12" t="s">
        <v>40</v>
      </c>
      <c r="K26" s="104"/>
      <c r="L26" s="112" t="s">
        <v>41</v>
      </c>
      <c r="M26" s="113"/>
      <c r="N26" s="109"/>
      <c r="O26" s="72" t="s">
        <v>55</v>
      </c>
    </row>
    <row r="27" spans="1:18" ht="15.75" thickBot="1" x14ac:dyDescent="0.3">
      <c r="A27" s="102"/>
      <c r="B27" s="105"/>
      <c r="C27" s="114">
        <f>AVERAGE(D21:D23)</f>
        <v>0.98782573515203131</v>
      </c>
      <c r="D27" s="115"/>
      <c r="E27" s="108"/>
      <c r="F27" s="18">
        <f>SUMIFS(Data!K:K,Data!A:A,A20,Data!J:J,Summary!C24)/1000</f>
        <v>132750137.87523568</v>
      </c>
      <c r="G27" s="49">
        <f>(F21-F27)/F27</f>
        <v>-0.6590091340875941</v>
      </c>
      <c r="H27" s="108"/>
      <c r="I27" s="18">
        <f>SUMIFS(Data!M:M,Data!A:A,A20,Data!J:J,Summary!C24)</f>
        <v>239926784738</v>
      </c>
      <c r="J27" s="51">
        <f>(I21-I27)/I27</f>
        <v>-0.63262811154556409</v>
      </c>
      <c r="K27" s="105"/>
      <c r="L27" s="116">
        <f>AVERAGE(M21:M23)</f>
        <v>0.99966703376101285</v>
      </c>
      <c r="M27" s="115"/>
      <c r="N27" s="109"/>
      <c r="O27" s="75">
        <f>(Summary2!$E$159-Summary2!$B$159)/Summary2!$B$159</f>
        <v>0.22163889551851537</v>
      </c>
    </row>
    <row r="28" spans="1:18" ht="24" thickBot="1" x14ac:dyDescent="0.3">
      <c r="A28" s="99" t="s">
        <v>44</v>
      </c>
      <c r="B28" s="100"/>
      <c r="C28" s="100"/>
      <c r="D28" s="100"/>
      <c r="E28" s="100"/>
      <c r="F28" s="100"/>
      <c r="G28" s="100"/>
      <c r="H28" s="100"/>
      <c r="I28" s="100"/>
      <c r="J28" s="100"/>
      <c r="K28" s="100"/>
      <c r="L28" s="100"/>
      <c r="M28" s="100"/>
      <c r="N28" s="100"/>
      <c r="O28" s="100"/>
    </row>
    <row r="29" spans="1:18" ht="15.75" thickBot="1" x14ac:dyDescent="0.3">
      <c r="A29" s="101" t="s">
        <v>15</v>
      </c>
      <c r="B29" s="103" t="s">
        <v>30</v>
      </c>
      <c r="C29" s="19" t="s">
        <v>9</v>
      </c>
      <c r="D29" s="2" t="s">
        <v>30</v>
      </c>
      <c r="E29" s="106" t="s">
        <v>31</v>
      </c>
      <c r="F29" s="3" t="s">
        <v>32</v>
      </c>
      <c r="G29" s="4" t="s">
        <v>33</v>
      </c>
      <c r="H29" s="106" t="s">
        <v>34</v>
      </c>
      <c r="I29" s="3" t="s">
        <v>35</v>
      </c>
      <c r="J29" s="5" t="s">
        <v>33</v>
      </c>
      <c r="K29" s="103" t="s">
        <v>36</v>
      </c>
      <c r="L29" s="19" t="s">
        <v>9</v>
      </c>
      <c r="M29" s="2" t="s">
        <v>36</v>
      </c>
      <c r="N29" s="109"/>
      <c r="O29" s="71" t="s">
        <v>222</v>
      </c>
      <c r="Q29" s="53" t="s">
        <v>71</v>
      </c>
      <c r="R29" s="54" t="s">
        <v>72</v>
      </c>
    </row>
    <row r="30" spans="1:18" x14ac:dyDescent="0.25">
      <c r="A30" s="102"/>
      <c r="B30" s="104"/>
      <c r="C30" s="45" t="s">
        <v>245</v>
      </c>
      <c r="D30" s="55" t="e">
        <f xml:space="preserve"> (SUMIFS(Data!K:K,Data!$A:$A,$A$29,Data!$C:$C,"CDE",Data!$J:$J,$C30))/(SUMIFS(Data!K:K,Data!$A:$A,$A$29,Data!$C:$C,"CDE",Data!$J:$J,$C30) +SUMIFS(Data!K:K,Data!$A:$A,$A$29,Data!$C:$C,"CDO",Data!$J:$J,$C30))</f>
        <v>#DIV/0!</v>
      </c>
      <c r="E30" s="107"/>
      <c r="F30" s="6">
        <f>SUMIFS(Data!K:K,Data!A:A,A29,Data!J:J,Summary!C30)/1000</f>
        <v>0</v>
      </c>
      <c r="G30" s="7">
        <f>AVERAGE(F30,F32,F34)</f>
        <v>0</v>
      </c>
      <c r="H30" s="107"/>
      <c r="I30" s="6">
        <f>SUMIFS(Data!M:M,Data!A:A,A29,Data!J:J,Summary!C30)</f>
        <v>0</v>
      </c>
      <c r="J30" s="8">
        <f>AVERAGE(I30,I32,I34)</f>
        <v>0</v>
      </c>
      <c r="K30" s="104"/>
      <c r="L30" s="45" t="s">
        <v>245</v>
      </c>
      <c r="M30" s="56" t="e">
        <f xml:space="preserve"> (SUMIFS(Data!K:K,Data!$A:$A,$A29,Data!$J:$J,$C30))/(SUMIFS(Data!L:L,Data!$A:$A,$A29,Data!$J:$J,$C30))</f>
        <v>#DIV/0!</v>
      </c>
      <c r="N30" s="109"/>
      <c r="O30" s="84">
        <f>Summary2!$E$125</f>
        <v>0</v>
      </c>
      <c r="Q30" s="52" t="e">
        <f>D30-D31</f>
        <v>#DIV/0!</v>
      </c>
      <c r="R30" s="52" t="e">
        <f>M30-M31</f>
        <v>#DIV/0!</v>
      </c>
    </row>
    <row r="31" spans="1:18" x14ac:dyDescent="0.25">
      <c r="A31" s="102"/>
      <c r="B31" s="104"/>
      <c r="C31" s="88" t="s">
        <v>225</v>
      </c>
      <c r="D31" s="20" t="e">
        <f xml:space="preserve"> (SUMIFS(Data!K:K,Data!$A:$A,$A$29,Data!$C:$C,"CDE",Data!$J:$J,$C31))/(SUMIFS(Data!K:K,Data!$A:$A,$A$29,Data!$C:$C,"CDE",Data!$J:$J,$C31) +SUMIFS(Data!K:K,Data!$A:$A,$A$29,Data!$C:$C,"CDO",Data!$J:$J,$C31))</f>
        <v>#DIV/0!</v>
      </c>
      <c r="E31" s="107"/>
      <c r="F31" s="10" t="s">
        <v>219</v>
      </c>
      <c r="G31" s="11" t="s">
        <v>37</v>
      </c>
      <c r="H31" s="107"/>
      <c r="I31" s="10" t="s">
        <v>220</v>
      </c>
      <c r="J31" s="12" t="s">
        <v>37</v>
      </c>
      <c r="K31" s="104"/>
      <c r="L31" s="88" t="s">
        <v>225</v>
      </c>
      <c r="M31" s="9" t="e">
        <f xml:space="preserve"> (SUMIFS(Data!K:K,Data!$A:$A,$A29,Data!$J:$J,$C31))/(SUMIFS(Data!L:L,Data!$A:$A,$A29,Data!$J:$J,$C31))</f>
        <v>#DIV/0!</v>
      </c>
      <c r="N31" s="109"/>
      <c r="O31" s="72" t="s">
        <v>53</v>
      </c>
    </row>
    <row r="32" spans="1:18" x14ac:dyDescent="0.25">
      <c r="A32" s="102"/>
      <c r="B32" s="104"/>
      <c r="C32" s="46" t="s">
        <v>224</v>
      </c>
      <c r="D32" s="21" t="e">
        <f xml:space="preserve"> (SUMIFS(Data!K:K,Data!$A:$A,$A$29,Data!$C:$C,"CDE",Data!$J:$J,$C32))/(SUMIFS(Data!K:K,Data!$A:$A,$A$29,Data!$C:$C,"CDE",Data!$J:$J,$C32) +SUMIFS(Data!K:K,Data!$A:$A,$A$29,Data!$C:$C,"CDO",Data!$J:$J,$C32))</f>
        <v>#DIV/0!</v>
      </c>
      <c r="E32" s="107"/>
      <c r="F32" s="13">
        <f>SUMIFS(Data!K:K,Data!A:A,A29,Data!J:J,Summary!C31)/1000</f>
        <v>0</v>
      </c>
      <c r="G32" s="48" t="e">
        <f>(F30-F32)/F32</f>
        <v>#DIV/0!</v>
      </c>
      <c r="H32" s="107"/>
      <c r="I32" s="13">
        <f>SUMIFS(Data!M:M,Data!A:A,A29,Data!J:J,Summary!C31)</f>
        <v>0</v>
      </c>
      <c r="J32" s="50" t="e">
        <f>(I30-I32)/I32</f>
        <v>#DIV/0!</v>
      </c>
      <c r="K32" s="104"/>
      <c r="L32" s="46" t="s">
        <v>224</v>
      </c>
      <c r="M32" s="9" t="e">
        <f xml:space="preserve"> (SUMIFS(Data!K:K,Data!$A:$A,$A29,Data!$J:$J,$C32))/(SUMIFS(Data!L:L,Data!$A:$A,$A29,Data!$J:$J,$C32))</f>
        <v>#DIV/0!</v>
      </c>
      <c r="N32" s="109"/>
      <c r="O32" s="76" t="e">
        <f>(Summary2!$E$125-Summary2!$D$125)/Summary2!$D$125</f>
        <v>#DIV/0!</v>
      </c>
    </row>
    <row r="33" spans="1:18" ht="15.75" thickBot="1" x14ac:dyDescent="0.3">
      <c r="A33" s="102"/>
      <c r="B33" s="104"/>
      <c r="C33" s="47" t="s">
        <v>223</v>
      </c>
      <c r="D33" s="22" t="e">
        <f xml:space="preserve"> (SUMIFS(Data!K:K,Data!$A:$A,$A$29,Data!$C:$C,"CDE",Data!$J:$J,$C33))/(SUMIFS(Data!K:K,Data!$A:$A,$A$29,Data!$C:$C,"CDE",Data!$J:$J,$C33) +SUMIFS(Data!K:K,Data!$A:$A,$A$29,Data!$C:$C,"CDO",Data!$J:$J,$C33))</f>
        <v>#DIV/0!</v>
      </c>
      <c r="E33" s="107"/>
      <c r="F33" s="79" t="s">
        <v>216</v>
      </c>
      <c r="G33" s="11" t="s">
        <v>38</v>
      </c>
      <c r="H33" s="107"/>
      <c r="I33" s="10" t="s">
        <v>217</v>
      </c>
      <c r="J33" s="12" t="s">
        <v>38</v>
      </c>
      <c r="K33" s="104"/>
      <c r="L33" s="47" t="s">
        <v>223</v>
      </c>
      <c r="M33" s="14" t="e">
        <f xml:space="preserve"> (SUMIFS(Data!K:K,Data!$A:$A,$A29,Data!$J:$J,$C33))/(SUMIFS(Data!L:L,Data!$A:$A,$A29,Data!$J:$J,$C33))</f>
        <v>#DIV/0!</v>
      </c>
      <c r="N33" s="109"/>
      <c r="O33" s="72" t="s">
        <v>54</v>
      </c>
    </row>
    <row r="34" spans="1:18" ht="15.75" thickBot="1" x14ac:dyDescent="0.3">
      <c r="A34" s="102"/>
      <c r="B34" s="104"/>
      <c r="C34" s="15"/>
      <c r="D34" s="16"/>
      <c r="E34" s="107"/>
      <c r="F34" s="13">
        <f>SUMIFS(Data!K:K,Data!A:A,A29,Data!J:J,Summary!C32)/1000</f>
        <v>0</v>
      </c>
      <c r="G34" s="48" t="e">
        <f>(F30-F34)/F34</f>
        <v>#DIV/0!</v>
      </c>
      <c r="H34" s="107"/>
      <c r="I34" s="13">
        <f>SUMIFS(Data!M:M,Data!A:A,A29,Data!J:J,Summary!C32)</f>
        <v>0</v>
      </c>
      <c r="J34" s="50" t="e">
        <f>(I30-I34)/I34</f>
        <v>#DIV/0!</v>
      </c>
      <c r="K34" s="104"/>
      <c r="L34" s="17"/>
      <c r="M34" s="16"/>
      <c r="N34" s="109"/>
      <c r="O34" s="76" t="e">
        <f>(Summary2!$E$125-Summary2!$C$125)/Summary2!$C$125</f>
        <v>#DIV/0!</v>
      </c>
    </row>
    <row r="35" spans="1:18" ht="15.75" thickBot="1" x14ac:dyDescent="0.3">
      <c r="A35" s="102"/>
      <c r="B35" s="104"/>
      <c r="C35" s="119" t="s">
        <v>39</v>
      </c>
      <c r="D35" s="113"/>
      <c r="E35" s="107"/>
      <c r="F35" s="10" t="str">
        <f>$C$6 &amp; " Total GB Usage"</f>
        <v>February Total GB Usage</v>
      </c>
      <c r="G35" s="11" t="s">
        <v>40</v>
      </c>
      <c r="H35" s="107"/>
      <c r="I35" s="10" t="s">
        <v>244</v>
      </c>
      <c r="J35" s="12" t="s">
        <v>40</v>
      </c>
      <c r="K35" s="104"/>
      <c r="L35" s="112" t="s">
        <v>41</v>
      </c>
      <c r="M35" s="113"/>
      <c r="N35" s="109"/>
      <c r="O35" s="72" t="s">
        <v>55</v>
      </c>
    </row>
    <row r="36" spans="1:18" ht="15.75" thickBot="1" x14ac:dyDescent="0.3">
      <c r="A36" s="102"/>
      <c r="B36" s="105"/>
      <c r="C36" s="114" t="e">
        <f>AVERAGE(D30:D32)</f>
        <v>#DIV/0!</v>
      </c>
      <c r="D36" s="115"/>
      <c r="E36" s="108"/>
      <c r="F36" s="18">
        <f>SUMIFS(Data!K:K,Data!A:A,A29,Data!J:J,Summary!C33)/1000</f>
        <v>0</v>
      </c>
      <c r="G36" s="49" t="e">
        <f>(F30-F36)/F36</f>
        <v>#DIV/0!</v>
      </c>
      <c r="H36" s="108"/>
      <c r="I36" s="18">
        <f>SUMIFS(Data!M:M,Data!A:A,A29,Data!J:J,Summary!C33)</f>
        <v>0</v>
      </c>
      <c r="J36" s="51" t="e">
        <f>(I30-I36)/I36</f>
        <v>#DIV/0!</v>
      </c>
      <c r="K36" s="105"/>
      <c r="L36" s="116" t="e">
        <f>AVERAGE(M30:M32)</f>
        <v>#DIV/0!</v>
      </c>
      <c r="M36" s="115"/>
      <c r="N36" s="109"/>
      <c r="O36" s="75" t="e">
        <f>(Summary2!$E$125-Summary2!$B$125)/Summary2!$B$125</f>
        <v>#DIV/0!</v>
      </c>
    </row>
    <row r="37" spans="1:18" ht="24" thickBot="1" x14ac:dyDescent="0.3">
      <c r="A37" s="99" t="s">
        <v>45</v>
      </c>
      <c r="B37" s="100"/>
      <c r="C37" s="100"/>
      <c r="D37" s="100"/>
      <c r="E37" s="100"/>
      <c r="F37" s="100"/>
      <c r="G37" s="100"/>
      <c r="H37" s="100"/>
      <c r="I37" s="100"/>
      <c r="J37" s="100"/>
      <c r="K37" s="100"/>
      <c r="L37" s="100"/>
      <c r="M37" s="100"/>
      <c r="N37" s="100"/>
      <c r="O37" s="100"/>
    </row>
    <row r="38" spans="1:18" ht="15.75" thickBot="1" x14ac:dyDescent="0.3">
      <c r="A38" s="101" t="s">
        <v>16</v>
      </c>
      <c r="B38" s="103" t="s">
        <v>30</v>
      </c>
      <c r="C38" s="19" t="s">
        <v>9</v>
      </c>
      <c r="D38" s="2" t="s">
        <v>30</v>
      </c>
      <c r="E38" s="106" t="s">
        <v>31</v>
      </c>
      <c r="F38" s="3" t="s">
        <v>32</v>
      </c>
      <c r="G38" s="4" t="s">
        <v>33</v>
      </c>
      <c r="H38" s="106" t="s">
        <v>34</v>
      </c>
      <c r="I38" s="3" t="s">
        <v>35</v>
      </c>
      <c r="J38" s="5" t="s">
        <v>33</v>
      </c>
      <c r="K38" s="103" t="s">
        <v>36</v>
      </c>
      <c r="L38" s="19" t="s">
        <v>9</v>
      </c>
      <c r="M38" s="2" t="s">
        <v>36</v>
      </c>
      <c r="N38" s="109"/>
      <c r="O38" s="71" t="s">
        <v>222</v>
      </c>
      <c r="Q38" s="53" t="s">
        <v>71</v>
      </c>
      <c r="R38" s="54" t="s">
        <v>72</v>
      </c>
    </row>
    <row r="39" spans="1:18" x14ac:dyDescent="0.25">
      <c r="A39" s="102"/>
      <c r="B39" s="104"/>
      <c r="C39" s="45" t="s">
        <v>218</v>
      </c>
      <c r="D39" s="55" t="e">
        <f xml:space="preserve"> (SUMIFS(Data!K:K,Data!$A:$A,$A$38,Data!$C:$C,"CDE",Data!$J:$J,$C39))/(SUMIFS(Data!K:K,Data!$A:$A,$A$38,Data!$C:$C,"CDE",Data!$J:$J,$C39) +SUMIFS(Data!K:K,Data!$A:$A,$A$38,Data!$C:$C,"CDO",Data!$J:$J,$C39))</f>
        <v>#DIV/0!</v>
      </c>
      <c r="E39" s="107"/>
      <c r="F39" s="6">
        <f>SUMIFS(Data!K:K,Data!A:A,A38,Data!J:J,Summary!C39)/1000</f>
        <v>0</v>
      </c>
      <c r="G39" s="7">
        <f>AVERAGE(F39,F41,F43)</f>
        <v>0</v>
      </c>
      <c r="H39" s="107"/>
      <c r="I39" s="6">
        <f>SUMIFS(Data!M:M,Data!A:A,A38,Data!J:J,Summary!C39)</f>
        <v>0</v>
      </c>
      <c r="J39" s="8">
        <f>AVERAGE(I39,I41,I43)</f>
        <v>0</v>
      </c>
      <c r="K39" s="104"/>
      <c r="L39" s="45" t="s">
        <v>218</v>
      </c>
      <c r="M39" s="56" t="e">
        <f xml:space="preserve"> (SUMIFS(Data!K:K,Data!$A:$A,$A38,Data!$J:$J,$C39))/(SUMIFS(Data!L:L,Data!$A:$A,$A38,Data!$J:$J,$C39))</f>
        <v>#DIV/0!</v>
      </c>
      <c r="N39" s="109"/>
      <c r="O39" s="84">
        <f>Summary2!$E$193</f>
        <v>0</v>
      </c>
      <c r="Q39" s="52" t="e">
        <f>D39-D40</f>
        <v>#DIV/0!</v>
      </c>
      <c r="R39" s="52" t="e">
        <f>M39-M40</f>
        <v>#DIV/0!</v>
      </c>
    </row>
    <row r="40" spans="1:18" x14ac:dyDescent="0.25">
      <c r="A40" s="102"/>
      <c r="B40" s="104"/>
      <c r="C40" s="46" t="s">
        <v>213</v>
      </c>
      <c r="D40" s="20" t="e">
        <f xml:space="preserve"> (SUMIFS(Data!K:K,Data!$A:$A,$A$38,Data!$C:$C,"CDE",Data!$J:$J,$C40))/(SUMIFS(Data!K:K,Data!$A:$A,$A$38,Data!$C:$C,"CDE",Data!$J:$J,$C40) +SUMIFS(Data!K:K,Data!$A:$A,$A$38,Data!$C:$C,"CDO",Data!$J:$J,$C40))</f>
        <v>#DIV/0!</v>
      </c>
      <c r="E40" s="107"/>
      <c r="F40" s="10" t="s">
        <v>219</v>
      </c>
      <c r="G40" s="11" t="s">
        <v>37</v>
      </c>
      <c r="H40" s="107"/>
      <c r="I40" s="10" t="s">
        <v>220</v>
      </c>
      <c r="J40" s="12" t="s">
        <v>37</v>
      </c>
      <c r="K40" s="104"/>
      <c r="L40" s="46" t="s">
        <v>213</v>
      </c>
      <c r="M40" s="9" t="e">
        <f xml:space="preserve"> (SUMIFS(Data!K:K,Data!$A:$A,$A38,Data!$J:$J,$C40))/(SUMIFS(Data!L:L,Data!$A:$A,$A38,Data!$J:$J,$C40))</f>
        <v>#DIV/0!</v>
      </c>
      <c r="N40" s="109"/>
      <c r="O40" s="72" t="s">
        <v>53</v>
      </c>
    </row>
    <row r="41" spans="1:18" x14ac:dyDescent="0.25">
      <c r="A41" s="102"/>
      <c r="B41" s="104"/>
      <c r="C41" s="46" t="s">
        <v>103</v>
      </c>
      <c r="D41" s="21" t="e">
        <f xml:space="preserve"> (SUMIFS(Data!K:K,Data!$A:$A,$A$38,Data!$C:$C,"CDE",Data!$J:$J,$C41))/(SUMIFS(Data!K:K,Data!$A:$A,$A$38,Data!$C:$C,"CDE",Data!$J:$J,$C41) +SUMIFS(Data!K:K,Data!$A:$A,$A$38,Data!$C:$C,"CDO",Data!$J:$J,$C41))</f>
        <v>#DIV/0!</v>
      </c>
      <c r="E41" s="107"/>
      <c r="F41" s="13">
        <f>SUMIFS(Data!K:K,Data!A:A,A38,Data!J:J,Summary!C40)/1000</f>
        <v>0</v>
      </c>
      <c r="G41" s="48" t="e">
        <f>(F39-F41)/F41</f>
        <v>#DIV/0!</v>
      </c>
      <c r="H41" s="107"/>
      <c r="I41" s="13">
        <f>SUMIFS(Data!M:M,Data!A:A,A38,Data!J:J,Summary!C40)</f>
        <v>0</v>
      </c>
      <c r="J41" s="50" t="e">
        <f>(I39-I41)/I41</f>
        <v>#DIV/0!</v>
      </c>
      <c r="K41" s="104"/>
      <c r="L41" s="46" t="s">
        <v>103</v>
      </c>
      <c r="M41" s="9" t="e">
        <f xml:space="preserve"> (SUMIFS(Data!K:K,Data!$A:$A,$A38,Data!$J:$J,$C41))/(SUMIFS(Data!L:L,Data!$A:$A,$A38,Data!$J:$J,$C41))</f>
        <v>#DIV/0!</v>
      </c>
      <c r="N41" s="109"/>
      <c r="O41" s="76" t="e">
        <f>(Summary2!$E$193-Summary2!$D$193)/Summary2!$D$193</f>
        <v>#DIV/0!</v>
      </c>
    </row>
    <row r="42" spans="1:18" ht="15.75" thickBot="1" x14ac:dyDescent="0.3">
      <c r="A42" s="102"/>
      <c r="B42" s="104"/>
      <c r="C42" s="47" t="s">
        <v>102</v>
      </c>
      <c r="D42" s="22" t="e">
        <f xml:space="preserve"> (SUMIFS(Data!K:K,Data!$A:$A,$A$38,Data!$C:$C,"CDE",Data!$J:$J,$C42))/(SUMIFS(Data!K:K,Data!$A:$A,$A$38,Data!$C:$C,"CDE",Data!$J:$J,$C42) +SUMIFS(Data!K:K,Data!$A:$A,$A$38,Data!$C:$C,"CDO",Data!$J:$J,$C42))</f>
        <v>#DIV/0!</v>
      </c>
      <c r="E42" s="107"/>
      <c r="F42" s="79" t="s">
        <v>216</v>
      </c>
      <c r="G42" s="11" t="s">
        <v>38</v>
      </c>
      <c r="H42" s="107"/>
      <c r="I42" s="10" t="s">
        <v>217</v>
      </c>
      <c r="J42" s="12" t="s">
        <v>38</v>
      </c>
      <c r="K42" s="104"/>
      <c r="L42" s="47" t="s">
        <v>102</v>
      </c>
      <c r="M42" s="14" t="e">
        <f xml:space="preserve"> (SUMIFS(Data!K:K,Data!$A:$A,$A38,Data!$J:$J,$C42))/(SUMIFS(Data!L:L,Data!$A:$A,$A38,Data!$J:$J,$C42))</f>
        <v>#DIV/0!</v>
      </c>
      <c r="N42" s="109"/>
      <c r="O42" s="72" t="s">
        <v>54</v>
      </c>
    </row>
    <row r="43" spans="1:18" ht="15.75" thickBot="1" x14ac:dyDescent="0.3">
      <c r="A43" s="102"/>
      <c r="B43" s="104"/>
      <c r="C43" s="15"/>
      <c r="D43" s="16"/>
      <c r="E43" s="107"/>
      <c r="F43" s="13">
        <f>SUMIFS(Data!K:K,Data!A:A,A38,Data!J:J,Summary!C41)/1000</f>
        <v>0</v>
      </c>
      <c r="G43" s="48" t="e">
        <f>(F39-F43)/F43</f>
        <v>#DIV/0!</v>
      </c>
      <c r="H43" s="107"/>
      <c r="I43" s="13">
        <f>SUMIFS(Data!M:M,Data!A:A,A38,Data!J:J,Summary!C41)</f>
        <v>0</v>
      </c>
      <c r="J43" s="50" t="e">
        <f>(I39-I43)/I43</f>
        <v>#DIV/0!</v>
      </c>
      <c r="K43" s="104"/>
      <c r="L43" s="17"/>
      <c r="M43" s="16"/>
      <c r="N43" s="109"/>
      <c r="O43" s="76" t="e">
        <f>(Summary2!$E$193-Summary2!$C$193)/Summary2!$C$193</f>
        <v>#DIV/0!</v>
      </c>
    </row>
    <row r="44" spans="1:18" ht="15.75" thickBot="1" x14ac:dyDescent="0.3">
      <c r="A44" s="102"/>
      <c r="B44" s="104"/>
      <c r="C44" s="119" t="s">
        <v>39</v>
      </c>
      <c r="D44" s="113"/>
      <c r="E44" s="107"/>
      <c r="F44" s="10" t="str">
        <f>$C$6 &amp; " Total GB Usage"</f>
        <v>February Total GB Usage</v>
      </c>
      <c r="G44" s="11" t="s">
        <v>40</v>
      </c>
      <c r="H44" s="107"/>
      <c r="I44" s="10" t="s">
        <v>221</v>
      </c>
      <c r="J44" s="12" t="s">
        <v>40</v>
      </c>
      <c r="K44" s="104"/>
      <c r="L44" s="112" t="s">
        <v>41</v>
      </c>
      <c r="M44" s="113"/>
      <c r="N44" s="109"/>
      <c r="O44" s="72" t="s">
        <v>55</v>
      </c>
    </row>
    <row r="45" spans="1:18" ht="15.75" thickBot="1" x14ac:dyDescent="0.3">
      <c r="A45" s="102"/>
      <c r="B45" s="105"/>
      <c r="C45" s="114" t="e">
        <f>AVERAGE(D39:D41)</f>
        <v>#DIV/0!</v>
      </c>
      <c r="D45" s="115"/>
      <c r="E45" s="108"/>
      <c r="F45" s="18">
        <f>SUMIFS(Data!K:K,Data!A:A,A38,Data!J:J,Summary!C42)/1000</f>
        <v>0</v>
      </c>
      <c r="G45" s="49" t="e">
        <f>(F39-F45)/F45</f>
        <v>#DIV/0!</v>
      </c>
      <c r="H45" s="108"/>
      <c r="I45" s="18">
        <f>SUMIFS(Data!M:M,Data!A:A,A38,Data!J:J,Summary!C42)</f>
        <v>0</v>
      </c>
      <c r="J45" s="51" t="e">
        <f>(I39-I45)/I45</f>
        <v>#DIV/0!</v>
      </c>
      <c r="K45" s="105"/>
      <c r="L45" s="116" t="e">
        <f>AVERAGE(M39:M41)</f>
        <v>#DIV/0!</v>
      </c>
      <c r="M45" s="115"/>
      <c r="N45" s="109"/>
      <c r="O45" s="75" t="e">
        <f>(Summary2!$E$193-Summary2!$B$193)/Summary2!$B$193</f>
        <v>#DIV/0!</v>
      </c>
    </row>
    <row r="46" spans="1:18" ht="24" thickBot="1" x14ac:dyDescent="0.3">
      <c r="A46" s="117" t="s">
        <v>46</v>
      </c>
      <c r="B46" s="118"/>
      <c r="C46" s="118"/>
      <c r="D46" s="118"/>
      <c r="E46" s="118"/>
      <c r="F46" s="118"/>
      <c r="G46" s="118"/>
      <c r="H46" s="118"/>
      <c r="I46" s="118"/>
      <c r="J46" s="118"/>
      <c r="K46" s="118"/>
      <c r="L46" s="118"/>
      <c r="M46" s="118"/>
      <c r="N46" s="118"/>
      <c r="O46" s="118"/>
    </row>
    <row r="47" spans="1:18" ht="15.75" thickBot="1" x14ac:dyDescent="0.3">
      <c r="A47" s="101" t="s">
        <v>17</v>
      </c>
      <c r="B47" s="103" t="s">
        <v>30</v>
      </c>
      <c r="C47" s="44" t="s">
        <v>9</v>
      </c>
      <c r="D47" s="2" t="s">
        <v>30</v>
      </c>
      <c r="E47" s="106" t="s">
        <v>31</v>
      </c>
      <c r="F47" s="42" t="s">
        <v>32</v>
      </c>
      <c r="G47" s="4" t="s">
        <v>33</v>
      </c>
      <c r="H47" s="106" t="s">
        <v>34</v>
      </c>
      <c r="I47" s="3" t="s">
        <v>35</v>
      </c>
      <c r="J47" s="5" t="s">
        <v>33</v>
      </c>
      <c r="K47" s="103" t="s">
        <v>36</v>
      </c>
      <c r="L47" s="19" t="s">
        <v>9</v>
      </c>
      <c r="M47" s="2" t="s">
        <v>36</v>
      </c>
      <c r="N47" s="109"/>
      <c r="O47" s="71" t="str">
        <f>$C$3 &amp; " Invoice"</f>
        <v>May Invoice</v>
      </c>
      <c r="Q47" s="53" t="s">
        <v>71</v>
      </c>
      <c r="R47" s="54" t="s">
        <v>72</v>
      </c>
    </row>
    <row r="48" spans="1:18" x14ac:dyDescent="0.25">
      <c r="A48" s="102"/>
      <c r="B48" s="104"/>
      <c r="C48" s="45" t="s">
        <v>245</v>
      </c>
      <c r="D48" s="55">
        <f xml:space="preserve"> (SUMIFS(Data!K:K,Data!$A:$A,$A$47,Data!$C:$C,"CDE",Data!$J:$J,$C48))/(SUMIFS(Data!K:K,Data!$A:$A,$A$47,Data!$C:$C,"CDE",Data!$J:$J,$C48) +SUMIFS(Data!K:K,Data!$A:$A,$A$47,Data!$C:$C,"CDO",Data!$J:$J,$C48))</f>
        <v>0.99914574554406577</v>
      </c>
      <c r="E48" s="107"/>
      <c r="F48" s="6">
        <f>SUMIFS(Data!K:K,Data!A:A,A47,Data!J:J,Summary!C48)/1000</f>
        <v>481673597.9970361</v>
      </c>
      <c r="G48" s="7">
        <f>AVERAGE(F48,F50,F52)</f>
        <v>545959409.93662846</v>
      </c>
      <c r="H48" s="107"/>
      <c r="I48" s="6">
        <f>SUMIFS(Data!M:M,Data!A:A,A47,Data!J:J,Summary!C48)</f>
        <v>5534424855561</v>
      </c>
      <c r="J48" s="8">
        <f>AVERAGE(I48,I50,I52)</f>
        <v>6374439127349.333</v>
      </c>
      <c r="K48" s="104"/>
      <c r="L48" s="45" t="s">
        <v>245</v>
      </c>
      <c r="M48" s="56">
        <f xml:space="preserve"> (SUMIFS(Data!K:K,Data!$A:$A,$A47,Data!$J:$J,$C48))/(SUMIFS(Data!L:L,Data!$A:$A,$A47,Data!$J:$J,$C48))</f>
        <v>0.99518855405189499</v>
      </c>
      <c r="N48" s="109"/>
      <c r="O48" s="84">
        <f>Summary2!$E$108</f>
        <v>338257.33</v>
      </c>
      <c r="Q48" s="52">
        <f>D48-D49</f>
        <v>-1.2469008593607445E-4</v>
      </c>
      <c r="R48" s="52">
        <f>M48-M49</f>
        <v>6.8638611617100054E-4</v>
      </c>
    </row>
    <row r="49" spans="1:18" x14ac:dyDescent="0.25">
      <c r="A49" s="102"/>
      <c r="B49" s="104"/>
      <c r="C49" s="88" t="s">
        <v>225</v>
      </c>
      <c r="D49" s="21">
        <f xml:space="preserve"> (SUMIFS(Data!K:K,Data!$A:$A,$A$47,Data!$C:$C,"CDE",Data!$J:$J,$C49))/(SUMIFS(Data!K:K,Data!$A:$A,$A$47,Data!$C:$C,"CDE",Data!$J:$J,$C49) +SUMIFS(Data!K:K,Data!$A:$A,$A$47,Data!$C:$C,"CDO",Data!$J:$J,$C49))</f>
        <v>0.99927043563000184</v>
      </c>
      <c r="E49" s="107"/>
      <c r="F49" s="10" t="str">
        <f>$C$4 &amp; " Total GB Usage"</f>
        <v>April Total GB Usage</v>
      </c>
      <c r="G49" s="11" t="s">
        <v>37</v>
      </c>
      <c r="H49" s="107"/>
      <c r="I49" s="10" t="str">
        <f>$C$4 &amp; " Total Request"</f>
        <v>April Total Request</v>
      </c>
      <c r="J49" s="12" t="s">
        <v>37</v>
      </c>
      <c r="K49" s="104"/>
      <c r="L49" s="88" t="s">
        <v>225</v>
      </c>
      <c r="M49" s="9">
        <f xml:space="preserve"> (SUMIFS(Data!K:K,Data!$A:$A,$A47,Data!$J:$J,$C49))/(SUMIFS(Data!L:L,Data!$A:$A,$A47,Data!$J:$J,$C49))</f>
        <v>0.99450216793572399</v>
      </c>
      <c r="N49" s="109"/>
      <c r="O49" s="72" t="s">
        <v>53</v>
      </c>
    </row>
    <row r="50" spans="1:18" x14ac:dyDescent="0.25">
      <c r="A50" s="102"/>
      <c r="B50" s="104"/>
      <c r="C50" s="46" t="s">
        <v>224</v>
      </c>
      <c r="D50" s="21">
        <f xml:space="preserve"> (SUMIFS(Data!K:K,Data!$A:$A,$A$47,Data!$C:$C,"CDE",Data!$J:$J,$C50))/(SUMIFS(Data!K:K,Data!$A:$A,$A$47,Data!$C:$C,"CDE",Data!$J:$J,$C50) +SUMIFS(Data!K:K,Data!$A:$A,$A$47,Data!$C:$C,"CDO",Data!$J:$J,$C50))</f>
        <v>0.99931378899265244</v>
      </c>
      <c r="E50" s="107"/>
      <c r="F50" s="6">
        <f>SUMIFS(Data!K:K,Data!A:A,A47,Data!J:J,Summary!C49)/1000</f>
        <v>562826342.70210946</v>
      </c>
      <c r="G50" s="48">
        <f>(F48-F50)/F50</f>
        <v>-0.14418789340147423</v>
      </c>
      <c r="H50" s="107"/>
      <c r="I50" s="13">
        <f>SUMIFS(Data!M:M,Data!A:A,A47,Data!J:J,Summary!C49)</f>
        <v>6576155153520</v>
      </c>
      <c r="J50" s="50">
        <f>(I48-I50)/I50</f>
        <v>-0.15841023723435052</v>
      </c>
      <c r="K50" s="104"/>
      <c r="L50" s="46" t="s">
        <v>224</v>
      </c>
      <c r="M50" s="9">
        <f xml:space="preserve"> (SUMIFS(Data!K:K,Data!$A:$A,$A47,Data!$J:$J,$C50))/(SUMIFS(Data!L:L,Data!$A:$A,$A47,Data!$J:$J,$C50))</f>
        <v>0.99390426253701136</v>
      </c>
      <c r="N50" s="109"/>
      <c r="O50" s="76">
        <f>(Summary2!$E$108-Summary2!$D$108)/Summary2!$D$108</f>
        <v>-5.1435825829275951E-2</v>
      </c>
    </row>
    <row r="51" spans="1:18" ht="15.75" thickBot="1" x14ac:dyDescent="0.3">
      <c r="A51" s="102"/>
      <c r="B51" s="104"/>
      <c r="C51" s="47" t="s">
        <v>223</v>
      </c>
      <c r="D51" s="22">
        <f xml:space="preserve"> (SUMIFS(Data!K:K,Data!$A:$A,$A$47,Data!$C:$C,"CDE",Data!$J:$J,$C51))/(SUMIFS(Data!K:K,Data!$A:$A,$A$47,Data!$C:$C,"CDE",Data!$J:$J,$C51) +SUMIFS(Data!K:K,Data!$A:$A,$A$47,Data!$C:$C,"CDO",Data!$J:$J,$C51))</f>
        <v>0.99924831311018902</v>
      </c>
      <c r="E51" s="107"/>
      <c r="F51" s="79" t="str">
        <f>$C$5 &amp; " Total GB Usage"</f>
        <v>March Total GB Usage</v>
      </c>
      <c r="G51" s="11" t="s">
        <v>38</v>
      </c>
      <c r="H51" s="107"/>
      <c r="I51" s="10" t="str">
        <f>$C$5 &amp; " Total Request"</f>
        <v>March Total Request</v>
      </c>
      <c r="J51" s="12" t="s">
        <v>38</v>
      </c>
      <c r="K51" s="104"/>
      <c r="L51" s="47" t="s">
        <v>223</v>
      </c>
      <c r="M51" s="14">
        <f xml:space="preserve"> (SUMIFS(Data!K:K,Data!$A:$A,$A47,Data!$J:$J,$C51))/(SUMIFS(Data!L:L,Data!$A:$A,$A47,Data!$J:$J,$C51))</f>
        <v>0.99347831713400792</v>
      </c>
      <c r="N51" s="109"/>
      <c r="O51" s="72" t="s">
        <v>54</v>
      </c>
    </row>
    <row r="52" spans="1:18" ht="15.75" thickBot="1" x14ac:dyDescent="0.3">
      <c r="A52" s="102"/>
      <c r="B52" s="104"/>
      <c r="C52" s="15"/>
      <c r="D52" s="16"/>
      <c r="E52" s="107"/>
      <c r="F52" s="6">
        <f>SUMIFS(Data!K:K,Data!A:A,A47,Data!J:J,Summary!C50)/1000</f>
        <v>593378289.11073971</v>
      </c>
      <c r="G52" s="48">
        <f>(F48-F52)/F52</f>
        <v>-0.1882520698239713</v>
      </c>
      <c r="H52" s="107"/>
      <c r="I52" s="13">
        <f>SUMIFS(Data!M:M,Data!A:A,A47,Data!J:J,Summary!C50)</f>
        <v>7012737372967</v>
      </c>
      <c r="J52" s="50">
        <f>(I48-I52)/I52</f>
        <v>-0.2108039184676532</v>
      </c>
      <c r="K52" s="104"/>
      <c r="L52" s="17"/>
      <c r="M52" s="16"/>
      <c r="N52" s="109"/>
      <c r="O52" s="76">
        <f>(Summary2!$E$108-Summary2!$C$108)/Summary2!$C$108</f>
        <v>0.10225131704365556</v>
      </c>
    </row>
    <row r="53" spans="1:18" ht="15.75" thickBot="1" x14ac:dyDescent="0.3">
      <c r="A53" s="102"/>
      <c r="B53" s="104"/>
      <c r="C53" s="119" t="s">
        <v>39</v>
      </c>
      <c r="D53" s="113"/>
      <c r="E53" s="107"/>
      <c r="F53" s="10" t="str">
        <f>$C$6 &amp; " Total GB Usage"</f>
        <v>February Total GB Usage</v>
      </c>
      <c r="G53" s="11" t="s">
        <v>40</v>
      </c>
      <c r="H53" s="107"/>
      <c r="I53" s="10" t="str">
        <f>$C$6 &amp; " Total Request"</f>
        <v>February Total Request</v>
      </c>
      <c r="J53" s="12" t="s">
        <v>40</v>
      </c>
      <c r="K53" s="104"/>
      <c r="L53" s="112" t="s">
        <v>41</v>
      </c>
      <c r="M53" s="113"/>
      <c r="N53" s="109"/>
      <c r="O53" s="72" t="s">
        <v>55</v>
      </c>
    </row>
    <row r="54" spans="1:18" ht="15.75" thickBot="1" x14ac:dyDescent="0.3">
      <c r="A54" s="102"/>
      <c r="B54" s="105"/>
      <c r="C54" s="114">
        <f>AVERAGE(D48:D50)</f>
        <v>0.99924332338890665</v>
      </c>
      <c r="D54" s="115"/>
      <c r="E54" s="108"/>
      <c r="F54" s="43">
        <f>SUMIFS(Data!K:K,Data!A:A,A47,Data!J:J,Summary!C51)/1000</f>
        <v>481985538.18723071</v>
      </c>
      <c r="G54" s="49">
        <f>(F48-F54)/F54</f>
        <v>-6.471982362122894E-4</v>
      </c>
      <c r="H54" s="108"/>
      <c r="I54" s="18">
        <f>SUMIFS(Data!M:M,Data!A:A,A47,Data!J:J,Summary!C51)</f>
        <v>5770635840326</v>
      </c>
      <c r="J54" s="51">
        <f>(I48-I54)/I54</f>
        <v>-4.0933268239580295E-2</v>
      </c>
      <c r="K54" s="105"/>
      <c r="L54" s="116">
        <f>AVERAGE(M48:M50)</f>
        <v>0.99453166150821015</v>
      </c>
      <c r="M54" s="115"/>
      <c r="N54" s="109"/>
      <c r="O54" s="75">
        <f>(Summary2!$E$108-Summary2!$B$108)/Summary2!$B$108</f>
        <v>0.16216804286828074</v>
      </c>
    </row>
    <row r="55" spans="1:18" ht="24" thickBot="1" x14ac:dyDescent="0.3">
      <c r="A55" s="117" t="s">
        <v>47</v>
      </c>
      <c r="B55" s="118"/>
      <c r="C55" s="118"/>
      <c r="D55" s="118"/>
      <c r="E55" s="118"/>
      <c r="F55" s="118"/>
      <c r="G55" s="118"/>
      <c r="H55" s="118"/>
      <c r="I55" s="118"/>
      <c r="J55" s="118"/>
      <c r="K55" s="118"/>
      <c r="L55" s="118"/>
      <c r="M55" s="118"/>
      <c r="N55" s="118"/>
      <c r="O55" s="118"/>
    </row>
    <row r="56" spans="1:18" ht="15.75" thickBot="1" x14ac:dyDescent="0.3">
      <c r="A56" s="101" t="s">
        <v>18</v>
      </c>
      <c r="B56" s="103" t="s">
        <v>30</v>
      </c>
      <c r="C56" s="19" t="s">
        <v>9</v>
      </c>
      <c r="D56" s="2" t="s">
        <v>30</v>
      </c>
      <c r="E56" s="106" t="s">
        <v>31</v>
      </c>
      <c r="F56" s="3" t="s">
        <v>32</v>
      </c>
      <c r="G56" s="4" t="s">
        <v>33</v>
      </c>
      <c r="H56" s="106" t="s">
        <v>34</v>
      </c>
      <c r="I56" s="3" t="s">
        <v>35</v>
      </c>
      <c r="J56" s="5" t="s">
        <v>33</v>
      </c>
      <c r="K56" s="103" t="s">
        <v>36</v>
      </c>
      <c r="L56" s="19" t="s">
        <v>9</v>
      </c>
      <c r="M56" s="2" t="s">
        <v>36</v>
      </c>
      <c r="N56" s="109"/>
      <c r="O56" s="71" t="str">
        <f>$C$3 &amp; " Invoice"</f>
        <v>May Invoice</v>
      </c>
      <c r="Q56" s="53" t="s">
        <v>71</v>
      </c>
      <c r="R56" s="54" t="s">
        <v>72</v>
      </c>
    </row>
    <row r="57" spans="1:18" x14ac:dyDescent="0.25">
      <c r="A57" s="102"/>
      <c r="B57" s="104"/>
      <c r="C57" s="45" t="s">
        <v>245</v>
      </c>
      <c r="D57" s="55">
        <f xml:space="preserve"> (SUMIFS(Data!K:K,Data!$A:$A,$A$56,Data!$C:$C,"CDE",Data!$J:$J,$C57))/(SUMIFS(Data!K:K,Data!$A:$A,$A$56,Data!$C:$C,"CDE",Data!$J:$J,$C57) +SUMIFS(Data!K:K,Data!$A:$A,$A$56,Data!$C:$C,"CDO",Data!$J:$J,$C57))</f>
        <v>0.73500621703504365</v>
      </c>
      <c r="E57" s="107"/>
      <c r="F57" s="6">
        <f>SUMIFS(Data!K:K,Data!A:A,A56,Data!J:J,Summary!C57)/1000</f>
        <v>365218339.13681579</v>
      </c>
      <c r="G57" s="7">
        <f>AVERAGE(F57,F59,F61)</f>
        <v>345499458.99156791</v>
      </c>
      <c r="H57" s="107"/>
      <c r="I57" s="6">
        <f>SUMIFS(Data!M:M,Data!A:A,A56,Data!J:J,Summary!C57)</f>
        <v>28437169030</v>
      </c>
      <c r="J57" s="8">
        <f>AVERAGE(I57,I59,I61)</f>
        <v>27500519270.666668</v>
      </c>
      <c r="K57" s="104"/>
      <c r="L57" s="45" t="s">
        <v>245</v>
      </c>
      <c r="M57" s="56">
        <f xml:space="preserve"> (SUMIFS(Data!K:K,Data!$A:$A,$A56,Data!$J:$J,$C57))/(SUMIFS(Data!L:L,Data!$A:$A,$A56,Data!$J:$J,$C57))</f>
        <v>0.59002531706179517</v>
      </c>
      <c r="N57" s="109"/>
      <c r="O57" s="84">
        <f>Summary2!$E$56</f>
        <v>189534.36</v>
      </c>
      <c r="Q57" s="52">
        <f>D57-D58</f>
        <v>-2.3660714382454096E-2</v>
      </c>
      <c r="R57" s="52">
        <f>M57-M58</f>
        <v>1.7818329728847337E-2</v>
      </c>
    </row>
    <row r="58" spans="1:18" x14ac:dyDescent="0.25">
      <c r="A58" s="102"/>
      <c r="B58" s="104"/>
      <c r="C58" s="88" t="s">
        <v>225</v>
      </c>
      <c r="D58" s="21">
        <f xml:space="preserve"> (SUMIFS(Data!K:K,Data!$A:$A,$A$56,Data!$C:$C,"CDE",Data!$J:$J,$C58))/(SUMIFS(Data!K:K,Data!$A:$A,$A$56,Data!$C:$C,"CDE",Data!$J:$J,$C58) +SUMIFS(Data!K:K,Data!$A:$A,$A$56,Data!$C:$C,"CDO",Data!$J:$J,$C58))</f>
        <v>0.75866693141749775</v>
      </c>
      <c r="E58" s="107"/>
      <c r="F58" s="10" t="str">
        <f>$C$4 &amp; " Total GB Usage"</f>
        <v>April Total GB Usage</v>
      </c>
      <c r="G58" s="11" t="s">
        <v>37</v>
      </c>
      <c r="H58" s="107"/>
      <c r="I58" s="10" t="str">
        <f>$C$4 &amp; " Total Request"</f>
        <v>April Total Request</v>
      </c>
      <c r="J58" s="12" t="s">
        <v>37</v>
      </c>
      <c r="K58" s="104"/>
      <c r="L58" s="88" t="s">
        <v>225</v>
      </c>
      <c r="M58" s="9">
        <f xml:space="preserve"> (SUMIFS(Data!K:K,Data!$A:$A,$A56,Data!$J:$J,$C58))/(SUMIFS(Data!L:L,Data!$A:$A,$A56,Data!$J:$J,$C58))</f>
        <v>0.57220698733294784</v>
      </c>
      <c r="N58" s="109"/>
      <c r="O58" s="72" t="s">
        <v>53</v>
      </c>
    </row>
    <row r="59" spans="1:18" x14ac:dyDescent="0.25">
      <c r="A59" s="102"/>
      <c r="B59" s="104"/>
      <c r="C59" s="46" t="s">
        <v>224</v>
      </c>
      <c r="D59" s="21">
        <f xml:space="preserve"> (SUMIFS(Data!K:K,Data!$A:$A,$A$56,Data!$C:$C,"CDE",Data!$J:$J,$C59))/(SUMIFS(Data!K:K,Data!$A:$A,$A$56,Data!$C:$C,"CDE",Data!$J:$J,$C59) +SUMIFS(Data!K:K,Data!$A:$A,$A$56,Data!$C:$C,"CDO",Data!$J:$J,$C59))</f>
        <v>0.78464253150801933</v>
      </c>
      <c r="E59" s="107"/>
      <c r="F59" s="13">
        <f>SUMIFS(Data!K:K,Data!A:A,A56,Data!J:J,Summary!C58)/1000</f>
        <v>333061855.26289564</v>
      </c>
      <c r="G59" s="48">
        <f>(F57-F59)/F59</f>
        <v>9.6548083684149522E-2</v>
      </c>
      <c r="H59" s="107"/>
      <c r="I59" s="13">
        <f>SUMIFS(Data!M:M,Data!A:A,A56,Data!J:J,Summary!C58)</f>
        <v>26308631769</v>
      </c>
      <c r="J59" s="50">
        <f>(I57-I59)/I59</f>
        <v>8.0906421880445306E-2</v>
      </c>
      <c r="K59" s="104"/>
      <c r="L59" s="46" t="s">
        <v>224</v>
      </c>
      <c r="M59" s="9">
        <f xml:space="preserve"> (SUMIFS(Data!K:K,Data!$A:$A,$A56,Data!$J:$J,$C59))/(SUMIFS(Data!L:L,Data!$A:$A,$A56,Data!$J:$J,$C59))</f>
        <v>0.55823471875028774</v>
      </c>
      <c r="N59" s="109"/>
      <c r="O59" s="76">
        <f>(Summary2!$E$56-Summary2!$D$56)/Summary2!$D$56</f>
        <v>-3.6282349301756903E-2</v>
      </c>
    </row>
    <row r="60" spans="1:18" ht="15.75" thickBot="1" x14ac:dyDescent="0.3">
      <c r="A60" s="102"/>
      <c r="B60" s="104"/>
      <c r="C60" s="47" t="s">
        <v>223</v>
      </c>
      <c r="D60" s="22">
        <f xml:space="preserve"> (SUMIFS(Data!K:K,Data!$A:$A,$A$56,Data!$C:$C,"CDE",Data!$J:$J,$C60))/(SUMIFS(Data!K:K,Data!$A:$A,$A$56,Data!$C:$C,"CDE",Data!$J:$J,$C60) +SUMIFS(Data!K:K,Data!$A:$A,$A$56,Data!$C:$C,"CDO",Data!$J:$J,$C60))</f>
        <v>0.82969574052179318</v>
      </c>
      <c r="E60" s="107"/>
      <c r="F60" s="79" t="str">
        <f>$C$5 &amp; " Total GB Usage"</f>
        <v>March Total GB Usage</v>
      </c>
      <c r="G60" s="11" t="s">
        <v>38</v>
      </c>
      <c r="H60" s="107"/>
      <c r="I60" s="10" t="str">
        <f>$C$5 &amp; " Total Request"</f>
        <v>March Total Request</v>
      </c>
      <c r="J60" s="12" t="s">
        <v>38</v>
      </c>
      <c r="K60" s="104"/>
      <c r="L60" s="47" t="s">
        <v>223</v>
      </c>
      <c r="M60" s="14">
        <f xml:space="preserve"> (SUMIFS(Data!K:K,Data!$A:$A,$A56,Data!$J:$J,$C60))/(SUMIFS(Data!L:L,Data!$A:$A,$A56,Data!$J:$J,$C60))</f>
        <v>0.5498948928589189</v>
      </c>
      <c r="N60" s="109"/>
      <c r="O60" s="72" t="s">
        <v>54</v>
      </c>
    </row>
    <row r="61" spans="1:18" ht="15.75" thickBot="1" x14ac:dyDescent="0.3">
      <c r="A61" s="102"/>
      <c r="B61" s="104"/>
      <c r="C61" s="15"/>
      <c r="D61" s="16"/>
      <c r="E61" s="107"/>
      <c r="F61" s="13">
        <f>SUMIFS(Data!K:K,Data!A:A,A56,Data!J:J,Summary!C59)/1000</f>
        <v>338218182.5749923</v>
      </c>
      <c r="G61" s="48">
        <f>(F57-F61)/F61</f>
        <v>7.9830588516147591E-2</v>
      </c>
      <c r="H61" s="107"/>
      <c r="I61" s="13">
        <f>SUMIFS(Data!M:M,Data!A:A,A56,Data!J:J,Summary!C59)</f>
        <v>27755757013</v>
      </c>
      <c r="J61" s="50">
        <f>(I57-I61)/I61</f>
        <v>2.4550294797610679E-2</v>
      </c>
      <c r="K61" s="104"/>
      <c r="L61" s="17"/>
      <c r="M61" s="16"/>
      <c r="N61" s="109"/>
      <c r="O61" s="76">
        <f>(Summary2!$E$56-Summary2!$C$56)/Summary2!$C$56</f>
        <v>0.15991963673129383</v>
      </c>
    </row>
    <row r="62" spans="1:18" ht="15.75" thickBot="1" x14ac:dyDescent="0.3">
      <c r="A62" s="102"/>
      <c r="B62" s="104"/>
      <c r="C62" s="119" t="s">
        <v>39</v>
      </c>
      <c r="D62" s="113"/>
      <c r="E62" s="107"/>
      <c r="F62" s="10" t="str">
        <f>$C$6 &amp; " Total GB Usage"</f>
        <v>February Total GB Usage</v>
      </c>
      <c r="G62" s="11" t="s">
        <v>40</v>
      </c>
      <c r="H62" s="107"/>
      <c r="I62" s="10" t="str">
        <f>$C$6 &amp; " Total Request"</f>
        <v>February Total Request</v>
      </c>
      <c r="J62" s="12" t="s">
        <v>40</v>
      </c>
      <c r="K62" s="104"/>
      <c r="L62" s="112" t="s">
        <v>41</v>
      </c>
      <c r="M62" s="113"/>
      <c r="N62" s="109"/>
      <c r="O62" s="72" t="s">
        <v>55</v>
      </c>
    </row>
    <row r="63" spans="1:18" ht="15.75" thickBot="1" x14ac:dyDescent="0.3">
      <c r="A63" s="102"/>
      <c r="B63" s="105"/>
      <c r="C63" s="114">
        <f>AVERAGE(D57:D59)</f>
        <v>0.75943855998685361</v>
      </c>
      <c r="D63" s="115"/>
      <c r="E63" s="108"/>
      <c r="F63" s="18">
        <f>SUMIFS(Data!K:K,Data!A:A,A56,Data!J:J,Summary!C60)/1000</f>
        <v>270000452.85310358</v>
      </c>
      <c r="G63" s="49">
        <f>(F57-F63)/F63</f>
        <v>0.35265824659752126</v>
      </c>
      <c r="H63" s="108"/>
      <c r="I63" s="18">
        <f>SUMIFS(Data!M:M,Data!A:A,A56,Data!J:J,Summary!C60)</f>
        <v>23521929319</v>
      </c>
      <c r="J63" s="51">
        <f>(I57-I63)/I63</f>
        <v>0.20896413913758688</v>
      </c>
      <c r="K63" s="105"/>
      <c r="L63" s="116">
        <f>AVERAGE(M57:M59)</f>
        <v>0.57348900771501032</v>
      </c>
      <c r="M63" s="115"/>
      <c r="N63" s="109"/>
      <c r="O63" s="75">
        <f>(Summary2!$E$56-Summary2!$B$56)/Summary2!$B$56</f>
        <v>-4.2881053146982102E-2</v>
      </c>
    </row>
    <row r="64" spans="1:18" ht="24" thickBot="1" x14ac:dyDescent="0.3">
      <c r="A64" s="99" t="s">
        <v>48</v>
      </c>
      <c r="B64" s="100"/>
      <c r="C64" s="100"/>
      <c r="D64" s="100"/>
      <c r="E64" s="100"/>
      <c r="F64" s="100"/>
      <c r="G64" s="100"/>
      <c r="H64" s="100"/>
      <c r="I64" s="100"/>
      <c r="J64" s="100"/>
      <c r="K64" s="100"/>
      <c r="L64" s="100"/>
      <c r="M64" s="100"/>
      <c r="N64" s="100"/>
      <c r="O64" s="100"/>
    </row>
    <row r="65" spans="1:18" ht="15.75" thickBot="1" x14ac:dyDescent="0.3">
      <c r="A65" s="101" t="s">
        <v>19</v>
      </c>
      <c r="B65" s="103" t="s">
        <v>30</v>
      </c>
      <c r="C65" s="19" t="s">
        <v>9</v>
      </c>
      <c r="D65" s="2" t="s">
        <v>30</v>
      </c>
      <c r="E65" s="106" t="s">
        <v>31</v>
      </c>
      <c r="F65" s="3" t="s">
        <v>32</v>
      </c>
      <c r="G65" s="4" t="s">
        <v>33</v>
      </c>
      <c r="H65" s="106" t="s">
        <v>34</v>
      </c>
      <c r="I65" s="3" t="s">
        <v>35</v>
      </c>
      <c r="J65" s="5" t="s">
        <v>33</v>
      </c>
      <c r="K65" s="103" t="s">
        <v>36</v>
      </c>
      <c r="L65" s="19" t="s">
        <v>9</v>
      </c>
      <c r="M65" s="2" t="s">
        <v>36</v>
      </c>
      <c r="N65" s="109"/>
      <c r="O65" s="71" t="s">
        <v>222</v>
      </c>
      <c r="Q65" s="53" t="s">
        <v>71</v>
      </c>
      <c r="R65" s="54" t="s">
        <v>72</v>
      </c>
    </row>
    <row r="66" spans="1:18" x14ac:dyDescent="0.25">
      <c r="A66" s="102"/>
      <c r="B66" s="104"/>
      <c r="C66" s="45" t="s">
        <v>218</v>
      </c>
      <c r="D66" s="55" t="e">
        <f xml:space="preserve"> (SUMIFS(Data!K:K,Data!$A:$A,$A$65,Data!$C:$C,"CDE",Data!$J:$J,$C66))/(SUMIFS(Data!K:K,Data!$A:$A,$A$65,Data!$C:$C,"CDE",Data!$J:$J,$C66) +SUMIFS(Data!K:K,Data!$A:$A,$A$65,Data!$C:$C,"CDO",Data!$J:$J,$C66))</f>
        <v>#DIV/0!</v>
      </c>
      <c r="E66" s="107"/>
      <c r="F66" s="6">
        <f>SUMIFS(Data!K:K,Data!A:A,A65,Data!J:J,Summary!C66)/1000</f>
        <v>0</v>
      </c>
      <c r="G66" s="7">
        <f>AVERAGE(F66,F68,F70)</f>
        <v>0</v>
      </c>
      <c r="H66" s="107"/>
      <c r="I66" s="6">
        <f>SUMIFS(Data!M:M,Data!A:A,A65,Data!J:J,Summary!C66)</f>
        <v>0</v>
      </c>
      <c r="J66" s="8">
        <f>AVERAGE(I66,I68,I70)</f>
        <v>0</v>
      </c>
      <c r="K66" s="104"/>
      <c r="L66" s="45" t="s">
        <v>218</v>
      </c>
      <c r="M66" s="56" t="e">
        <f xml:space="preserve"> (SUMIFS(Data!K:K,Data!$A:$A,$A65,Data!$J:$J,$C66))/(SUMIFS(Data!L:L,Data!$A:$A,$A65,Data!$J:$J,$C66))</f>
        <v>#DIV/0!</v>
      </c>
      <c r="N66" s="109"/>
      <c r="O66" s="84">
        <f>Summary2!$E$142</f>
        <v>0</v>
      </c>
      <c r="Q66" s="52" t="e">
        <f>D66-D67</f>
        <v>#DIV/0!</v>
      </c>
      <c r="R66" s="52" t="e">
        <f>M66-M67</f>
        <v>#DIV/0!</v>
      </c>
    </row>
    <row r="67" spans="1:18" x14ac:dyDescent="0.25">
      <c r="A67" s="102"/>
      <c r="B67" s="104"/>
      <c r="C67" s="46" t="s">
        <v>213</v>
      </c>
      <c r="D67" s="20" t="e">
        <f xml:space="preserve"> (SUMIFS(Data!K:K,Data!$A:$A,$A$65,Data!$C:$C,"CDE",Data!$J:$J,$C67))/(SUMIFS(Data!K:K,Data!$A:$A,$A$65,Data!$C:$C,"CDE",Data!$J:$J,$C67) +SUMIFS(Data!K:K,Data!$A:$A,$A$65,Data!$C:$C,"CDO",Data!$J:$J,$C67))</f>
        <v>#DIV/0!</v>
      </c>
      <c r="E67" s="107"/>
      <c r="F67" s="10" t="s">
        <v>219</v>
      </c>
      <c r="G67" s="11" t="s">
        <v>37</v>
      </c>
      <c r="H67" s="107"/>
      <c r="I67" s="10" t="s">
        <v>220</v>
      </c>
      <c r="J67" s="12" t="s">
        <v>37</v>
      </c>
      <c r="K67" s="104"/>
      <c r="L67" s="46" t="s">
        <v>213</v>
      </c>
      <c r="M67" s="9" t="e">
        <f xml:space="preserve"> (SUMIFS(Data!K:K,Data!$A:$A,$A65,Data!$J:$J,$C67))/(SUMIFS(Data!L:L,Data!$A:$A,$A65,Data!$J:$J,$C67))</f>
        <v>#DIV/0!</v>
      </c>
      <c r="N67" s="109"/>
      <c r="O67" s="72" t="s">
        <v>53</v>
      </c>
    </row>
    <row r="68" spans="1:18" x14ac:dyDescent="0.25">
      <c r="A68" s="102"/>
      <c r="B68" s="104"/>
      <c r="C68" s="46" t="s">
        <v>103</v>
      </c>
      <c r="D68" s="20" t="e">
        <f xml:space="preserve"> (SUMIFS(Data!K:K,Data!$A:$A,$A$65,Data!$C:$C,"CDE",Data!$J:$J,$C68))/(SUMIFS(Data!K:K,Data!$A:$A,$A$65,Data!$C:$C,"CDE",Data!$J:$J,$C68) +SUMIFS(Data!K:K,Data!$A:$A,$A$65,Data!$C:$C,"CDO",Data!$J:$J,$C68))</f>
        <v>#DIV/0!</v>
      </c>
      <c r="E68" s="107"/>
      <c r="F68" s="13">
        <f>SUMIFS(Data!K:K,Data!A:A,A65,Data!J:J,Summary!C67)/1000</f>
        <v>0</v>
      </c>
      <c r="G68" s="48" t="e">
        <f>(F66-F68)/F68</f>
        <v>#DIV/0!</v>
      </c>
      <c r="H68" s="107"/>
      <c r="I68" s="13">
        <f>SUMIFS(Data!M:M,Data!A:A,A65,Data!J:J,Summary!C67)</f>
        <v>0</v>
      </c>
      <c r="J68" s="50" t="e">
        <f>(I66-I68)/I68</f>
        <v>#DIV/0!</v>
      </c>
      <c r="K68" s="104"/>
      <c r="L68" s="46" t="s">
        <v>103</v>
      </c>
      <c r="M68" s="9" t="e">
        <f xml:space="preserve"> (SUMIFS(Data!K:K,Data!$A:$A,$A65,Data!$J:$J,$C68))/(SUMIFS(Data!L:L,Data!$A:$A,$A65,Data!$J:$J,$C68))</f>
        <v>#DIV/0!</v>
      </c>
      <c r="N68" s="109"/>
      <c r="O68" s="76" t="e">
        <f>(Summary2!$E$142-Summary2!$D$142)/Summary2!$D$142</f>
        <v>#DIV/0!</v>
      </c>
    </row>
    <row r="69" spans="1:18" ht="15.75" thickBot="1" x14ac:dyDescent="0.3">
      <c r="A69" s="102"/>
      <c r="B69" s="104"/>
      <c r="C69" s="47" t="s">
        <v>102</v>
      </c>
      <c r="D69" s="23" t="e">
        <f xml:space="preserve"> (SUMIFS(Data!K:K,Data!$A:$A,$A$65,Data!$C:$C,"CDE",Data!$J:$J,$C69))/(SUMIFS(Data!K:K,Data!$A:$A,$A$65,Data!$C:$C,"CDE",Data!$J:$J,$C69) +SUMIFS(Data!K:K,Data!$A:$A,$A$65,Data!$C:$C,"CDO",Data!$J:$J,$C69))</f>
        <v>#DIV/0!</v>
      </c>
      <c r="E69" s="107"/>
      <c r="F69" s="79" t="s">
        <v>216</v>
      </c>
      <c r="G69" s="11" t="s">
        <v>38</v>
      </c>
      <c r="H69" s="107"/>
      <c r="I69" s="10" t="s">
        <v>217</v>
      </c>
      <c r="J69" s="12" t="s">
        <v>38</v>
      </c>
      <c r="K69" s="104"/>
      <c r="L69" s="47" t="s">
        <v>102</v>
      </c>
      <c r="M69" s="14" t="e">
        <f xml:space="preserve"> (SUMIFS(Data!K:K,Data!$A:$A,$A65,Data!$J:$J,$C69))/(SUMIFS(Data!L:L,Data!$A:$A,$A65,Data!$J:$J,$C69))</f>
        <v>#DIV/0!</v>
      </c>
      <c r="N69" s="109"/>
      <c r="O69" s="72" t="s">
        <v>54</v>
      </c>
    </row>
    <row r="70" spans="1:18" ht="15.75" thickBot="1" x14ac:dyDescent="0.3">
      <c r="A70" s="102"/>
      <c r="B70" s="104"/>
      <c r="C70" s="15"/>
      <c r="D70" s="16"/>
      <c r="E70" s="107"/>
      <c r="F70" s="13">
        <f>SUMIFS(Data!K:K,Data!A:A,A65,Data!J:J,Summary!C68)/1000</f>
        <v>0</v>
      </c>
      <c r="G70" s="48" t="e">
        <f>(F66-F70)/F70</f>
        <v>#DIV/0!</v>
      </c>
      <c r="H70" s="107"/>
      <c r="I70" s="13">
        <f>SUMIFS(Data!M:M,Data!A:A,A65,Data!J:J,Summary!C68)</f>
        <v>0</v>
      </c>
      <c r="J70" s="50" t="e">
        <f>(I66-I70)/I70</f>
        <v>#DIV/0!</v>
      </c>
      <c r="K70" s="104"/>
      <c r="L70" s="17"/>
      <c r="M70" s="16"/>
      <c r="N70" s="109"/>
      <c r="O70" s="76" t="e">
        <f>(Summary2!$E$142-Summary2!$C$142)/Summary2!$C$142</f>
        <v>#DIV/0!</v>
      </c>
    </row>
    <row r="71" spans="1:18" ht="15.75" thickBot="1" x14ac:dyDescent="0.3">
      <c r="A71" s="102"/>
      <c r="B71" s="104"/>
      <c r="C71" s="119" t="s">
        <v>39</v>
      </c>
      <c r="D71" s="113"/>
      <c r="E71" s="107"/>
      <c r="F71" s="10" t="s">
        <v>212</v>
      </c>
      <c r="G71" s="11" t="s">
        <v>40</v>
      </c>
      <c r="H71" s="107"/>
      <c r="I71" s="10" t="s">
        <v>221</v>
      </c>
      <c r="J71" s="12" t="s">
        <v>40</v>
      </c>
      <c r="K71" s="104"/>
      <c r="L71" s="112" t="s">
        <v>41</v>
      </c>
      <c r="M71" s="113"/>
      <c r="N71" s="109"/>
      <c r="O71" s="72" t="s">
        <v>55</v>
      </c>
    </row>
    <row r="72" spans="1:18" ht="15.75" thickBot="1" x14ac:dyDescent="0.3">
      <c r="A72" s="102"/>
      <c r="B72" s="105"/>
      <c r="C72" s="114" t="e">
        <f>AVERAGE(D66:D68)</f>
        <v>#DIV/0!</v>
      </c>
      <c r="D72" s="115"/>
      <c r="E72" s="108"/>
      <c r="F72" s="18">
        <f>SUMIFS(Data!K:K,Data!A:A,A65,Data!J:J,Summary!C69)/1000</f>
        <v>0</v>
      </c>
      <c r="G72" s="49" t="e">
        <f>(F66-F72)/F72</f>
        <v>#DIV/0!</v>
      </c>
      <c r="H72" s="108"/>
      <c r="I72" s="18">
        <f>SUMIFS(Data!M:M,Data!A:A,A65,Data!J:J,Summary!C69)</f>
        <v>0</v>
      </c>
      <c r="J72" s="51" t="e">
        <f>(I66-I72)/I72</f>
        <v>#DIV/0!</v>
      </c>
      <c r="K72" s="105"/>
      <c r="L72" s="116" t="e">
        <f>AVERAGE(M66:M68)</f>
        <v>#DIV/0!</v>
      </c>
      <c r="M72" s="115"/>
      <c r="N72" s="109"/>
      <c r="O72" s="75" t="e">
        <f>(Summary2!$E$142-Summary2!$B$142)/Summary2!$B$142</f>
        <v>#DIV/0!</v>
      </c>
    </row>
    <row r="73" spans="1:18" ht="24" thickBot="1" x14ac:dyDescent="0.3">
      <c r="A73" s="117" t="s">
        <v>49</v>
      </c>
      <c r="B73" s="118"/>
      <c r="C73" s="118"/>
      <c r="D73" s="118"/>
      <c r="E73" s="118"/>
      <c r="F73" s="118"/>
      <c r="G73" s="118"/>
      <c r="H73" s="118"/>
      <c r="I73" s="118"/>
      <c r="J73" s="118"/>
      <c r="K73" s="118"/>
      <c r="L73" s="118"/>
      <c r="M73" s="118"/>
      <c r="N73" s="118"/>
      <c r="O73" s="118"/>
    </row>
    <row r="74" spans="1:18" ht="15.75" thickBot="1" x14ac:dyDescent="0.3">
      <c r="A74" s="101" t="s">
        <v>20</v>
      </c>
      <c r="B74" s="103" t="s">
        <v>30</v>
      </c>
      <c r="C74" s="19" t="s">
        <v>9</v>
      </c>
      <c r="D74" s="2" t="s">
        <v>30</v>
      </c>
      <c r="E74" s="106" t="s">
        <v>31</v>
      </c>
      <c r="F74" s="3" t="s">
        <v>32</v>
      </c>
      <c r="G74" s="4" t="s">
        <v>33</v>
      </c>
      <c r="H74" s="106" t="s">
        <v>34</v>
      </c>
      <c r="I74" s="3" t="s">
        <v>35</v>
      </c>
      <c r="J74" s="5" t="s">
        <v>33</v>
      </c>
      <c r="K74" s="103" t="s">
        <v>36</v>
      </c>
      <c r="L74" s="19" t="s">
        <v>9</v>
      </c>
      <c r="M74" s="2" t="s">
        <v>36</v>
      </c>
      <c r="N74" s="109"/>
      <c r="O74" s="71" t="str">
        <f>$C$3 &amp; " Invoice"</f>
        <v>May Invoice</v>
      </c>
      <c r="Q74" s="53" t="s">
        <v>71</v>
      </c>
      <c r="R74" s="54" t="s">
        <v>72</v>
      </c>
    </row>
    <row r="75" spans="1:18" x14ac:dyDescent="0.25">
      <c r="A75" s="102"/>
      <c r="B75" s="104"/>
      <c r="C75" s="45" t="s">
        <v>245</v>
      </c>
      <c r="D75" s="55">
        <f xml:space="preserve"> (SUMIFS(Data!K:K,Data!$A:$A,$A$74,Data!$C:$C,"CDE",Data!$J:$J,$C75))/(SUMIFS(Data!K:K,Data!$A:$A,$A$74,Data!$C:$C,"CDE",Data!$J:$J,$C75) +SUMIFS(Data!K:K,Data!$A:$A,$A$74,Data!$C:$C,"CDO",Data!$J:$J,$C75))</f>
        <v>0.98094162050601796</v>
      </c>
      <c r="E75" s="107"/>
      <c r="F75" s="6">
        <f>SUMIFS(Data!K:K,Data!A:A,A74,Data!J:J,Summary!C75)/1000</f>
        <v>144711693.28342271</v>
      </c>
      <c r="G75" s="7">
        <f>AVERAGE(F75,F77,F79)</f>
        <v>148020440.18317756</v>
      </c>
      <c r="H75" s="107"/>
      <c r="I75" s="6">
        <f>SUMIFS(Data!M:M,Data!A:A,A74,Data!J:J,Summary!C75)</f>
        <v>291795697790</v>
      </c>
      <c r="J75" s="8">
        <f>AVERAGE(I75,I77,I79)</f>
        <v>255840644651.33334</v>
      </c>
      <c r="K75" s="104"/>
      <c r="L75" s="45" t="s">
        <v>245</v>
      </c>
      <c r="M75" s="56">
        <f xml:space="preserve"> (SUMIFS(Data!K:K,Data!$A:$A,$A74,Data!$J:$J,$C75))/(SUMIFS(Data!L:L,Data!$A:$A,$A74,Data!$J:$J,$C75))</f>
        <v>0.99939343491940702</v>
      </c>
      <c r="N75" s="109"/>
      <c r="O75" s="84">
        <f>Summary2!$E$210</f>
        <v>50021.64</v>
      </c>
      <c r="Q75" s="52">
        <f>D75-D76</f>
        <v>-3.1951357334814023E-4</v>
      </c>
      <c r="R75" s="52">
        <f>M75-M76</f>
        <v>2.0669999173505982E-4</v>
      </c>
    </row>
    <row r="76" spans="1:18" x14ac:dyDescent="0.25">
      <c r="A76" s="102"/>
      <c r="B76" s="104"/>
      <c r="C76" s="88" t="s">
        <v>225</v>
      </c>
      <c r="D76" s="21">
        <f xml:space="preserve"> (SUMIFS(Data!K:K,Data!$A:$A,$A$74,Data!$C:$C,"CDE",Data!$J:$J,$C76))/(SUMIFS(Data!K:K,Data!$A:$A,$A$74,Data!$C:$C,"CDE",Data!$J:$J,$C76) +SUMIFS(Data!K:K,Data!$A:$A,$A$74,Data!$C:$C,"CDO",Data!$J:$J,$C76))</f>
        <v>0.9812611340793661</v>
      </c>
      <c r="E76" s="107"/>
      <c r="F76" s="10" t="str">
        <f>$C$4 &amp; " Total GB Usage"</f>
        <v>April Total GB Usage</v>
      </c>
      <c r="G76" s="11" t="s">
        <v>37</v>
      </c>
      <c r="H76" s="107"/>
      <c r="I76" s="10" t="str">
        <f>$C$4 &amp; " Total Request"</f>
        <v>April Total Request</v>
      </c>
      <c r="J76" s="12" t="s">
        <v>37</v>
      </c>
      <c r="K76" s="104"/>
      <c r="L76" s="88" t="s">
        <v>225</v>
      </c>
      <c r="M76" s="9">
        <f xml:space="preserve"> (SUMIFS(Data!K:K,Data!$A:$A,$A74,Data!$J:$J,$C76))/(SUMIFS(Data!L:L,Data!$A:$A,$A74,Data!$J:$J,$C76))</f>
        <v>0.99918673492767196</v>
      </c>
      <c r="N76" s="109"/>
      <c r="O76" s="72" t="s">
        <v>53</v>
      </c>
    </row>
    <row r="77" spans="1:18" x14ac:dyDescent="0.25">
      <c r="A77" s="102"/>
      <c r="B77" s="104"/>
      <c r="C77" s="46" t="s">
        <v>224</v>
      </c>
      <c r="D77" s="21">
        <f xml:space="preserve"> (SUMIFS(Data!K:K,Data!$A:$A,$A$74,Data!$C:$C,"CDE",Data!$J:$J,$C77))/(SUMIFS(Data!K:K,Data!$A:$A,$A$74,Data!$C:$C,"CDE",Data!$J:$J,$C77) +SUMIFS(Data!K:K,Data!$A:$A,$A$74,Data!$C:$C,"CDO",Data!$J:$J,$C77))</f>
        <v>0.98661168785584175</v>
      </c>
      <c r="E77" s="107"/>
      <c r="F77" s="13">
        <f>SUMIFS(Data!K:K,Data!A:A,A74,Data!J:J,Summary!C76)/1000</f>
        <v>109676796.50634655</v>
      </c>
      <c r="G77" s="48">
        <f>(F75-F77)/F77</f>
        <v>0.31943763761415866</v>
      </c>
      <c r="H77" s="107"/>
      <c r="I77" s="13">
        <f>SUMIFS(Data!M:M,Data!A:A,A74,Data!J:J,Summary!C76)</f>
        <v>182480866457</v>
      </c>
      <c r="J77" s="50">
        <f>(I75-I77)/I77</f>
        <v>0.59904818217617939</v>
      </c>
      <c r="K77" s="104"/>
      <c r="L77" s="46" t="s">
        <v>224</v>
      </c>
      <c r="M77" s="9">
        <f xml:space="preserve"> (SUMIFS(Data!K:K,Data!$A:$A,$A74,Data!$J:$J,$C77))/(SUMIFS(Data!L:L,Data!$A:$A,$A74,Data!$J:$J,$C77))</f>
        <v>0.99905059303488897</v>
      </c>
      <c r="N77" s="109"/>
      <c r="O77" s="76">
        <f>(Summary2!$E$210-Summary2!$D$210)/Summary2!$D$210</f>
        <v>-0.38540418425032524</v>
      </c>
    </row>
    <row r="78" spans="1:18" ht="15.75" thickBot="1" x14ac:dyDescent="0.3">
      <c r="A78" s="102"/>
      <c r="B78" s="104"/>
      <c r="C78" s="47" t="s">
        <v>223</v>
      </c>
      <c r="D78" s="22">
        <f xml:space="preserve"> (SUMIFS(Data!K:K,Data!$A:$A,$A$74,Data!$C:$C,"CDE",Data!$J:$J,$C78))/(SUMIFS(Data!K:K,Data!$A:$A,$A$74,Data!$C:$C,"CDE",Data!$J:$J,$C78) +SUMIFS(Data!K:K,Data!$A:$A,$A$74,Data!$C:$C,"CDO",Data!$J:$J,$C78))</f>
        <v>0.98731894809653065</v>
      </c>
      <c r="E78" s="107"/>
      <c r="F78" s="79" t="str">
        <f>$C$5 &amp; " Total GB Usage"</f>
        <v>March Total GB Usage</v>
      </c>
      <c r="G78" s="11" t="s">
        <v>38</v>
      </c>
      <c r="H78" s="107"/>
      <c r="I78" s="10" t="str">
        <f>$C$5 &amp; " Total Request"</f>
        <v>March Total Request</v>
      </c>
      <c r="J78" s="12" t="s">
        <v>38</v>
      </c>
      <c r="K78" s="104"/>
      <c r="L78" s="47" t="s">
        <v>223</v>
      </c>
      <c r="M78" s="14">
        <f xml:space="preserve"> (SUMIFS(Data!K:K,Data!$A:$A,$A74,Data!$J:$J,$C78))/(SUMIFS(Data!L:L,Data!$A:$A,$A74,Data!$J:$J,$C78))</f>
        <v>0.99915291086504487</v>
      </c>
      <c r="N78" s="109"/>
      <c r="O78" s="72" t="s">
        <v>54</v>
      </c>
    </row>
    <row r="79" spans="1:18" ht="15.75" thickBot="1" x14ac:dyDescent="0.3">
      <c r="A79" s="102"/>
      <c r="B79" s="104"/>
      <c r="C79" s="15"/>
      <c r="D79" s="16"/>
      <c r="E79" s="107"/>
      <c r="F79" s="13">
        <f>SUMIFS(Data!K:K,Data!A:A,A74,Data!J:J,Summary!C77)/1000</f>
        <v>189672830.75976345</v>
      </c>
      <c r="G79" s="48">
        <f>(F75-F79)/F79</f>
        <v>-0.23704574501388548</v>
      </c>
      <c r="H79" s="107"/>
      <c r="I79" s="13">
        <f>SUMIFS(Data!M:M,Data!A:A,A74,Data!J:J,Summary!C77)</f>
        <v>293245369707</v>
      </c>
      <c r="J79" s="50">
        <f>(I75-I79)/I79</f>
        <v>-4.9435458041450367E-3</v>
      </c>
      <c r="K79" s="104"/>
      <c r="L79" s="17"/>
      <c r="M79" s="16"/>
      <c r="N79" s="109"/>
      <c r="O79" s="76">
        <f>(Summary2!$E$210-Summary2!$C$210)/Summary2!$C$210</f>
        <v>-0.34069928134360078</v>
      </c>
    </row>
    <row r="80" spans="1:18" ht="15.75" thickBot="1" x14ac:dyDescent="0.3">
      <c r="A80" s="102"/>
      <c r="B80" s="104"/>
      <c r="C80" s="119" t="s">
        <v>39</v>
      </c>
      <c r="D80" s="113"/>
      <c r="E80" s="107"/>
      <c r="F80" s="10" t="str">
        <f>$C$6 &amp; " Total GB Usage"</f>
        <v>February Total GB Usage</v>
      </c>
      <c r="G80" s="11" t="s">
        <v>40</v>
      </c>
      <c r="H80" s="107"/>
      <c r="I80" s="10" t="str">
        <f>$C$6 &amp; " Total Request"</f>
        <v>February Total Request</v>
      </c>
      <c r="J80" s="12" t="s">
        <v>40</v>
      </c>
      <c r="K80" s="104"/>
      <c r="L80" s="112" t="s">
        <v>41</v>
      </c>
      <c r="M80" s="113"/>
      <c r="N80" s="109"/>
      <c r="O80" s="72" t="s">
        <v>55</v>
      </c>
    </row>
    <row r="81" spans="1:18" ht="15.75" thickBot="1" x14ac:dyDescent="0.3">
      <c r="A81" s="102"/>
      <c r="B81" s="105"/>
      <c r="C81" s="114">
        <f>AVERAGE(D75:D77)</f>
        <v>0.98293814748040853</v>
      </c>
      <c r="D81" s="115"/>
      <c r="E81" s="108"/>
      <c r="F81" s="18">
        <f>SUMIFS(Data!K:K,Data!A:A,A74,Data!J:J,Summary!C78)/1000</f>
        <v>178630710.28650147</v>
      </c>
      <c r="G81" s="49">
        <f>(F75-F81)/F81</f>
        <v>-0.18988345816168378</v>
      </c>
      <c r="H81" s="108"/>
      <c r="I81" s="18">
        <f>SUMIFS(Data!M:M,Data!A:A,A74,Data!J:J,Summary!C78)</f>
        <v>278278848054</v>
      </c>
      <c r="J81" s="51">
        <f>(I75-I81)/I81</f>
        <v>4.8573040425181922E-2</v>
      </c>
      <c r="K81" s="105"/>
      <c r="L81" s="116">
        <f>AVERAGE(M75:M77)</f>
        <v>0.99921025429398946</v>
      </c>
      <c r="M81" s="115"/>
      <c r="N81" s="109"/>
      <c r="O81" s="75">
        <f>(Summary2!$E$210-Summary2!$B$210)/Summary2!$B$210</f>
        <v>-0.39396835339137004</v>
      </c>
    </row>
    <row r="82" spans="1:18" ht="24" thickBot="1" x14ac:dyDescent="0.3">
      <c r="A82" s="99" t="s">
        <v>78</v>
      </c>
      <c r="B82" s="100"/>
      <c r="C82" s="100"/>
      <c r="D82" s="100"/>
      <c r="E82" s="100"/>
      <c r="F82" s="100"/>
      <c r="G82" s="100"/>
      <c r="H82" s="100"/>
      <c r="I82" s="100"/>
      <c r="J82" s="100"/>
      <c r="K82" s="100"/>
      <c r="L82" s="100"/>
      <c r="M82" s="100"/>
      <c r="N82" s="100"/>
      <c r="O82" s="100"/>
    </row>
    <row r="83" spans="1:18" ht="15.75" thickBot="1" x14ac:dyDescent="0.3">
      <c r="A83" s="101" t="s">
        <v>79</v>
      </c>
      <c r="B83" s="103" t="s">
        <v>30</v>
      </c>
      <c r="C83" s="19" t="s">
        <v>9</v>
      </c>
      <c r="D83" s="2" t="s">
        <v>30</v>
      </c>
      <c r="E83" s="106" t="s">
        <v>31</v>
      </c>
      <c r="F83" s="3" t="s">
        <v>32</v>
      </c>
      <c r="G83" s="4" t="s">
        <v>33</v>
      </c>
      <c r="H83" s="106" t="s">
        <v>34</v>
      </c>
      <c r="I83" s="3" t="s">
        <v>35</v>
      </c>
      <c r="J83" s="5" t="s">
        <v>33</v>
      </c>
      <c r="K83" s="103" t="s">
        <v>36</v>
      </c>
      <c r="L83" s="19" t="s">
        <v>9</v>
      </c>
      <c r="M83" s="2" t="s">
        <v>36</v>
      </c>
      <c r="N83" s="109"/>
      <c r="O83" s="71" t="s">
        <v>222</v>
      </c>
      <c r="Q83" s="53" t="s">
        <v>71</v>
      </c>
      <c r="R83" s="54" t="s">
        <v>72</v>
      </c>
    </row>
    <row r="84" spans="1:18" x14ac:dyDescent="0.25">
      <c r="A84" s="102"/>
      <c r="B84" s="104"/>
      <c r="C84" s="45" t="s">
        <v>218</v>
      </c>
      <c r="D84" s="55" t="e">
        <f xml:space="preserve"> (SUMIFS(Data!K:K,Data!$A:$A,$A$83,Data!$C:$C,"CDE",Data!$J:$J,$C84))/(SUMIFS(Data!K:K,Data!$A:$A,$A$83,Data!$C:$C,"CDE",Data!$J:$J,$C84) +SUMIFS(Data!K:K,Data!$A:$A,$A$83,Data!$C:$C,"CDO",Data!$J:$J,$C84))</f>
        <v>#DIV/0!</v>
      </c>
      <c r="E84" s="107"/>
      <c r="F84" s="6">
        <f>SUMIFS(Data!K:K,Data!A:A,A83,Data!J:J,Summary!C84)/1000</f>
        <v>0</v>
      </c>
      <c r="G84" s="7">
        <f>AVERAGE(F84,F86,F88)</f>
        <v>0</v>
      </c>
      <c r="H84" s="107"/>
      <c r="I84" s="6">
        <f>SUMIFS(Data!M:M,Data!A:A,A83,Data!J:J,Summary!C84)</f>
        <v>0</v>
      </c>
      <c r="J84" s="8">
        <f>AVERAGE(I84,I86,I88)</f>
        <v>0</v>
      </c>
      <c r="K84" s="104"/>
      <c r="L84" s="45" t="s">
        <v>218</v>
      </c>
      <c r="M84" s="56" t="e">
        <f xml:space="preserve"> (SUMIFS(Data!K:K,Data!$A:$A,$A83,Data!$J:$J,$C84))/(SUMIFS(Data!L:L,Data!$A:$A,$A83,Data!$J:$J,$C84))</f>
        <v>#DIV/0!</v>
      </c>
      <c r="N84" s="109"/>
      <c r="O84" s="84">
        <f>Summary2!E5</f>
        <v>0</v>
      </c>
      <c r="Q84" s="52" t="e">
        <f>D84-D85</f>
        <v>#DIV/0!</v>
      </c>
      <c r="R84" s="52" t="e">
        <f>M84-M85</f>
        <v>#DIV/0!</v>
      </c>
    </row>
    <row r="85" spans="1:18" x14ac:dyDescent="0.25">
      <c r="A85" s="102"/>
      <c r="B85" s="104"/>
      <c r="C85" s="46" t="s">
        <v>213</v>
      </c>
      <c r="D85" s="20" t="e">
        <f xml:space="preserve"> (SUMIFS(Data!K:K,Data!$A:$A,$A$83,Data!$C:$C,"CDE",Data!$J:$J,$C85))/(SUMIFS(Data!K:K,Data!$A:$A,$A$83,Data!$C:$C,"CDE",Data!$J:$J,$C85) +SUMIFS(Data!K:K,Data!$A:$A,$A$83,Data!$C:$C,"CDO",Data!$J:$J,$C85))</f>
        <v>#DIV/0!</v>
      </c>
      <c r="E85" s="107"/>
      <c r="F85" s="10" t="s">
        <v>219</v>
      </c>
      <c r="G85" s="11" t="s">
        <v>37</v>
      </c>
      <c r="H85" s="107"/>
      <c r="I85" s="10" t="s">
        <v>220</v>
      </c>
      <c r="J85" s="12" t="s">
        <v>37</v>
      </c>
      <c r="K85" s="104"/>
      <c r="L85" s="46" t="s">
        <v>213</v>
      </c>
      <c r="M85" s="9" t="e">
        <f xml:space="preserve"> (SUMIFS(Data!K:K,Data!$A:$A,$A83,Data!$J:$J,$C85))/(SUMIFS(Data!L:L,Data!$A:$A,$A83,Data!$J:$J,$C85))</f>
        <v>#DIV/0!</v>
      </c>
      <c r="N85" s="109"/>
      <c r="O85" s="72" t="s">
        <v>53</v>
      </c>
    </row>
    <row r="86" spans="1:18" x14ac:dyDescent="0.25">
      <c r="A86" s="102"/>
      <c r="B86" s="104"/>
      <c r="C86" s="46" t="s">
        <v>103</v>
      </c>
      <c r="D86" s="20" t="e">
        <f xml:space="preserve"> (SUMIFS(Data!K:K,Data!$A:$A,$A$83,Data!$C:$C,"CDE",Data!$J:$J,$C86))/(SUMIFS(Data!K:K,Data!$A:$A,$A$83,Data!$C:$C,"CDE",Data!$J:$J,$C86) +SUMIFS(Data!K:K,Data!$A:$A,$A$83,Data!$C:$C,"CDO",Data!$J:$J,$C86))</f>
        <v>#DIV/0!</v>
      </c>
      <c r="E86" s="107"/>
      <c r="F86" s="13">
        <f>SUMIFS(Data!K:K,Data!A:A,A83,Data!J:J,Summary!C85)/1000</f>
        <v>0</v>
      </c>
      <c r="G86" s="48" t="e">
        <f>(F84-F86)/F86</f>
        <v>#DIV/0!</v>
      </c>
      <c r="H86" s="107"/>
      <c r="I86" s="13">
        <f>SUMIFS(Data!M:M,Data!A:A,A83,Data!J:J,Summary!C85)</f>
        <v>0</v>
      </c>
      <c r="J86" s="50" t="e">
        <f>(I84-I86)/I86</f>
        <v>#DIV/0!</v>
      </c>
      <c r="K86" s="104"/>
      <c r="L86" s="46" t="s">
        <v>103</v>
      </c>
      <c r="M86" s="9" t="e">
        <f xml:space="preserve"> (SUMIFS(Data!K:K,Data!$A:$A,$A83,Data!$J:$J,$C86))/(SUMIFS(Data!L:L,Data!$A:$A,$A83,Data!$J:$J,$C86))</f>
        <v>#DIV/0!</v>
      </c>
      <c r="N86" s="109"/>
      <c r="O86" s="76" t="e">
        <f>(Summary2!E5-Summary2!D5)/Summary2!D5</f>
        <v>#DIV/0!</v>
      </c>
    </row>
    <row r="87" spans="1:18" ht="15.75" thickBot="1" x14ac:dyDescent="0.3">
      <c r="A87" s="102"/>
      <c r="B87" s="104"/>
      <c r="C87" s="47" t="s">
        <v>102</v>
      </c>
      <c r="D87" s="23" t="e">
        <f xml:space="preserve"> (SUMIFS(Data!K:K,Data!$A:$A,$A$83,Data!$C:$C,"CDE",Data!$J:$J,$C87))/(SUMIFS(Data!K:K,Data!$A:$A,$A$83,Data!$C:$C,"CDE",Data!$J:$J,$C87) +SUMIFS(Data!K:K,Data!$A:$A,$A$83,Data!$C:$C,"CDO",Data!$J:$J,$C87))</f>
        <v>#DIV/0!</v>
      </c>
      <c r="E87" s="107"/>
      <c r="F87" s="79" t="s">
        <v>216</v>
      </c>
      <c r="G87" s="11" t="s">
        <v>38</v>
      </c>
      <c r="H87" s="107"/>
      <c r="I87" s="10" t="s">
        <v>217</v>
      </c>
      <c r="J87" s="12" t="s">
        <v>38</v>
      </c>
      <c r="K87" s="104"/>
      <c r="L87" s="47" t="s">
        <v>102</v>
      </c>
      <c r="M87" s="14" t="e">
        <f xml:space="preserve"> (SUMIFS(Data!K:K,Data!$A:$A,$A83,Data!$J:$J,$C87))/(SUMIFS(Data!L:L,Data!$A:$A,$A83,Data!$J:$J,$C87))</f>
        <v>#DIV/0!</v>
      </c>
      <c r="N87" s="109"/>
      <c r="O87" s="72" t="s">
        <v>54</v>
      </c>
    </row>
    <row r="88" spans="1:18" ht="15.75" thickBot="1" x14ac:dyDescent="0.3">
      <c r="A88" s="102"/>
      <c r="B88" s="104"/>
      <c r="C88" s="15"/>
      <c r="D88" s="16"/>
      <c r="E88" s="107"/>
      <c r="F88" s="13">
        <f>SUMIFS(Data!K:K,Data!A:A,A83,Data!J:J,Summary!C86)/1000</f>
        <v>0</v>
      </c>
      <c r="G88" s="48" t="e">
        <f>(F84-F88)/F88</f>
        <v>#DIV/0!</v>
      </c>
      <c r="H88" s="107"/>
      <c r="I88" s="13">
        <f>SUMIFS(Data!M:M,Data!A:A,A83,Data!J:J,Summary!C86)</f>
        <v>0</v>
      </c>
      <c r="J88" s="50" t="e">
        <f>(I84-I88)/I88</f>
        <v>#DIV/0!</v>
      </c>
      <c r="K88" s="104"/>
      <c r="L88" s="17"/>
      <c r="M88" s="16"/>
      <c r="N88" s="109"/>
      <c r="O88" s="76" t="e">
        <f>(Summary2!E5-Summary2!C5)/Summary2!C5</f>
        <v>#DIV/0!</v>
      </c>
    </row>
    <row r="89" spans="1:18" ht="15.75" thickBot="1" x14ac:dyDescent="0.3">
      <c r="A89" s="102"/>
      <c r="B89" s="104"/>
      <c r="C89" s="119" t="s">
        <v>39</v>
      </c>
      <c r="D89" s="113"/>
      <c r="E89" s="107"/>
      <c r="F89" s="10" t="s">
        <v>212</v>
      </c>
      <c r="G89" s="11" t="s">
        <v>40</v>
      </c>
      <c r="H89" s="107"/>
      <c r="I89" s="10" t="s">
        <v>221</v>
      </c>
      <c r="J89" s="12" t="s">
        <v>40</v>
      </c>
      <c r="K89" s="104"/>
      <c r="L89" s="112" t="s">
        <v>41</v>
      </c>
      <c r="M89" s="113"/>
      <c r="N89" s="109"/>
      <c r="O89" s="72" t="s">
        <v>55</v>
      </c>
    </row>
    <row r="90" spans="1:18" ht="15.75" thickBot="1" x14ac:dyDescent="0.3">
      <c r="A90" s="102"/>
      <c r="B90" s="105"/>
      <c r="C90" s="114" t="e">
        <f>AVERAGE(D84:D86)</f>
        <v>#DIV/0!</v>
      </c>
      <c r="D90" s="115"/>
      <c r="E90" s="108"/>
      <c r="F90" s="18">
        <f>SUMIFS(Data!K:K,Data!A:A,A83,Data!J:J,Summary!C87)/1000</f>
        <v>0</v>
      </c>
      <c r="G90" s="49" t="e">
        <f>(F84-F90)/F90</f>
        <v>#DIV/0!</v>
      </c>
      <c r="H90" s="108"/>
      <c r="I90" s="18">
        <f>SUMIFS(Data!M:M,Data!A:A,A83,Data!J:J,Summary!C87)</f>
        <v>0</v>
      </c>
      <c r="J90" s="51" t="e">
        <f>(I84-I90)/I90</f>
        <v>#DIV/0!</v>
      </c>
      <c r="K90" s="105"/>
      <c r="L90" s="116" t="e">
        <f>AVERAGE(M84:M86)</f>
        <v>#DIV/0!</v>
      </c>
      <c r="M90" s="115"/>
      <c r="N90" s="109"/>
      <c r="O90" s="75" t="e">
        <f>(Summary2!E5-Summary2!B5)/Summary2!B5</f>
        <v>#DIV/0!</v>
      </c>
    </row>
    <row r="91" spans="1:18" ht="24" thickBot="1" x14ac:dyDescent="0.3">
      <c r="A91" s="99" t="s">
        <v>50</v>
      </c>
      <c r="B91" s="100"/>
      <c r="C91" s="100"/>
      <c r="D91" s="100"/>
      <c r="E91" s="100"/>
      <c r="F91" s="100"/>
      <c r="G91" s="100"/>
      <c r="H91" s="100"/>
      <c r="I91" s="100"/>
      <c r="J91" s="100"/>
      <c r="K91" s="100"/>
      <c r="L91" s="100"/>
      <c r="M91" s="100"/>
      <c r="N91" s="100"/>
      <c r="O91" s="100"/>
    </row>
    <row r="92" spans="1:18" ht="15.75" thickBot="1" x14ac:dyDescent="0.3">
      <c r="A92" s="101" t="s">
        <v>22</v>
      </c>
      <c r="B92" s="103" t="s">
        <v>30</v>
      </c>
      <c r="C92" s="19" t="s">
        <v>9</v>
      </c>
      <c r="D92" s="2" t="s">
        <v>30</v>
      </c>
      <c r="E92" s="106" t="s">
        <v>31</v>
      </c>
      <c r="F92" s="3" t="s">
        <v>32</v>
      </c>
      <c r="G92" s="4" t="s">
        <v>33</v>
      </c>
      <c r="H92" s="106" t="s">
        <v>34</v>
      </c>
      <c r="I92" s="3" t="s">
        <v>35</v>
      </c>
      <c r="J92" s="5" t="s">
        <v>33</v>
      </c>
      <c r="K92" s="103" t="s">
        <v>36</v>
      </c>
      <c r="L92" s="19" t="s">
        <v>9</v>
      </c>
      <c r="M92" s="2" t="s">
        <v>36</v>
      </c>
      <c r="N92" s="26"/>
      <c r="O92" s="71" t="s">
        <v>222</v>
      </c>
      <c r="Q92" s="53" t="s">
        <v>71</v>
      </c>
      <c r="R92" s="54" t="s">
        <v>72</v>
      </c>
    </row>
    <row r="93" spans="1:18" x14ac:dyDescent="0.25">
      <c r="A93" s="102"/>
      <c r="B93" s="104"/>
      <c r="C93" s="45" t="s">
        <v>218</v>
      </c>
      <c r="D93" s="55" t="e">
        <f xml:space="preserve"> (SUMIFS(Data!K:K,Data!$A:$A,$A$92,Data!$C:$C,"CDE",Data!$J:$J,$C93))/(SUMIFS(Data!K:K,Data!$A:$A,$A$92,Data!$C:$C,"CDE",Data!$J:$J,$C93) +SUMIFS(Data!K:K,Data!$A:$A,$A$92,Data!$C:$C,"CDO",Data!$J:$J,$C93))</f>
        <v>#DIV/0!</v>
      </c>
      <c r="E93" s="107"/>
      <c r="F93" s="6">
        <f>SUMIFS(Data!K:K,Data!A:A,A92,Data!J:J,Summary!C93)/1000</f>
        <v>0</v>
      </c>
      <c r="G93" s="7">
        <f>AVERAGE(F93,F95,F97)</f>
        <v>0</v>
      </c>
      <c r="H93" s="107"/>
      <c r="I93" s="6">
        <f>SUMIFS(Data!M:M,Data!A:A,A92,Data!J:J,Summary!C93)</f>
        <v>0</v>
      </c>
      <c r="J93" s="8">
        <f>AVERAGE(I93,I95,I97)</f>
        <v>0</v>
      </c>
      <c r="K93" s="104"/>
      <c r="L93" s="45" t="s">
        <v>218</v>
      </c>
      <c r="M93" s="56" t="e">
        <f xml:space="preserve"> (SUMIFS(Data!K:K,Data!$A:$A,$A92,Data!$J:$J,$C93))/(SUMIFS(Data!L:L,Data!$A:$A,$A92,Data!$J:$J,$C93))</f>
        <v>#DIV/0!</v>
      </c>
      <c r="N93" s="26"/>
      <c r="O93" s="84">
        <f>Summary2!$E$91</f>
        <v>0</v>
      </c>
      <c r="Q93" s="52" t="e">
        <f>D93-D94</f>
        <v>#DIV/0!</v>
      </c>
      <c r="R93" s="52" t="e">
        <f>M93-M94</f>
        <v>#DIV/0!</v>
      </c>
    </row>
    <row r="94" spans="1:18" x14ac:dyDescent="0.25">
      <c r="A94" s="102"/>
      <c r="B94" s="104"/>
      <c r="C94" s="46" t="s">
        <v>213</v>
      </c>
      <c r="D94" s="21" t="e">
        <f xml:space="preserve"> (SUMIFS(Data!K:K,Data!$A:$A,$A$92,Data!$C:$C,"CDE",Data!$J:$J,$C94))/(SUMIFS(Data!K:K,Data!$A:$A,$A$92,Data!$C:$C,"CDE",Data!$J:$J,$C94) +SUMIFS(Data!K:K,Data!$A:$A,$A$92,Data!$C:$C,"CDO",Data!$J:$J,$C94))</f>
        <v>#DIV/0!</v>
      </c>
      <c r="E94" s="107"/>
      <c r="F94" s="10" t="s">
        <v>219</v>
      </c>
      <c r="G94" s="11" t="s">
        <v>37</v>
      </c>
      <c r="H94" s="107"/>
      <c r="I94" s="10" t="s">
        <v>220</v>
      </c>
      <c r="J94" s="12" t="s">
        <v>37</v>
      </c>
      <c r="K94" s="104"/>
      <c r="L94" s="46" t="s">
        <v>213</v>
      </c>
      <c r="M94" s="9" t="e">
        <f xml:space="preserve"> (SUMIFS(Data!K:K,Data!$A:$A,$A92,Data!$J:$J,$C94))/(SUMIFS(Data!L:L,Data!$A:$A,$A92,Data!$J:$J,$C94))</f>
        <v>#DIV/0!</v>
      </c>
      <c r="N94" s="26"/>
      <c r="O94" s="72" t="s">
        <v>53</v>
      </c>
    </row>
    <row r="95" spans="1:18" x14ac:dyDescent="0.25">
      <c r="A95" s="102"/>
      <c r="B95" s="104"/>
      <c r="C95" s="46" t="s">
        <v>103</v>
      </c>
      <c r="D95" s="21" t="e">
        <f xml:space="preserve"> (SUMIFS(Data!K:K,Data!$A:$A,$A$92,Data!$C:$C,"CDE",Data!$J:$J,$C95))/(SUMIFS(Data!K:K,Data!$A:$A,$A$92,Data!$C:$C,"CDE",Data!$J:$J,$C95) +SUMIFS(Data!K:K,Data!$A:$A,$A$92,Data!$C:$C,"CDO",Data!$J:$J,$C95))</f>
        <v>#DIV/0!</v>
      </c>
      <c r="E95" s="107"/>
      <c r="F95" s="13">
        <f>SUMIFS(Data!K:K,Data!A:A,A92,Data!J:J,Summary!C94)/1000</f>
        <v>0</v>
      </c>
      <c r="G95" s="48" t="e">
        <f>(F93-F95)/F95</f>
        <v>#DIV/0!</v>
      </c>
      <c r="H95" s="107"/>
      <c r="I95" s="13">
        <f>SUMIFS(Data!M:M,Data!A:A,A92,Data!J:J,Summary!C94)</f>
        <v>0</v>
      </c>
      <c r="J95" s="50" t="e">
        <f>(I93-I95)/I95</f>
        <v>#DIV/0!</v>
      </c>
      <c r="K95" s="104"/>
      <c r="L95" s="46" t="s">
        <v>103</v>
      </c>
      <c r="M95" s="9" t="e">
        <f xml:space="preserve"> (SUMIFS(Data!K:K,Data!$A:$A,$A92,Data!$J:$J,$C95))/(SUMIFS(Data!L:L,Data!$A:$A,$A92,Data!$J:$J,$C95))</f>
        <v>#DIV/0!</v>
      </c>
      <c r="N95" s="26"/>
      <c r="O95" s="76" t="e">
        <f>(Summary2!$E$91-Summary2!$D$91)/Summary2!$D$91</f>
        <v>#DIV/0!</v>
      </c>
    </row>
    <row r="96" spans="1:18" ht="15.75" thickBot="1" x14ac:dyDescent="0.3">
      <c r="A96" s="102"/>
      <c r="B96" s="104"/>
      <c r="C96" s="47" t="s">
        <v>102</v>
      </c>
      <c r="D96" s="22" t="e">
        <f xml:space="preserve"> (SUMIFS(Data!K:K,Data!$A:$A,$A$92,Data!$C:$C,"CDE",Data!$J:$J,$C96))/(SUMIFS(Data!K:K,Data!$A:$A,$A$92,Data!$C:$C,"CDE",Data!$J:$J,$C96) +SUMIFS(Data!K:K,Data!$A:$A,$A$92,Data!$C:$C,"CDO",Data!$J:$J,$C96))</f>
        <v>#DIV/0!</v>
      </c>
      <c r="E96" s="107"/>
      <c r="F96" s="79" t="s">
        <v>216</v>
      </c>
      <c r="G96" s="11" t="s">
        <v>38</v>
      </c>
      <c r="H96" s="107"/>
      <c r="I96" s="10" t="s">
        <v>217</v>
      </c>
      <c r="J96" s="12" t="s">
        <v>38</v>
      </c>
      <c r="K96" s="104"/>
      <c r="L96" s="47" t="s">
        <v>102</v>
      </c>
      <c r="M96" s="14" t="e">
        <f xml:space="preserve"> (SUMIFS(Data!K:K,Data!$A:$A,$A92,Data!$J:$J,$C96))/(SUMIFS(Data!L:L,Data!$A:$A,$A92,Data!$J:$J,$C96))</f>
        <v>#DIV/0!</v>
      </c>
      <c r="N96" s="26"/>
      <c r="O96" s="72" t="s">
        <v>54</v>
      </c>
    </row>
    <row r="97" spans="1:18" ht="15.75" thickBot="1" x14ac:dyDescent="0.3">
      <c r="A97" s="102"/>
      <c r="B97" s="104"/>
      <c r="C97" s="15"/>
      <c r="D97" s="16"/>
      <c r="E97" s="107"/>
      <c r="F97" s="13">
        <f>SUMIFS(Data!K:K,Data!A:A,A92,Data!J:J,Summary!C95)/1000</f>
        <v>0</v>
      </c>
      <c r="G97" s="48" t="e">
        <f>(F93-F97)/F97</f>
        <v>#DIV/0!</v>
      </c>
      <c r="H97" s="107"/>
      <c r="I97" s="13">
        <f>SUMIFS(Data!M:M,Data!A:A,A92,Data!J:J,Summary!C95)</f>
        <v>0</v>
      </c>
      <c r="J97" s="50" t="e">
        <f>(I93-I97)/I97</f>
        <v>#DIV/0!</v>
      </c>
      <c r="K97" s="104"/>
      <c r="L97" s="17"/>
      <c r="M97" s="16"/>
      <c r="N97" s="26"/>
      <c r="O97" s="76" t="e">
        <f>(Summary2!$E$91-Summary2!$C$91)/Summary2!$C$91</f>
        <v>#DIV/0!</v>
      </c>
    </row>
    <row r="98" spans="1:18" ht="15.75" thickBot="1" x14ac:dyDescent="0.3">
      <c r="A98" s="102"/>
      <c r="B98" s="104"/>
      <c r="C98" s="119" t="s">
        <v>39</v>
      </c>
      <c r="D98" s="113"/>
      <c r="E98" s="107"/>
      <c r="F98" s="10" t="s">
        <v>212</v>
      </c>
      <c r="G98" s="11" t="s">
        <v>40</v>
      </c>
      <c r="H98" s="107"/>
      <c r="I98" s="10" t="s">
        <v>221</v>
      </c>
      <c r="J98" s="12" t="s">
        <v>40</v>
      </c>
      <c r="K98" s="104"/>
      <c r="L98" s="112" t="s">
        <v>41</v>
      </c>
      <c r="M98" s="113"/>
      <c r="N98" s="26"/>
      <c r="O98" s="72" t="s">
        <v>55</v>
      </c>
    </row>
    <row r="99" spans="1:18" ht="15.75" thickBot="1" x14ac:dyDescent="0.3">
      <c r="A99" s="102"/>
      <c r="B99" s="105"/>
      <c r="C99" s="114" t="e">
        <f>AVERAGE(D93:D95)</f>
        <v>#DIV/0!</v>
      </c>
      <c r="D99" s="115"/>
      <c r="E99" s="108"/>
      <c r="F99" s="18">
        <f>SUMIFS(Data!K:K,Data!A:A,A92,Data!J:J,Summary!C96)/1000</f>
        <v>0</v>
      </c>
      <c r="G99" s="49" t="e">
        <f>(F93-F99)/F99</f>
        <v>#DIV/0!</v>
      </c>
      <c r="H99" s="108"/>
      <c r="I99" s="18">
        <f>SUMIFS(Data!M:M,Data!A:A,A92,Data!J:J,Summary!C96)</f>
        <v>0</v>
      </c>
      <c r="J99" s="51" t="e">
        <f>(I93-I99)/I99</f>
        <v>#DIV/0!</v>
      </c>
      <c r="K99" s="105"/>
      <c r="L99" s="116" t="e">
        <f>AVERAGE(M93:M95)</f>
        <v>#DIV/0!</v>
      </c>
      <c r="M99" s="115"/>
      <c r="N99" s="26"/>
      <c r="O99" s="75" t="e">
        <f>(Summary2!$E$91-Summary2!$B$91)/Summary2!$B$91</f>
        <v>#DIV/0!</v>
      </c>
    </row>
    <row r="100" spans="1:18" ht="24" thickBot="1" x14ac:dyDescent="0.3">
      <c r="A100" s="99" t="s">
        <v>51</v>
      </c>
      <c r="B100" s="100"/>
      <c r="C100" s="100"/>
      <c r="D100" s="100"/>
      <c r="E100" s="100"/>
      <c r="F100" s="100"/>
      <c r="G100" s="100"/>
      <c r="H100" s="100"/>
      <c r="I100" s="100"/>
      <c r="J100" s="100"/>
      <c r="K100" s="100"/>
      <c r="L100" s="100"/>
      <c r="M100" s="100"/>
      <c r="N100" s="100"/>
      <c r="O100" s="100"/>
    </row>
    <row r="101" spans="1:18" ht="15.75" thickBot="1" x14ac:dyDescent="0.3">
      <c r="A101" s="101" t="s">
        <v>23</v>
      </c>
      <c r="B101" s="103" t="s">
        <v>30</v>
      </c>
      <c r="C101" s="19" t="s">
        <v>9</v>
      </c>
      <c r="D101" s="2" t="s">
        <v>30</v>
      </c>
      <c r="E101" s="106" t="s">
        <v>31</v>
      </c>
      <c r="F101" s="3" t="s">
        <v>32</v>
      </c>
      <c r="G101" s="4" t="s">
        <v>33</v>
      </c>
      <c r="H101" s="106" t="s">
        <v>34</v>
      </c>
      <c r="I101" s="3" t="s">
        <v>35</v>
      </c>
      <c r="J101" s="5" t="s">
        <v>33</v>
      </c>
      <c r="K101" s="103" t="s">
        <v>36</v>
      </c>
      <c r="L101" s="19" t="s">
        <v>9</v>
      </c>
      <c r="M101" s="2" t="s">
        <v>36</v>
      </c>
      <c r="N101" s="109"/>
      <c r="O101" s="71" t="s">
        <v>222</v>
      </c>
      <c r="Q101" s="53" t="s">
        <v>71</v>
      </c>
      <c r="R101" s="54" t="s">
        <v>72</v>
      </c>
    </row>
    <row r="102" spans="1:18" x14ac:dyDescent="0.25">
      <c r="A102" s="102"/>
      <c r="B102" s="104"/>
      <c r="C102" s="45" t="s">
        <v>218</v>
      </c>
      <c r="D102" s="55" t="e">
        <f xml:space="preserve"> (SUMIFS(Data!K:K,Data!$A:$A,$A$101,Data!$C:$C,"CDE",Data!$J:$J,$C102))/(SUMIFS(Data!K:K,Data!$A:$A,$A$101,Data!$C:$C,"CDE",Data!$J:$J,$C102) +SUMIFS(Data!K:K,Data!$A:$A,$A$101,Data!$C:$C,"CDO",Data!$J:$J,$C102))</f>
        <v>#DIV/0!</v>
      </c>
      <c r="E102" s="107"/>
      <c r="F102" s="6">
        <f>SUMIFS(Data!K:K,Data!A:A,A101,Data!J:J,Summary!C102)/1000</f>
        <v>0</v>
      </c>
      <c r="G102" s="7">
        <f>AVERAGE(F102,F104,F106)</f>
        <v>0</v>
      </c>
      <c r="H102" s="107"/>
      <c r="I102" s="6">
        <f>SUMIFS(Data!M:M,Data!A:A,A101,Data!J:J,Summary!C102)</f>
        <v>0</v>
      </c>
      <c r="J102" s="8">
        <f>AVERAGE(I102,I104,I106)</f>
        <v>0</v>
      </c>
      <c r="K102" s="104"/>
      <c r="L102" s="45" t="s">
        <v>218</v>
      </c>
      <c r="M102" s="56" t="e">
        <f xml:space="preserve"> (SUMIFS(Data!K:K,Data!$A:$A,$A101,Data!$J:$J,$C102))/(SUMIFS(Data!L:L,Data!$A:$A,$A101,Data!$J:$J,$C102))</f>
        <v>#DIV/0!</v>
      </c>
      <c r="N102" s="109"/>
      <c r="O102" s="84">
        <f>Summary2!$E$176</f>
        <v>0</v>
      </c>
      <c r="Q102" s="52" t="e">
        <f>D102-D103</f>
        <v>#DIV/0!</v>
      </c>
      <c r="R102" s="52" t="e">
        <f>M102-M103</f>
        <v>#DIV/0!</v>
      </c>
    </row>
    <row r="103" spans="1:18" x14ac:dyDescent="0.25">
      <c r="A103" s="102"/>
      <c r="B103" s="104"/>
      <c r="C103" s="46" t="s">
        <v>213</v>
      </c>
      <c r="D103" s="21" t="e">
        <f xml:space="preserve"> (SUMIFS(Data!K:K,Data!$A:$A,$A$101,Data!$C:$C,"CDE",Data!$J:$J,$C103))/(SUMIFS(Data!K:K,Data!$A:$A,$A$101,Data!$C:$C,"CDE",Data!$J:$J,$C103) +SUMIFS(Data!K:K,Data!$A:$A,$A$101,Data!$C:$C,"CDO",Data!$J:$J,$C103))</f>
        <v>#DIV/0!</v>
      </c>
      <c r="E103" s="107"/>
      <c r="F103" s="10" t="s">
        <v>219</v>
      </c>
      <c r="G103" s="11" t="s">
        <v>37</v>
      </c>
      <c r="H103" s="107"/>
      <c r="I103" s="10" t="s">
        <v>220</v>
      </c>
      <c r="J103" s="12" t="s">
        <v>37</v>
      </c>
      <c r="K103" s="104"/>
      <c r="L103" s="46" t="s">
        <v>213</v>
      </c>
      <c r="M103" s="9" t="e">
        <f xml:space="preserve"> (SUMIFS(Data!K:K,Data!$A:$A,$A101,Data!$J:$J,$C103))/(SUMIFS(Data!L:L,Data!$A:$A,$A101,Data!$J:$J,$C103))</f>
        <v>#DIV/0!</v>
      </c>
      <c r="N103" s="109"/>
      <c r="O103" s="72" t="s">
        <v>53</v>
      </c>
    </row>
    <row r="104" spans="1:18" x14ac:dyDescent="0.25">
      <c r="A104" s="102"/>
      <c r="B104" s="104"/>
      <c r="C104" s="46" t="s">
        <v>103</v>
      </c>
      <c r="D104" s="21" t="e">
        <f xml:space="preserve"> (SUMIFS(Data!K:K,Data!$A:$A,$A$101,Data!$C:$C,"CDE",Data!$J:$J,$C104))/(SUMIFS(Data!K:K,Data!$A:$A,$A$101,Data!$C:$C,"CDE",Data!$J:$J,$C104) +SUMIFS(Data!K:K,Data!$A:$A,$A$101,Data!$C:$C,"CDO",Data!$J:$J,$C104))</f>
        <v>#DIV/0!</v>
      </c>
      <c r="E104" s="107"/>
      <c r="F104" s="13">
        <f>SUMIFS(Data!K:K,Data!A:A,A101,Data!J:J,Summary!C103)/1000</f>
        <v>0</v>
      </c>
      <c r="G104" s="48" t="e">
        <f>(F102-F104)/F104</f>
        <v>#DIV/0!</v>
      </c>
      <c r="H104" s="107"/>
      <c r="I104" s="13">
        <f>SUMIFS(Data!M:M,Data!A:A,A101,Data!J:J,Summary!C103)</f>
        <v>0</v>
      </c>
      <c r="J104" s="50" t="e">
        <f>(I102-I104)/I104</f>
        <v>#DIV/0!</v>
      </c>
      <c r="K104" s="104"/>
      <c r="L104" s="46" t="s">
        <v>103</v>
      </c>
      <c r="M104" s="9" t="e">
        <f xml:space="preserve"> (SUMIFS(Data!K:K,Data!$A:$A,$A101,Data!$J:$J,$C104))/(SUMIFS(Data!L:L,Data!$A:$A,$A101,Data!$J:$J,$C104))</f>
        <v>#DIV/0!</v>
      </c>
      <c r="N104" s="109"/>
      <c r="O104" s="76" t="e">
        <f>(Summary2!$E$176-Summary2!$D$176)/Summary2!$D$176</f>
        <v>#DIV/0!</v>
      </c>
    </row>
    <row r="105" spans="1:18" ht="15.75" thickBot="1" x14ac:dyDescent="0.3">
      <c r="A105" s="102"/>
      <c r="B105" s="104"/>
      <c r="C105" s="47" t="s">
        <v>102</v>
      </c>
      <c r="D105" s="22" t="e">
        <f xml:space="preserve"> (SUMIFS(Data!K:K,Data!$A:$A,$A$101,Data!$C:$C,"CDE",Data!$J:$J,$C105))/(SUMIFS(Data!K:K,Data!$A:$A,$A$101,Data!$C:$C,"CDE",Data!$J:$J,$C105) +SUMIFS(Data!K:K,Data!$A:$A,$A$101,Data!$C:$C,"CDO",Data!$J:$J,$C105))</f>
        <v>#DIV/0!</v>
      </c>
      <c r="E105" s="107"/>
      <c r="F105" s="79" t="s">
        <v>216</v>
      </c>
      <c r="G105" s="11" t="s">
        <v>38</v>
      </c>
      <c r="H105" s="107"/>
      <c r="I105" s="10" t="s">
        <v>217</v>
      </c>
      <c r="J105" s="12" t="s">
        <v>38</v>
      </c>
      <c r="K105" s="104"/>
      <c r="L105" s="47" t="s">
        <v>102</v>
      </c>
      <c r="M105" s="14" t="e">
        <f xml:space="preserve"> (SUMIFS(Data!K:K,Data!$A:$A,$A101,Data!$J:$J,$C105))/(SUMIFS(Data!L:L,Data!$A:$A,$A101,Data!$J:$J,$C105))</f>
        <v>#DIV/0!</v>
      </c>
      <c r="N105" s="109"/>
      <c r="O105" s="72" t="s">
        <v>54</v>
      </c>
    </row>
    <row r="106" spans="1:18" ht="15.75" thickBot="1" x14ac:dyDescent="0.3">
      <c r="A106" s="102"/>
      <c r="B106" s="104"/>
      <c r="C106" s="15"/>
      <c r="D106" s="16"/>
      <c r="E106" s="107"/>
      <c r="F106" s="13">
        <f>SUMIFS(Data!K:K,Data!A:A,A101,Data!J:J,Summary!C104)/1000</f>
        <v>0</v>
      </c>
      <c r="G106" s="48" t="e">
        <f>(F102-F106)/F106</f>
        <v>#DIV/0!</v>
      </c>
      <c r="H106" s="107"/>
      <c r="I106" s="13">
        <f>SUMIFS(Data!M:M,Data!A:A,A101,Data!J:J,Summary!C104)</f>
        <v>0</v>
      </c>
      <c r="J106" s="50" t="e">
        <f>(I102-I106)/I106</f>
        <v>#DIV/0!</v>
      </c>
      <c r="K106" s="104"/>
      <c r="L106" s="17"/>
      <c r="M106" s="16"/>
      <c r="N106" s="109"/>
      <c r="O106" s="76" t="e">
        <f>(Summary2!$E$176-Summary2!$C$176)/Summary2!$C$176</f>
        <v>#DIV/0!</v>
      </c>
    </row>
    <row r="107" spans="1:18" ht="15.75" thickBot="1" x14ac:dyDescent="0.3">
      <c r="A107" s="102"/>
      <c r="B107" s="104"/>
      <c r="C107" s="119" t="s">
        <v>39</v>
      </c>
      <c r="D107" s="113"/>
      <c r="E107" s="107"/>
      <c r="F107" s="10" t="s">
        <v>212</v>
      </c>
      <c r="G107" s="11" t="s">
        <v>40</v>
      </c>
      <c r="H107" s="107"/>
      <c r="I107" s="10" t="s">
        <v>221</v>
      </c>
      <c r="J107" s="12" t="s">
        <v>40</v>
      </c>
      <c r="K107" s="104"/>
      <c r="L107" s="112" t="s">
        <v>41</v>
      </c>
      <c r="M107" s="113"/>
      <c r="N107" s="109"/>
      <c r="O107" s="72" t="s">
        <v>55</v>
      </c>
    </row>
    <row r="108" spans="1:18" ht="15.75" thickBot="1" x14ac:dyDescent="0.3">
      <c r="A108" s="102"/>
      <c r="B108" s="105"/>
      <c r="C108" s="114" t="e">
        <f>AVERAGE(D102:D104)</f>
        <v>#DIV/0!</v>
      </c>
      <c r="D108" s="115"/>
      <c r="E108" s="108"/>
      <c r="F108" s="18">
        <f>SUMIFS(Data!K:K,Data!A:A,A101,Data!J:J,Summary!C105)/1000</f>
        <v>0</v>
      </c>
      <c r="G108" s="49" t="e">
        <f>(F102-F108)/F108</f>
        <v>#DIV/0!</v>
      </c>
      <c r="H108" s="108"/>
      <c r="I108" s="18">
        <f>SUMIFS(Data!M:M,Data!A:A,A101,Data!J:J,Summary!C105)</f>
        <v>0</v>
      </c>
      <c r="J108" s="51" t="e">
        <f>(I102-I108)/I108</f>
        <v>#DIV/0!</v>
      </c>
      <c r="K108" s="105"/>
      <c r="L108" s="116" t="e">
        <f>AVERAGE(M102:M104)</f>
        <v>#DIV/0!</v>
      </c>
      <c r="M108" s="115"/>
      <c r="N108" s="109"/>
      <c r="O108" s="75" t="e">
        <f>(Summary2!$E$176-Summary2!$B$176)/Summary2!$B$176</f>
        <v>#DIV/0!</v>
      </c>
    </row>
    <row r="109" spans="1:18" ht="24" thickBot="1" x14ac:dyDescent="0.3">
      <c r="A109" s="99" t="s">
        <v>52</v>
      </c>
      <c r="B109" s="100"/>
      <c r="C109" s="100"/>
      <c r="D109" s="100"/>
      <c r="E109" s="100"/>
      <c r="F109" s="100"/>
      <c r="G109" s="100"/>
      <c r="H109" s="100"/>
      <c r="I109" s="100"/>
      <c r="J109" s="100"/>
      <c r="K109" s="100"/>
      <c r="L109" s="100"/>
      <c r="M109" s="100"/>
      <c r="N109" s="100"/>
      <c r="O109" s="100"/>
    </row>
    <row r="110" spans="1:18" ht="15.75" thickBot="1" x14ac:dyDescent="0.3">
      <c r="A110" s="101" t="s">
        <v>24</v>
      </c>
      <c r="B110" s="103" t="s">
        <v>30</v>
      </c>
      <c r="C110" s="19" t="s">
        <v>9</v>
      </c>
      <c r="D110" s="2" t="s">
        <v>30</v>
      </c>
      <c r="E110" s="106" t="s">
        <v>31</v>
      </c>
      <c r="F110" s="3" t="s">
        <v>32</v>
      </c>
      <c r="G110" s="4" t="s">
        <v>33</v>
      </c>
      <c r="H110" s="106" t="s">
        <v>34</v>
      </c>
      <c r="I110" s="3" t="s">
        <v>35</v>
      </c>
      <c r="J110" s="5" t="s">
        <v>33</v>
      </c>
      <c r="K110" s="103" t="s">
        <v>36</v>
      </c>
      <c r="L110" s="19" t="s">
        <v>9</v>
      </c>
      <c r="M110" s="2" t="s">
        <v>36</v>
      </c>
      <c r="N110" s="109"/>
      <c r="O110" s="71" t="s">
        <v>222</v>
      </c>
      <c r="Q110" s="53" t="s">
        <v>71</v>
      </c>
      <c r="R110" s="54" t="s">
        <v>72</v>
      </c>
    </row>
    <row r="111" spans="1:18" x14ac:dyDescent="0.25">
      <c r="A111" s="102"/>
      <c r="B111" s="104"/>
      <c r="C111" s="45" t="s">
        <v>218</v>
      </c>
      <c r="D111" s="55" t="e">
        <f xml:space="preserve"> (SUMIFS(Data!K:K,Data!$A:$A,$A$110,Data!$C:$C,"CDE",Data!$J:$J,$C111))/(SUMIFS(Data!K:K,Data!$A:$A,$A$110,Data!$C:$C,"CDE",Data!$J:$J,$C111) +SUMIFS(Data!K:K,Data!$A:$A,$A$110,Data!$C:$C,"CDO",Data!$J:$J,$C111))</f>
        <v>#DIV/0!</v>
      </c>
      <c r="E111" s="107"/>
      <c r="F111" s="6">
        <f>SUMIFS(Data!K:K,Data!A:A,A110,Data!J:J,Summary!C111)/1000</f>
        <v>0</v>
      </c>
      <c r="G111" s="7">
        <f>AVERAGE(F111,F113,F115)</f>
        <v>0</v>
      </c>
      <c r="H111" s="107"/>
      <c r="I111" s="6">
        <f>SUMIFS(Data!M:M,Data!A:A,A110,Data!J:J,Summary!C111)</f>
        <v>0</v>
      </c>
      <c r="J111" s="8">
        <f>AVERAGE(I111,I113,I115)</f>
        <v>0</v>
      </c>
      <c r="K111" s="104"/>
      <c r="L111" s="45" t="s">
        <v>218</v>
      </c>
      <c r="M111" s="56" t="e">
        <f xml:space="preserve"> (SUMIFS(Data!K:K,Data!$A:$A,$A110,Data!$J:$J,$C111))/(SUMIFS(Data!L:L,Data!$A:$A,$A110,Data!$J:$J,$C111))</f>
        <v>#DIV/0!</v>
      </c>
      <c r="N111" s="109"/>
      <c r="O111" s="84">
        <f>Summary2!$E$39</f>
        <v>0</v>
      </c>
      <c r="Q111" s="52" t="e">
        <f>D111-D112</f>
        <v>#DIV/0!</v>
      </c>
      <c r="R111" s="52" t="e">
        <f>M111-M112</f>
        <v>#DIV/0!</v>
      </c>
    </row>
    <row r="112" spans="1:18" x14ac:dyDescent="0.25">
      <c r="A112" s="102"/>
      <c r="B112" s="104"/>
      <c r="C112" s="46" t="s">
        <v>213</v>
      </c>
      <c r="D112" s="21" t="e">
        <f xml:space="preserve"> (SUMIFS(Data!K:K,Data!$A:$A,$A$110,Data!$C:$C,"CDE",Data!$J:$J,$C112))/(SUMIFS(Data!K:K,Data!$A:$A,$A$110,Data!$C:$C,"CDE",Data!$J:$J,$C112) +SUMIFS(Data!K:K,Data!$A:$A,$A$110,Data!$C:$C,"CDO",Data!$J:$J,$C112))</f>
        <v>#DIV/0!</v>
      </c>
      <c r="E112" s="107"/>
      <c r="F112" s="10" t="s">
        <v>219</v>
      </c>
      <c r="G112" s="11" t="s">
        <v>37</v>
      </c>
      <c r="H112" s="107"/>
      <c r="I112" s="10" t="s">
        <v>220</v>
      </c>
      <c r="J112" s="12" t="s">
        <v>37</v>
      </c>
      <c r="K112" s="104"/>
      <c r="L112" s="46" t="s">
        <v>213</v>
      </c>
      <c r="M112" s="9" t="e">
        <f xml:space="preserve"> (SUMIFS(Data!K:K,Data!$A:$A,$A110,Data!$J:$J,$C112))/(SUMIFS(Data!L:L,Data!$A:$A,$A110,Data!$J:$J,$C112))</f>
        <v>#DIV/0!</v>
      </c>
      <c r="N112" s="109"/>
      <c r="O112" s="72" t="s">
        <v>53</v>
      </c>
    </row>
    <row r="113" spans="1:18" x14ac:dyDescent="0.25">
      <c r="A113" s="102"/>
      <c r="B113" s="104"/>
      <c r="C113" s="46" t="s">
        <v>103</v>
      </c>
      <c r="D113" s="21" t="e">
        <f xml:space="preserve"> (SUMIFS(Data!K:K,Data!$A:$A,$A$110,Data!$C:$C,"CDE",Data!$J:$J,$C113))/(SUMIFS(Data!K:K,Data!$A:$A,$A$110,Data!$C:$C,"CDE",Data!$J:$J,$C113) +SUMIFS(Data!K:K,Data!$A:$A,$A$110,Data!$C:$C,"CDO",Data!$J:$J,$C113))</f>
        <v>#DIV/0!</v>
      </c>
      <c r="E113" s="107"/>
      <c r="F113" s="13">
        <f>SUMIFS(Data!K:K,Data!A:A,A110,Data!J:J,Summary!C112)/1000</f>
        <v>0</v>
      </c>
      <c r="G113" s="48" t="e">
        <f>(F111-F113)/F113</f>
        <v>#DIV/0!</v>
      </c>
      <c r="H113" s="107"/>
      <c r="I113" s="13">
        <f>SUMIFS(Data!M:M,Data!A:A,A110,Data!J:J,Summary!C112)</f>
        <v>0</v>
      </c>
      <c r="J113" s="50" t="e">
        <f>(I111-I113)/I113</f>
        <v>#DIV/0!</v>
      </c>
      <c r="K113" s="104"/>
      <c r="L113" s="46" t="s">
        <v>103</v>
      </c>
      <c r="M113" s="9" t="e">
        <f xml:space="preserve"> (SUMIFS(Data!K:K,Data!$A:$A,$A110,Data!$J:$J,$C113))/(SUMIFS(Data!L:L,Data!$A:$A,$A110,Data!$J:$J,$C113))</f>
        <v>#DIV/0!</v>
      </c>
      <c r="N113" s="109"/>
      <c r="O113" s="76" t="e">
        <f>(Summary2!$E$39-Summary2!$D$39)/Summary2!$D$39</f>
        <v>#DIV/0!</v>
      </c>
    </row>
    <row r="114" spans="1:18" ht="15.75" thickBot="1" x14ac:dyDescent="0.3">
      <c r="A114" s="102"/>
      <c r="B114" s="104"/>
      <c r="C114" s="47" t="s">
        <v>102</v>
      </c>
      <c r="D114" s="23" t="e">
        <f xml:space="preserve"> (SUMIFS(Data!K:K,Data!$A:$A,$A$110,Data!$C:$C,"CDE",Data!$J:$J,$C114))/(SUMIFS(Data!K:K,Data!$A:$A,$A$110,Data!$C:$C,"CDE",Data!$J:$J,$C114) +SUMIFS(Data!K:K,Data!$A:$A,$A$110,Data!$C:$C,"CDO",Data!$J:$J,$C114))</f>
        <v>#DIV/0!</v>
      </c>
      <c r="E114" s="107"/>
      <c r="F114" s="79" t="s">
        <v>216</v>
      </c>
      <c r="G114" s="11" t="s">
        <v>38</v>
      </c>
      <c r="H114" s="107"/>
      <c r="I114" s="10" t="s">
        <v>217</v>
      </c>
      <c r="J114" s="12" t="s">
        <v>38</v>
      </c>
      <c r="K114" s="104"/>
      <c r="L114" s="47" t="s">
        <v>102</v>
      </c>
      <c r="M114" s="14" t="e">
        <f xml:space="preserve"> (SUMIFS(Data!K:K,Data!$A:$A,$A110,Data!$J:$J,$C114))/(SUMIFS(Data!L:L,Data!$A:$A,$A110,Data!$J:$J,$C114))</f>
        <v>#DIV/0!</v>
      </c>
      <c r="N114" s="109"/>
      <c r="O114" s="72" t="s">
        <v>54</v>
      </c>
    </row>
    <row r="115" spans="1:18" ht="15.75" thickBot="1" x14ac:dyDescent="0.3">
      <c r="A115" s="102"/>
      <c r="B115" s="104"/>
      <c r="C115" s="15"/>
      <c r="D115" s="16"/>
      <c r="E115" s="107"/>
      <c r="F115" s="13">
        <f>SUMIFS(Data!K:K,Data!A:A,A110,Data!J:J,Summary!C113)/1000</f>
        <v>0</v>
      </c>
      <c r="G115" s="48" t="e">
        <f>(F111-F115)/F115</f>
        <v>#DIV/0!</v>
      </c>
      <c r="H115" s="107"/>
      <c r="I115" s="13">
        <f>SUMIFS(Data!M:M,Data!A:A,A110,Data!J:J,Summary!C113)</f>
        <v>0</v>
      </c>
      <c r="J115" s="50" t="e">
        <f>(I111-I115)/I115</f>
        <v>#DIV/0!</v>
      </c>
      <c r="K115" s="104"/>
      <c r="L115" s="17"/>
      <c r="M115" s="16"/>
      <c r="N115" s="109"/>
      <c r="O115" s="76" t="e">
        <f>(Summary2!$E$39-Summary2!$C$39)/Summary2!$C$39</f>
        <v>#DIV/0!</v>
      </c>
    </row>
    <row r="116" spans="1:18" ht="15.75" thickBot="1" x14ac:dyDescent="0.3">
      <c r="A116" s="102"/>
      <c r="B116" s="104"/>
      <c r="C116" s="110" t="s">
        <v>39</v>
      </c>
      <c r="D116" s="111"/>
      <c r="E116" s="107"/>
      <c r="F116" s="10" t="s">
        <v>212</v>
      </c>
      <c r="G116" s="11" t="s">
        <v>40</v>
      </c>
      <c r="H116" s="107"/>
      <c r="I116" s="10" t="s">
        <v>221</v>
      </c>
      <c r="J116" s="12" t="s">
        <v>40</v>
      </c>
      <c r="K116" s="104"/>
      <c r="L116" s="112" t="s">
        <v>41</v>
      </c>
      <c r="M116" s="113"/>
      <c r="N116" s="109"/>
      <c r="O116" s="72" t="s">
        <v>55</v>
      </c>
    </row>
    <row r="117" spans="1:18" ht="15.75" thickBot="1" x14ac:dyDescent="0.3">
      <c r="A117" s="102"/>
      <c r="B117" s="105"/>
      <c r="C117" s="114" t="e">
        <f>AVERAGE(D111:D113)</f>
        <v>#DIV/0!</v>
      </c>
      <c r="D117" s="115"/>
      <c r="E117" s="108"/>
      <c r="F117" s="18">
        <f>SUMIFS(Data!K:K,Data!A:A,A110,Data!J:J,Summary!C114)/1000</f>
        <v>0</v>
      </c>
      <c r="G117" s="49" t="e">
        <f>(F111-F117)/F117</f>
        <v>#DIV/0!</v>
      </c>
      <c r="H117" s="108"/>
      <c r="I117" s="18">
        <f>SUMIFS(Data!M:M,Data!A:A,A110,Data!J:J,Summary!C114)</f>
        <v>0</v>
      </c>
      <c r="J117" s="51" t="e">
        <f>(I111-I117)/I117</f>
        <v>#DIV/0!</v>
      </c>
      <c r="K117" s="105"/>
      <c r="L117" s="116" t="e">
        <f>AVERAGE(M111:M113)</f>
        <v>#DIV/0!</v>
      </c>
      <c r="M117" s="115"/>
      <c r="N117" s="109"/>
      <c r="O117" s="82" t="e">
        <f>(Summary2!$E$39-Summary2!$B$39)/Summary2!$B$39</f>
        <v>#DIV/0!</v>
      </c>
    </row>
    <row r="118" spans="1:18" ht="24" thickBot="1" x14ac:dyDescent="0.3">
      <c r="A118" s="117" t="s">
        <v>80</v>
      </c>
      <c r="B118" s="118"/>
      <c r="C118" s="118"/>
      <c r="D118" s="118"/>
      <c r="E118" s="118"/>
      <c r="F118" s="118"/>
      <c r="G118" s="118"/>
      <c r="H118" s="118"/>
      <c r="I118" s="118"/>
      <c r="J118" s="118"/>
      <c r="K118" s="118"/>
      <c r="L118" s="118"/>
      <c r="M118" s="118"/>
      <c r="N118" s="118"/>
      <c r="O118" s="118"/>
    </row>
    <row r="119" spans="1:18" ht="15.75" thickBot="1" x14ac:dyDescent="0.3">
      <c r="A119" s="101" t="s">
        <v>81</v>
      </c>
      <c r="B119" s="103" t="s">
        <v>30</v>
      </c>
      <c r="C119" s="19" t="s">
        <v>9</v>
      </c>
      <c r="D119" s="2" t="s">
        <v>30</v>
      </c>
      <c r="E119" s="106" t="s">
        <v>31</v>
      </c>
      <c r="F119" s="3" t="s">
        <v>32</v>
      </c>
      <c r="G119" s="4" t="s">
        <v>33</v>
      </c>
      <c r="H119" s="106" t="s">
        <v>34</v>
      </c>
      <c r="I119" s="3" t="s">
        <v>35</v>
      </c>
      <c r="J119" s="5" t="s">
        <v>33</v>
      </c>
      <c r="K119" s="103" t="s">
        <v>36</v>
      </c>
      <c r="L119" s="19" t="s">
        <v>9</v>
      </c>
      <c r="M119" s="2" t="s">
        <v>36</v>
      </c>
      <c r="N119" s="109"/>
      <c r="O119" s="71" t="str">
        <f>$C$3 &amp; " Invoice"</f>
        <v>May Invoice</v>
      </c>
      <c r="Q119" s="53" t="s">
        <v>71</v>
      </c>
      <c r="R119" s="54" t="s">
        <v>72</v>
      </c>
    </row>
    <row r="120" spans="1:18" x14ac:dyDescent="0.25">
      <c r="A120" s="102"/>
      <c r="B120" s="104"/>
      <c r="C120" s="45" t="s">
        <v>245</v>
      </c>
      <c r="D120" s="55">
        <f xml:space="preserve"> (SUMIFS(Data!K:K,Data!$A:$A,$A$119,Data!$C:$C,"CDE",Data!$J:$J,$C120))/(SUMIFS(Data!K:K,Data!$A:$A,$A$119,Data!$C:$C,"CDE",Data!$J:$J,$C120) +SUMIFS(Data!K:K,Data!$A:$A,$A$119,Data!$C:$C,"CDO",Data!$J:$J,$C120))</f>
        <v>0.87666448713584155</v>
      </c>
      <c r="E120" s="107"/>
      <c r="F120" s="6">
        <f>SUMIFS(Data!K:K,Data!A:A,A119,Data!J:J,Summary!C120)/1000</f>
        <v>43069333.40057037</v>
      </c>
      <c r="G120" s="7">
        <f>AVERAGE(F120,F122,F124)</f>
        <v>42201114.496461444</v>
      </c>
      <c r="H120" s="107"/>
      <c r="I120" s="6">
        <f>SUMIFS(Data!M:M,Data!A:A,A119,Data!J:J,Summary!C120)</f>
        <v>209174203514</v>
      </c>
      <c r="J120" s="8">
        <f>AVERAGE(I120,I122,I124)</f>
        <v>203984064588</v>
      </c>
      <c r="K120" s="104"/>
      <c r="L120" s="45" t="s">
        <v>245</v>
      </c>
      <c r="M120" s="56">
        <f xml:space="preserve"> (SUMIFS(Data!K:K,Data!$A:$A,$A119,Data!$J:$J,$C120))/(SUMIFS(Data!L:L,Data!$A:$A,$A119,Data!$J:$J,$C120))</f>
        <v>0.35686690067197341</v>
      </c>
      <c r="N120" s="109"/>
      <c r="O120" s="84">
        <f>Summary2!E227</f>
        <v>39650.22</v>
      </c>
      <c r="Q120" s="52">
        <f>D120-D121</f>
        <v>-2.6849473111506539E-3</v>
      </c>
      <c r="R120" s="52">
        <f>M120-M121</f>
        <v>-1.1983252103650088E-2</v>
      </c>
    </row>
    <row r="121" spans="1:18" x14ac:dyDescent="0.25">
      <c r="A121" s="102"/>
      <c r="B121" s="104"/>
      <c r="C121" s="88" t="s">
        <v>225</v>
      </c>
      <c r="D121" s="20">
        <f xml:space="preserve"> (SUMIFS(Data!K:K,Data!$A:$A,$A$119,Data!$C:$C,"CDE",Data!$J:$J,$C121))/(SUMIFS(Data!K:K,Data!$A:$A,$A$119,Data!$C:$C,"CDE",Data!$J:$J,$C121) +SUMIFS(Data!K:K,Data!$A:$A,$A$119,Data!$C:$C,"CDO",Data!$J:$J,$C121))</f>
        <v>0.87934943444699221</v>
      </c>
      <c r="E121" s="107"/>
      <c r="F121" s="10" t="str">
        <f>$C$4 &amp; " Total GB Usage"</f>
        <v>April Total GB Usage</v>
      </c>
      <c r="G121" s="11" t="s">
        <v>37</v>
      </c>
      <c r="H121" s="107"/>
      <c r="I121" s="10" t="str">
        <f>$C$4 &amp; " Total Request"</f>
        <v>April Total Request</v>
      </c>
      <c r="J121" s="12" t="s">
        <v>37</v>
      </c>
      <c r="K121" s="104"/>
      <c r="L121" s="88" t="s">
        <v>225</v>
      </c>
      <c r="M121" s="9">
        <f xml:space="preserve"> (SUMIFS(Data!K:K,Data!$A:$A,$A119,Data!$J:$J,$C121))/(SUMIFS(Data!L:L,Data!$A:$A,$A119,Data!$J:$J,$C121))</f>
        <v>0.3688501527756235</v>
      </c>
      <c r="N121" s="109"/>
      <c r="O121" s="72" t="s">
        <v>53</v>
      </c>
    </row>
    <row r="122" spans="1:18" x14ac:dyDescent="0.25">
      <c r="A122" s="102"/>
      <c r="B122" s="104"/>
      <c r="C122" s="46" t="s">
        <v>224</v>
      </c>
      <c r="D122" s="21">
        <f xml:space="preserve"> (SUMIFS(Data!K:K,Data!$A:$A,$A$119,Data!$C:$C,"CDE",Data!$J:$J,$C122))/(SUMIFS(Data!K:K,Data!$A:$A,$A$119,Data!$C:$C,"CDE",Data!$J:$J,$C122) +SUMIFS(Data!K:K,Data!$A:$A,$A$119,Data!$C:$C,"CDO",Data!$J:$J,$C122))</f>
        <v>0.88273839313492275</v>
      </c>
      <c r="E122" s="107"/>
      <c r="F122" s="13">
        <f>SUMIFS(Data!K:K,Data!A:A,A119,Data!J:J,Summary!C121)/1000</f>
        <v>41087839.070295326</v>
      </c>
      <c r="G122" s="48">
        <f>(F120-F122)/F122</f>
        <v>4.8225810242417344E-2</v>
      </c>
      <c r="H122" s="107"/>
      <c r="I122" s="13">
        <f>SUMIFS(Data!M:M,Data!A:A,A119,Data!J:J,Summary!C121)</f>
        <v>199994826692</v>
      </c>
      <c r="J122" s="50">
        <f>(I120-I122)/I122</f>
        <v>4.5898071334298095E-2</v>
      </c>
      <c r="K122" s="104"/>
      <c r="L122" s="46" t="s">
        <v>224</v>
      </c>
      <c r="M122" s="9">
        <f xml:space="preserve"> (SUMIFS(Data!K:K,Data!$A:$A,$A119,Data!$J:$J,$C122))/(SUMIFS(Data!L:L,Data!$A:$A,$A119,Data!$J:$J,$C122))</f>
        <v>0.25209504194368321</v>
      </c>
      <c r="N122" s="109"/>
      <c r="O122" s="76">
        <f>(Summary2!$E$227-Summary2!$D$227)/Summary2!$D$227</f>
        <v>-3.2812006041659333E-2</v>
      </c>
    </row>
    <row r="123" spans="1:18" ht="15.75" thickBot="1" x14ac:dyDescent="0.3">
      <c r="A123" s="102"/>
      <c r="B123" s="104"/>
      <c r="C123" s="47" t="s">
        <v>223</v>
      </c>
      <c r="D123" s="20">
        <f xml:space="preserve"> (SUMIFS(Data!K:K,Data!$A:$A,$A$119,Data!$C:$C,"CDE",Data!$J:$J,$C123))/(SUMIFS(Data!K:K,Data!$A:$A,$A$119,Data!$C:$C,"CDE",Data!$J:$J,$C123) +SUMIFS(Data!K:K,Data!$A:$A,$A$119,Data!$C:$C,"CDO",Data!$J:$J,$C123))</f>
        <v>0.90746221851599285</v>
      </c>
      <c r="E123" s="107"/>
      <c r="F123" s="79" t="str">
        <f>$C$5 &amp; " Total GB Usage"</f>
        <v>March Total GB Usage</v>
      </c>
      <c r="G123" s="11" t="s">
        <v>38</v>
      </c>
      <c r="H123" s="107"/>
      <c r="I123" s="10" t="str">
        <f>$C$5 &amp; " Total Request"</f>
        <v>March Total Request</v>
      </c>
      <c r="J123" s="12" t="s">
        <v>38</v>
      </c>
      <c r="K123" s="104"/>
      <c r="L123" s="47" t="s">
        <v>223</v>
      </c>
      <c r="M123" s="14">
        <f xml:space="preserve"> (SUMIFS(Data!K:K,Data!$A:$A,$A119,Data!$J:$J,$C123))/(SUMIFS(Data!L:L,Data!$A:$A,$A119,Data!$J:$J,$C123))</f>
        <v>0.34432177764159111</v>
      </c>
      <c r="N123" s="109"/>
      <c r="O123" s="72" t="s">
        <v>54</v>
      </c>
    </row>
    <row r="124" spans="1:18" ht="15.75" thickBot="1" x14ac:dyDescent="0.3">
      <c r="A124" s="102"/>
      <c r="B124" s="104"/>
      <c r="C124" s="15"/>
      <c r="D124" s="16"/>
      <c r="E124" s="107"/>
      <c r="F124" s="13">
        <f>SUMIFS(Data!K:K,Data!A:A,A119,Data!J:J,Summary!C122)/1000</f>
        <v>42446171.018518642</v>
      </c>
      <c r="G124" s="48">
        <f>(F120-F124)/F124</f>
        <v>1.4681239016349721E-2</v>
      </c>
      <c r="H124" s="107"/>
      <c r="I124" s="13">
        <f>SUMIFS(Data!M:M,Data!A:A,A119,Data!J:J,Summary!C122)</f>
        <v>202783163558</v>
      </c>
      <c r="J124" s="50">
        <f>(I120-I124)/I124</f>
        <v>3.1516620235446893E-2</v>
      </c>
      <c r="K124" s="104"/>
      <c r="L124" s="17"/>
      <c r="M124" s="16"/>
      <c r="N124" s="109"/>
      <c r="O124" s="76">
        <f>(Summary2!$E$227-Summary2!$C$227)/Summary2!$C$227</f>
        <v>-8.9951954779240575E-2</v>
      </c>
    </row>
    <row r="125" spans="1:18" ht="15.75" thickBot="1" x14ac:dyDescent="0.3">
      <c r="A125" s="102"/>
      <c r="B125" s="104"/>
      <c r="C125" s="110" t="s">
        <v>39</v>
      </c>
      <c r="D125" s="111"/>
      <c r="E125" s="107"/>
      <c r="F125" s="10" t="str">
        <f>$C$6 &amp; " Total GB Usage"</f>
        <v>February Total GB Usage</v>
      </c>
      <c r="G125" s="11" t="s">
        <v>40</v>
      </c>
      <c r="H125" s="107"/>
      <c r="I125" s="10" t="str">
        <f>$C$6 &amp; " Total Request"</f>
        <v>February Total Request</v>
      </c>
      <c r="J125" s="12" t="s">
        <v>40</v>
      </c>
      <c r="K125" s="104"/>
      <c r="L125" s="112" t="s">
        <v>41</v>
      </c>
      <c r="M125" s="113"/>
      <c r="N125" s="109"/>
      <c r="O125" s="72" t="s">
        <v>55</v>
      </c>
    </row>
    <row r="126" spans="1:18" ht="15.75" thickBot="1" x14ac:dyDescent="0.3">
      <c r="A126" s="102"/>
      <c r="B126" s="105"/>
      <c r="C126" s="114">
        <f>AVERAGE(D120:D122)</f>
        <v>0.87958410490591887</v>
      </c>
      <c r="D126" s="115"/>
      <c r="E126" s="108"/>
      <c r="F126" s="18">
        <f>SUMIFS(Data!K:K,Data!A:A,A119,Data!J:J,Summary!C123)/1000</f>
        <v>44446936.678378269</v>
      </c>
      <c r="G126" s="49">
        <f>(F120-F126)/F126</f>
        <v>-3.0994335735134024E-2</v>
      </c>
      <c r="H126" s="108"/>
      <c r="I126" s="18">
        <f>SUMIFS(Data!M:M,Data!A:A,A119,Data!J:J,Summary!C123)</f>
        <v>179924382393</v>
      </c>
      <c r="J126" s="51">
        <f>(I120-I126)/I126</f>
        <v>0.16256730039573541</v>
      </c>
      <c r="K126" s="105"/>
      <c r="L126" s="116">
        <f>AVERAGE(M120:M122)</f>
        <v>0.3259373651304267</v>
      </c>
      <c r="M126" s="115"/>
      <c r="N126" s="109"/>
      <c r="O126" s="82">
        <f>(Summary2!$E$227-Summary2!$B$227)/Summary2!$B$227</f>
        <v>-0.21645053468802644</v>
      </c>
    </row>
    <row r="127" spans="1:18" ht="24" thickBot="1" x14ac:dyDescent="0.3">
      <c r="A127" s="99" t="s">
        <v>82</v>
      </c>
      <c r="B127" s="100"/>
      <c r="C127" s="100"/>
      <c r="D127" s="100"/>
      <c r="E127" s="100"/>
      <c r="F127" s="100"/>
      <c r="G127" s="100"/>
      <c r="H127" s="100"/>
      <c r="I127" s="100"/>
      <c r="J127" s="100"/>
      <c r="K127" s="100"/>
      <c r="L127" s="100"/>
      <c r="M127" s="100"/>
      <c r="N127" s="100"/>
      <c r="O127" s="100"/>
    </row>
    <row r="128" spans="1:18" ht="15.75" thickBot="1" x14ac:dyDescent="0.3">
      <c r="A128" s="101" t="s">
        <v>83</v>
      </c>
      <c r="B128" s="103" t="s">
        <v>30</v>
      </c>
      <c r="C128" s="19" t="s">
        <v>9</v>
      </c>
      <c r="D128" s="2" t="s">
        <v>30</v>
      </c>
      <c r="E128" s="106" t="s">
        <v>31</v>
      </c>
      <c r="F128" s="3" t="s">
        <v>32</v>
      </c>
      <c r="G128" s="4" t="s">
        <v>33</v>
      </c>
      <c r="H128" s="106" t="s">
        <v>34</v>
      </c>
      <c r="I128" s="3" t="s">
        <v>35</v>
      </c>
      <c r="J128" s="5" t="s">
        <v>33</v>
      </c>
      <c r="K128" s="103" t="s">
        <v>36</v>
      </c>
      <c r="L128" s="19" t="s">
        <v>9</v>
      </c>
      <c r="M128" s="2" t="s">
        <v>36</v>
      </c>
      <c r="N128" s="109"/>
      <c r="O128" s="71" t="s">
        <v>222</v>
      </c>
      <c r="Q128" s="53" t="s">
        <v>71</v>
      </c>
      <c r="R128" s="54" t="s">
        <v>72</v>
      </c>
    </row>
    <row r="129" spans="1:18" x14ac:dyDescent="0.25">
      <c r="A129" s="102"/>
      <c r="B129" s="104"/>
      <c r="C129" s="45" t="s">
        <v>218</v>
      </c>
      <c r="D129" s="55" t="e">
        <f xml:space="preserve"> (SUMIFS(Data!K:K,Data!$A:$A,$A$128,Data!$C:$C,"CDE",Data!$J:$J,$C129))/(SUMIFS(Data!K:K,Data!$A:$A,$A$128,Data!$C:$C,"CDE",Data!$J:$J,$C129) +SUMIFS(Data!K:K,Data!$A:$A,$A$128,Data!$C:$C,"CDO",Data!$J:$J,$C129))</f>
        <v>#DIV/0!</v>
      </c>
      <c r="E129" s="107"/>
      <c r="F129" s="6">
        <f>SUMIFS(Data!K:K,Data!A:A,A128,Data!J:J,Summary!C129)/1000</f>
        <v>0</v>
      </c>
      <c r="G129" s="7">
        <f>AVERAGE(F129,F131,F133)</f>
        <v>0</v>
      </c>
      <c r="H129" s="107"/>
      <c r="I129" s="6">
        <f>SUMIFS(Data!M:M,Data!A:A,A128,Data!J:J,Summary!C129)</f>
        <v>0</v>
      </c>
      <c r="J129" s="8">
        <f>AVERAGE(I129,I131,I133)</f>
        <v>0</v>
      </c>
      <c r="K129" s="104"/>
      <c r="L129" s="45" t="s">
        <v>218</v>
      </c>
      <c r="M129" s="56" t="e">
        <f xml:space="preserve"> (SUMIFS(Data!K:K,Data!$A:$A,$A128,Data!$J:$J,$C129))/(SUMIFS(Data!L:L,Data!$A:$A,$A128,Data!$J:$J,$C129))</f>
        <v>#DIV/0!</v>
      </c>
      <c r="N129" s="109"/>
      <c r="O129" s="84">
        <f>Summary2!E244</f>
        <v>0</v>
      </c>
      <c r="Q129" s="52" t="e">
        <f>D129-D130</f>
        <v>#DIV/0!</v>
      </c>
      <c r="R129" s="52" t="e">
        <f>M129-M130</f>
        <v>#DIV/0!</v>
      </c>
    </row>
    <row r="130" spans="1:18" x14ac:dyDescent="0.25">
      <c r="A130" s="102"/>
      <c r="B130" s="104"/>
      <c r="C130" s="46" t="s">
        <v>213</v>
      </c>
      <c r="D130" s="21" t="e">
        <f xml:space="preserve"> (SUMIFS(Data!K:K,Data!$A:$A,$A$128,Data!$C:$C,"CDE",Data!$J:$J,$C130))/(SUMIFS(Data!K:K,Data!$A:$A,$A$128,Data!$C:$C,"CDE",Data!$J:$J,$C130) +SUMIFS(Data!K:K,Data!$A:$A,$A$128,Data!$C:$C,"CDO",Data!$J:$J,$C130))</f>
        <v>#DIV/0!</v>
      </c>
      <c r="E130" s="107"/>
      <c r="F130" s="10" t="s">
        <v>219</v>
      </c>
      <c r="G130" s="11" t="s">
        <v>37</v>
      </c>
      <c r="H130" s="107"/>
      <c r="I130" s="10" t="s">
        <v>220</v>
      </c>
      <c r="J130" s="12" t="s">
        <v>37</v>
      </c>
      <c r="K130" s="104"/>
      <c r="L130" s="46" t="s">
        <v>213</v>
      </c>
      <c r="M130" s="9" t="e">
        <f xml:space="preserve"> (SUMIFS(Data!K:K,Data!$A:$A,$A128,Data!$J:$J,$C130))/(SUMIFS(Data!L:L,Data!$A:$A,$A128,Data!$J:$J,$C130))</f>
        <v>#DIV/0!</v>
      </c>
      <c r="N130" s="109"/>
      <c r="O130" s="72" t="s">
        <v>53</v>
      </c>
    </row>
    <row r="131" spans="1:18" x14ac:dyDescent="0.25">
      <c r="A131" s="102"/>
      <c r="B131" s="104"/>
      <c r="C131" s="46" t="s">
        <v>103</v>
      </c>
      <c r="D131" s="21" t="e">
        <f xml:space="preserve"> (SUMIFS(Data!K:K,Data!$A:$A,$A$128,Data!$C:$C,"CDE",Data!$J:$J,$C131))/(SUMIFS(Data!K:K,Data!$A:$A,$A$128,Data!$C:$C,"CDE",Data!$J:$J,$C131) +SUMIFS(Data!K:K,Data!$A:$A,$A$128,Data!$C:$C,"CDO",Data!$J:$J,$C131))</f>
        <v>#DIV/0!</v>
      </c>
      <c r="E131" s="107"/>
      <c r="F131" s="13">
        <f>SUMIFS(Data!K:K,Data!A:A,A128,Data!J:J,Summary!C130)/1000</f>
        <v>0</v>
      </c>
      <c r="G131" s="48" t="e">
        <f>(F129-F131)/F131</f>
        <v>#DIV/0!</v>
      </c>
      <c r="H131" s="107"/>
      <c r="I131" s="13">
        <f>SUMIFS(Data!M:M,Data!A:A,A128,Data!J:J,Summary!C130)</f>
        <v>0</v>
      </c>
      <c r="J131" s="50" t="e">
        <f>(I129-I131)/I131</f>
        <v>#DIV/0!</v>
      </c>
      <c r="K131" s="104"/>
      <c r="L131" s="46" t="s">
        <v>103</v>
      </c>
      <c r="M131" s="9" t="e">
        <f xml:space="preserve"> (SUMIFS(Data!K:K,Data!$A:$A,$A128,Data!$J:$J,$C131))/(SUMIFS(Data!L:L,Data!$A:$A,$A128,Data!$J:$J,$C131))</f>
        <v>#DIV/0!</v>
      </c>
      <c r="N131" s="109"/>
      <c r="O131" s="76" t="e">
        <f>(Summary2!$E$244-Summary2!$D$244)/Summary2!$D$244</f>
        <v>#DIV/0!</v>
      </c>
    </row>
    <row r="132" spans="1:18" ht="15.75" thickBot="1" x14ac:dyDescent="0.3">
      <c r="A132" s="102"/>
      <c r="B132" s="104"/>
      <c r="C132" s="47" t="s">
        <v>102</v>
      </c>
      <c r="D132" s="20" t="e">
        <f xml:space="preserve"> (SUMIFS(Data!K:K,Data!$A:$A,$A$128,Data!$C:$C,"CDE",Data!$J:$J,$C132))/(SUMIFS(Data!K:K,Data!$A:$A,$A$128,Data!$C:$C,"CDE",Data!$J:$J,$C132) +SUMIFS(Data!K:K,Data!$A:$A,$A$128,Data!$C:$C,"CDO",Data!$J:$J,$C132))</f>
        <v>#DIV/0!</v>
      </c>
      <c r="E132" s="107"/>
      <c r="F132" s="79" t="s">
        <v>216</v>
      </c>
      <c r="G132" s="11" t="s">
        <v>38</v>
      </c>
      <c r="H132" s="107"/>
      <c r="I132" s="10" t="s">
        <v>217</v>
      </c>
      <c r="J132" s="12" t="s">
        <v>38</v>
      </c>
      <c r="K132" s="104"/>
      <c r="L132" s="47" t="s">
        <v>102</v>
      </c>
      <c r="M132" s="14" t="e">
        <f xml:space="preserve"> (SUMIFS(Data!K:K,Data!$A:$A,$A128,Data!$J:$J,$C132))/(SUMIFS(Data!L:L,Data!$A:$A,$A128,Data!$J:$J,$C132))</f>
        <v>#DIV/0!</v>
      </c>
      <c r="N132" s="109"/>
      <c r="O132" s="72" t="s">
        <v>54</v>
      </c>
    </row>
    <row r="133" spans="1:18" ht="15.75" thickBot="1" x14ac:dyDescent="0.3">
      <c r="A133" s="102"/>
      <c r="B133" s="104"/>
      <c r="C133" s="15"/>
      <c r="D133" s="16"/>
      <c r="E133" s="107"/>
      <c r="F133" s="13">
        <f>SUMIFS(Data!K:K,Data!A:A,A128,Data!J:J,Summary!C131)/1000</f>
        <v>0</v>
      </c>
      <c r="G133" s="48" t="e">
        <f>(F129-F133)/F133</f>
        <v>#DIV/0!</v>
      </c>
      <c r="H133" s="107"/>
      <c r="I133" s="13">
        <f>SUMIFS(Data!M:M,Data!A:A,A128,Data!J:J,Summary!C131)</f>
        <v>0</v>
      </c>
      <c r="J133" s="50" t="e">
        <f>(I129-I133)/I133</f>
        <v>#DIV/0!</v>
      </c>
      <c r="K133" s="104"/>
      <c r="L133" s="17"/>
      <c r="M133" s="16"/>
      <c r="N133" s="109"/>
      <c r="O133" s="76" t="e">
        <f>(Summary2!$E$244-Summary2!$C$244)/Summary2!$C$244</f>
        <v>#DIV/0!</v>
      </c>
    </row>
    <row r="134" spans="1:18" ht="15.75" thickBot="1" x14ac:dyDescent="0.3">
      <c r="A134" s="102"/>
      <c r="B134" s="104"/>
      <c r="C134" s="110" t="s">
        <v>39</v>
      </c>
      <c r="D134" s="111"/>
      <c r="E134" s="107"/>
      <c r="F134" s="10" t="s">
        <v>212</v>
      </c>
      <c r="G134" s="11" t="s">
        <v>40</v>
      </c>
      <c r="H134" s="107"/>
      <c r="I134" s="10" t="s">
        <v>221</v>
      </c>
      <c r="J134" s="12" t="s">
        <v>40</v>
      </c>
      <c r="K134" s="104"/>
      <c r="L134" s="112" t="s">
        <v>41</v>
      </c>
      <c r="M134" s="113"/>
      <c r="N134" s="109"/>
      <c r="O134" s="72" t="s">
        <v>55</v>
      </c>
    </row>
    <row r="135" spans="1:18" ht="15.75" thickBot="1" x14ac:dyDescent="0.3">
      <c r="A135" s="102"/>
      <c r="B135" s="105"/>
      <c r="C135" s="114" t="e">
        <f>AVERAGE(D129:D131)</f>
        <v>#DIV/0!</v>
      </c>
      <c r="D135" s="115"/>
      <c r="E135" s="108"/>
      <c r="F135" s="18">
        <f>SUMIFS(Data!K:K,Data!A:A,A128,Data!J:J,Summary!C132)/1000</f>
        <v>0</v>
      </c>
      <c r="G135" s="49" t="e">
        <f>(F129-F135)/F135</f>
        <v>#DIV/0!</v>
      </c>
      <c r="H135" s="108"/>
      <c r="I135" s="18">
        <f>SUMIFS(Data!M:M,Data!A:A,A128,Data!J:J,Summary!C132)</f>
        <v>0</v>
      </c>
      <c r="J135" s="51" t="e">
        <f>(I129-I135)/I135</f>
        <v>#DIV/0!</v>
      </c>
      <c r="K135" s="105"/>
      <c r="L135" s="116" t="e">
        <f>AVERAGE(M129:M131)</f>
        <v>#DIV/0!</v>
      </c>
      <c r="M135" s="115"/>
      <c r="N135" s="109"/>
      <c r="O135" s="82" t="e">
        <f>(Summary2!$E$244-Summary2!$B$244)/Summary2!$B$244</f>
        <v>#DIV/0!</v>
      </c>
    </row>
    <row r="136" spans="1:18" ht="24" thickBot="1" x14ac:dyDescent="0.3">
      <c r="A136" s="99" t="s">
        <v>87</v>
      </c>
      <c r="B136" s="100"/>
      <c r="C136" s="100"/>
      <c r="D136" s="100"/>
      <c r="E136" s="100"/>
      <c r="F136" s="100"/>
      <c r="G136" s="100"/>
      <c r="H136" s="100"/>
      <c r="I136" s="100"/>
      <c r="J136" s="100"/>
      <c r="K136" s="100"/>
      <c r="L136" s="100"/>
      <c r="M136" s="100"/>
      <c r="N136" s="100"/>
      <c r="O136" s="100"/>
    </row>
    <row r="137" spans="1:18" ht="15.75" thickBot="1" x14ac:dyDescent="0.3">
      <c r="A137" s="101" t="s">
        <v>88</v>
      </c>
      <c r="B137" s="103" t="s">
        <v>30</v>
      </c>
      <c r="C137" s="19" t="s">
        <v>9</v>
      </c>
      <c r="D137" s="2" t="s">
        <v>30</v>
      </c>
      <c r="E137" s="106" t="s">
        <v>31</v>
      </c>
      <c r="F137" s="3" t="s">
        <v>32</v>
      </c>
      <c r="G137" s="4" t="s">
        <v>33</v>
      </c>
      <c r="H137" s="106" t="s">
        <v>34</v>
      </c>
      <c r="I137" s="3" t="s">
        <v>35</v>
      </c>
      <c r="J137" s="5" t="s">
        <v>33</v>
      </c>
      <c r="K137" s="103" t="s">
        <v>36</v>
      </c>
      <c r="L137" s="19" t="s">
        <v>9</v>
      </c>
      <c r="M137" s="2" t="s">
        <v>36</v>
      </c>
      <c r="N137" s="109"/>
      <c r="O137" s="71" t="s">
        <v>222</v>
      </c>
      <c r="Q137" s="53" t="s">
        <v>71</v>
      </c>
      <c r="R137" s="54" t="s">
        <v>72</v>
      </c>
    </row>
    <row r="138" spans="1:18" x14ac:dyDescent="0.25">
      <c r="A138" s="102"/>
      <c r="B138" s="104"/>
      <c r="C138" s="45" t="s">
        <v>218</v>
      </c>
      <c r="D138" s="55" t="e">
        <f xml:space="preserve"> (SUMIFS(Data!K:K,Data!$A:$A,$A$110,Data!$C:$C,"CDE",Data!$J:$J,$C138))/(SUMIFS(Data!K:K,Data!$A:$A,$A$110,Data!$C:$C,"CDE",Data!$J:$J,$C138) +SUMIFS(Data!K:K,Data!$A:$A,$A$110,Data!$C:$C,"CDO",Data!$J:$J,$C138))</f>
        <v>#DIV/0!</v>
      </c>
      <c r="E138" s="107"/>
      <c r="F138" s="6">
        <f>SUMIFS(Data!K:K,Data!A:A,A137,Data!J:J,Summary!C138)/1000</f>
        <v>0</v>
      </c>
      <c r="G138" s="7">
        <f>AVERAGE(F138,F140,F142)</f>
        <v>0</v>
      </c>
      <c r="H138" s="107"/>
      <c r="I138" s="6">
        <f>SUMIFS(Data!M:M,Data!A:A,A137,Data!J:J,Summary!C138)</f>
        <v>0</v>
      </c>
      <c r="J138" s="8">
        <f>AVERAGE(I138,I140,I142)</f>
        <v>0</v>
      </c>
      <c r="K138" s="104"/>
      <c r="L138" s="45" t="s">
        <v>218</v>
      </c>
      <c r="M138" s="56" t="e">
        <f xml:space="preserve"> (SUMIFS(Data!K:K,Data!$A:$A,$A137,Data!$J:$J,$C138))/(SUMIFS(Data!L:L,Data!$A:$A,$A137,Data!$J:$J,$C138))</f>
        <v>#DIV/0!</v>
      </c>
      <c r="N138" s="109"/>
      <c r="O138" s="83">
        <f>Summary2!E280</f>
        <v>0</v>
      </c>
      <c r="Q138" s="52" t="e">
        <f>D138-D139</f>
        <v>#DIV/0!</v>
      </c>
      <c r="R138" s="52" t="e">
        <f>M138-M139</f>
        <v>#DIV/0!</v>
      </c>
    </row>
    <row r="139" spans="1:18" x14ac:dyDescent="0.25">
      <c r="A139" s="102"/>
      <c r="B139" s="104"/>
      <c r="C139" s="46" t="s">
        <v>213</v>
      </c>
      <c r="D139" s="21" t="e">
        <f xml:space="preserve"> (SUMIFS(Data!K:K,Data!$A:$A,$A$110,Data!$C:$C,"CDE",Data!$J:$J,$C139))/(SUMIFS(Data!K:K,Data!$A:$A,$A$110,Data!$C:$C,"CDE",Data!$J:$J,$C139) +SUMIFS(Data!K:K,Data!$A:$A,$A$110,Data!$C:$C,"CDO",Data!$J:$J,$C139))</f>
        <v>#DIV/0!</v>
      </c>
      <c r="E139" s="107"/>
      <c r="F139" s="10" t="s">
        <v>219</v>
      </c>
      <c r="G139" s="11" t="s">
        <v>37</v>
      </c>
      <c r="H139" s="107"/>
      <c r="I139" s="10" t="s">
        <v>220</v>
      </c>
      <c r="J139" s="12" t="s">
        <v>37</v>
      </c>
      <c r="K139" s="104"/>
      <c r="L139" s="46" t="s">
        <v>213</v>
      </c>
      <c r="M139" s="9" t="e">
        <f xml:space="preserve"> (SUMIFS(Data!K:K,Data!$A:$A,$A137,Data!$J:$J,$C139))/(SUMIFS(Data!L:L,Data!$A:$A,$A137,Data!$J:$J,$C139))</f>
        <v>#DIV/0!</v>
      </c>
      <c r="N139" s="109"/>
      <c r="O139" s="72" t="s">
        <v>53</v>
      </c>
    </row>
    <row r="140" spans="1:18" x14ac:dyDescent="0.25">
      <c r="A140" s="102"/>
      <c r="B140" s="104"/>
      <c r="C140" s="46" t="s">
        <v>103</v>
      </c>
      <c r="D140" s="21" t="e">
        <f xml:space="preserve"> (SUMIFS(Data!K:K,Data!$A:$A,$A$110,Data!$C:$C,"CDE",Data!$J:$J,$C140))/(SUMIFS(Data!K:K,Data!$A:$A,$A$110,Data!$C:$C,"CDE",Data!$J:$J,$C140) +SUMIFS(Data!K:K,Data!$A:$A,$A$110,Data!$C:$C,"CDO",Data!$J:$J,$C140))</f>
        <v>#DIV/0!</v>
      </c>
      <c r="E140" s="107"/>
      <c r="F140" s="13">
        <f>SUMIFS(Data!K:K,Data!A:A,A137,Data!J:J,Summary!C139)/1000</f>
        <v>0</v>
      </c>
      <c r="G140" s="48" t="e">
        <f>(F138-F140)/F140</f>
        <v>#DIV/0!</v>
      </c>
      <c r="H140" s="107"/>
      <c r="I140" s="13">
        <f>SUMIFS(Data!M:M,Data!A:A,A137,Data!J:J,Summary!C139)</f>
        <v>0</v>
      </c>
      <c r="J140" s="50" t="e">
        <f>(I138-I140)/I140</f>
        <v>#DIV/0!</v>
      </c>
      <c r="K140" s="104"/>
      <c r="L140" s="46" t="s">
        <v>103</v>
      </c>
      <c r="M140" s="9" t="e">
        <f xml:space="preserve"> (SUMIFS(Data!K:K,Data!$A:$A,$A137,Data!$J:$J,$C140))/(SUMIFS(Data!L:L,Data!$A:$A,$A137,Data!$J:$J,$C140))</f>
        <v>#DIV/0!</v>
      </c>
      <c r="N140" s="109"/>
      <c r="O140" s="76" t="e">
        <f>(Summary2!$E$280-Summary2!$D$280)/Summary2!$D$280</f>
        <v>#DIV/0!</v>
      </c>
    </row>
    <row r="141" spans="1:18" ht="15.75" thickBot="1" x14ac:dyDescent="0.3">
      <c r="A141" s="102"/>
      <c r="B141" s="104"/>
      <c r="C141" s="47" t="s">
        <v>102</v>
      </c>
      <c r="D141" s="23" t="e">
        <f xml:space="preserve"> (SUMIFS(Data!K:K,Data!$A:$A,$A$110,Data!$C:$C,"CDE",Data!$J:$J,$C141))/(SUMIFS(Data!K:K,Data!$A:$A,$A$110,Data!$C:$C,"CDE",Data!$J:$J,$C141) +SUMIFS(Data!K:K,Data!$A:$A,$A$110,Data!$C:$C,"CDO",Data!$J:$J,$C141))</f>
        <v>#DIV/0!</v>
      </c>
      <c r="E141" s="107"/>
      <c r="F141" s="79" t="s">
        <v>216</v>
      </c>
      <c r="G141" s="11" t="s">
        <v>38</v>
      </c>
      <c r="H141" s="107"/>
      <c r="I141" s="10" t="s">
        <v>217</v>
      </c>
      <c r="J141" s="12" t="s">
        <v>38</v>
      </c>
      <c r="K141" s="104"/>
      <c r="L141" s="47" t="s">
        <v>102</v>
      </c>
      <c r="M141" s="14" t="e">
        <f xml:space="preserve"> (SUMIFS(Data!K:K,Data!$A:$A,$A137,Data!$J:$J,$C141))/(SUMIFS(Data!L:L,Data!$A:$A,$A137,Data!$J:$J,$C141))</f>
        <v>#DIV/0!</v>
      </c>
      <c r="N141" s="109"/>
      <c r="O141" s="72" t="s">
        <v>54</v>
      </c>
    </row>
    <row r="142" spans="1:18" ht="15.75" thickBot="1" x14ac:dyDescent="0.3">
      <c r="A142" s="102"/>
      <c r="B142" s="104"/>
      <c r="C142" s="15"/>
      <c r="D142" s="16"/>
      <c r="E142" s="107"/>
      <c r="F142" s="13">
        <f>SUMIFS(Data!K:K,Data!A:A,A137,Data!J:J,Summary!C140)/1000</f>
        <v>0</v>
      </c>
      <c r="G142" s="48" t="e">
        <f>(F138-F142)/F142</f>
        <v>#DIV/0!</v>
      </c>
      <c r="H142" s="107"/>
      <c r="I142" s="13">
        <f>SUMIFS(Data!M:M,Data!A:A,A137,Data!J:J,Summary!C140)</f>
        <v>0</v>
      </c>
      <c r="J142" s="50" t="e">
        <f>(I138-I142)/I142</f>
        <v>#DIV/0!</v>
      </c>
      <c r="K142" s="104"/>
      <c r="L142" s="17"/>
      <c r="M142" s="16"/>
      <c r="N142" s="109"/>
      <c r="O142" s="76" t="e">
        <f>(Summary2!$E$280-Summary2!$C$280)/Summary2!$C$280</f>
        <v>#DIV/0!</v>
      </c>
    </row>
    <row r="143" spans="1:18" ht="15.75" thickBot="1" x14ac:dyDescent="0.3">
      <c r="A143" s="102"/>
      <c r="B143" s="104"/>
      <c r="C143" s="110" t="s">
        <v>39</v>
      </c>
      <c r="D143" s="111"/>
      <c r="E143" s="107"/>
      <c r="F143" s="10" t="s">
        <v>212</v>
      </c>
      <c r="G143" s="11" t="s">
        <v>40</v>
      </c>
      <c r="H143" s="107"/>
      <c r="I143" s="10" t="s">
        <v>221</v>
      </c>
      <c r="J143" s="12" t="s">
        <v>40</v>
      </c>
      <c r="K143" s="104"/>
      <c r="L143" s="112" t="s">
        <v>41</v>
      </c>
      <c r="M143" s="113"/>
      <c r="N143" s="109"/>
      <c r="O143" s="72" t="s">
        <v>55</v>
      </c>
    </row>
    <row r="144" spans="1:18" ht="15.75" thickBot="1" x14ac:dyDescent="0.3">
      <c r="A144" s="102"/>
      <c r="B144" s="105"/>
      <c r="C144" s="114" t="e">
        <f>AVERAGE(D138:D140)</f>
        <v>#DIV/0!</v>
      </c>
      <c r="D144" s="115"/>
      <c r="E144" s="108"/>
      <c r="F144" s="18">
        <f>SUMIFS(Data!K:K,Data!A:A,A137,Data!J:J,Summary!C141)/1000</f>
        <v>0</v>
      </c>
      <c r="G144" s="49" t="e">
        <f>(F138-F144)/F144</f>
        <v>#DIV/0!</v>
      </c>
      <c r="H144" s="108"/>
      <c r="I144" s="18">
        <f>SUMIFS(Data!M:M,Data!A:A,A137,Data!J:J,Summary!C141)</f>
        <v>0</v>
      </c>
      <c r="J144" s="51" t="e">
        <f>(I138-I144)/I144</f>
        <v>#DIV/0!</v>
      </c>
      <c r="K144" s="105"/>
      <c r="L144" s="116" t="e">
        <f>AVERAGE(M138:M140)</f>
        <v>#DIV/0!</v>
      </c>
      <c r="M144" s="115"/>
      <c r="N144" s="109"/>
      <c r="O144" s="82" t="e">
        <f>(Summary2!$E$280-Summary2!$B$280)/Summary2!$B$280</f>
        <v>#DIV/0!</v>
      </c>
    </row>
    <row r="145" spans="1:18" ht="24" thickBot="1" x14ac:dyDescent="0.3">
      <c r="A145" s="99" t="s">
        <v>89</v>
      </c>
      <c r="B145" s="100"/>
      <c r="C145" s="100"/>
      <c r="D145" s="100"/>
      <c r="E145" s="100"/>
      <c r="F145" s="100"/>
      <c r="G145" s="100"/>
      <c r="H145" s="100"/>
      <c r="I145" s="100"/>
      <c r="J145" s="100"/>
      <c r="K145" s="100"/>
      <c r="L145" s="100"/>
      <c r="M145" s="100"/>
      <c r="N145" s="100"/>
      <c r="O145" s="100"/>
    </row>
    <row r="146" spans="1:18" ht="15.75" thickBot="1" x14ac:dyDescent="0.3">
      <c r="A146" s="101" t="s">
        <v>90</v>
      </c>
      <c r="B146" s="103" t="s">
        <v>30</v>
      </c>
      <c r="C146" s="19" t="s">
        <v>9</v>
      </c>
      <c r="D146" s="2" t="s">
        <v>30</v>
      </c>
      <c r="E146" s="106" t="s">
        <v>31</v>
      </c>
      <c r="F146" s="3" t="s">
        <v>32</v>
      </c>
      <c r="G146" s="4" t="s">
        <v>33</v>
      </c>
      <c r="H146" s="106" t="s">
        <v>34</v>
      </c>
      <c r="I146" s="3" t="s">
        <v>35</v>
      </c>
      <c r="J146" s="5" t="s">
        <v>33</v>
      </c>
      <c r="K146" s="103" t="s">
        <v>36</v>
      </c>
      <c r="L146" s="19" t="s">
        <v>9</v>
      </c>
      <c r="M146" s="2" t="s">
        <v>36</v>
      </c>
      <c r="N146" s="109"/>
      <c r="O146" s="71" t="s">
        <v>222</v>
      </c>
      <c r="Q146" s="53" t="s">
        <v>71</v>
      </c>
      <c r="R146" s="54" t="s">
        <v>72</v>
      </c>
    </row>
    <row r="147" spans="1:18" x14ac:dyDescent="0.25">
      <c r="A147" s="102"/>
      <c r="B147" s="104"/>
      <c r="C147" s="45" t="s">
        <v>218</v>
      </c>
      <c r="D147" s="55" t="e">
        <f xml:space="preserve"> (SUMIFS(Data!K:K,Data!$A:$A,$A$119,Data!$C:$C,"CDE",Data!$J:$J,$C147))/(SUMIFS(Data!K:K,Data!$A:$A,$A$119,Data!$C:$C,"CDE",Data!$J:$J,$C147) +SUMIFS(Data!K:K,Data!$A:$A,$A$119,Data!$C:$C,"CDO",Data!$J:$J,$C147))</f>
        <v>#DIV/0!</v>
      </c>
      <c r="E147" s="107"/>
      <c r="F147" s="6">
        <f>SUMIFS(Data!K:K,Data!A:A,A146,Data!J:J,Summary!C147)/1000</f>
        <v>0</v>
      </c>
      <c r="G147" s="7">
        <f>AVERAGE(F147,F149,F151)</f>
        <v>0</v>
      </c>
      <c r="H147" s="107"/>
      <c r="I147" s="6">
        <f>SUMIFS(Data!M:M,Data!A:A,A146,Data!J:J,Summary!C147)</f>
        <v>0</v>
      </c>
      <c r="J147" s="8">
        <f>AVERAGE(I147,I149,I151)</f>
        <v>0</v>
      </c>
      <c r="K147" s="104"/>
      <c r="L147" s="45" t="s">
        <v>218</v>
      </c>
      <c r="M147" s="56" t="e">
        <f xml:space="preserve"> (SUMIFS(Data!K:K,Data!$A:$A,$A146,Data!$J:$J,$C147))/(SUMIFS(Data!L:L,Data!$A:$A,$A146,Data!$J:$J,$C147))</f>
        <v>#DIV/0!</v>
      </c>
      <c r="N147" s="109"/>
      <c r="O147" s="84">
        <f>Summary2!$E$263</f>
        <v>0</v>
      </c>
      <c r="Q147" s="52" t="e">
        <f>D147-D148</f>
        <v>#DIV/0!</v>
      </c>
      <c r="R147" s="52" t="e">
        <f>M147-M148</f>
        <v>#DIV/0!</v>
      </c>
    </row>
    <row r="148" spans="1:18" x14ac:dyDescent="0.25">
      <c r="A148" s="102"/>
      <c r="B148" s="104"/>
      <c r="C148" s="46" t="s">
        <v>213</v>
      </c>
      <c r="D148" s="20" t="e">
        <f xml:space="preserve"> (SUMIFS(Data!K:K,Data!$A:$A,$A$119,Data!$C:$C,"CDE",Data!$J:$J,$C148))/(SUMIFS(Data!K:K,Data!$A:$A,$A$119,Data!$C:$C,"CDE",Data!$J:$J,$C148) +SUMIFS(Data!K:K,Data!$A:$A,$A$119,Data!$C:$C,"CDO",Data!$J:$J,$C148))</f>
        <v>#DIV/0!</v>
      </c>
      <c r="E148" s="107"/>
      <c r="F148" s="10" t="s">
        <v>219</v>
      </c>
      <c r="G148" s="11" t="s">
        <v>37</v>
      </c>
      <c r="H148" s="107"/>
      <c r="I148" s="10" t="s">
        <v>220</v>
      </c>
      <c r="J148" s="12" t="s">
        <v>37</v>
      </c>
      <c r="K148" s="104"/>
      <c r="L148" s="46" t="s">
        <v>213</v>
      </c>
      <c r="M148" s="9" t="e">
        <f xml:space="preserve"> (SUMIFS(Data!K:K,Data!$A:$A,$A146,Data!$J:$J,$C148))/(SUMIFS(Data!L:L,Data!$A:$A,$A146,Data!$J:$J,$C148))</f>
        <v>#DIV/0!</v>
      </c>
      <c r="N148" s="109"/>
      <c r="O148" s="72" t="s">
        <v>53</v>
      </c>
    </row>
    <row r="149" spans="1:18" x14ac:dyDescent="0.25">
      <c r="A149" s="102"/>
      <c r="B149" s="104"/>
      <c r="C149" s="46" t="s">
        <v>103</v>
      </c>
      <c r="D149" s="21" t="e">
        <f xml:space="preserve"> (SUMIFS(Data!K:K,Data!$A:$A,$A$119,Data!$C:$C,"CDE",Data!$J:$J,$C149))/(SUMIFS(Data!K:K,Data!$A:$A,$A$119,Data!$C:$C,"CDE",Data!$J:$J,$C149) +SUMIFS(Data!K:K,Data!$A:$A,$A$119,Data!$C:$C,"CDO",Data!$J:$J,$C149))</f>
        <v>#DIV/0!</v>
      </c>
      <c r="E149" s="107"/>
      <c r="F149" s="13">
        <f>SUMIFS(Data!K:K,Data!A:A,A146,Data!J:J,Summary!C148)/1000</f>
        <v>0</v>
      </c>
      <c r="G149" s="48" t="e">
        <f>(F147-F149)/F149</f>
        <v>#DIV/0!</v>
      </c>
      <c r="H149" s="107"/>
      <c r="I149" s="13">
        <f>SUMIFS(Data!M:M,Data!A:A,A146,Data!J:J,Summary!C148)</f>
        <v>0</v>
      </c>
      <c r="J149" s="50" t="e">
        <f>(I147-I149)/I149</f>
        <v>#DIV/0!</v>
      </c>
      <c r="K149" s="104"/>
      <c r="L149" s="46" t="s">
        <v>103</v>
      </c>
      <c r="M149" s="9" t="e">
        <f xml:space="preserve"> (SUMIFS(Data!K:K,Data!$A:$A,$A146,Data!$J:$J,$C149))/(SUMIFS(Data!L:L,Data!$A:$A,$A146,Data!$J:$J,$C149))</f>
        <v>#DIV/0!</v>
      </c>
      <c r="N149" s="109"/>
      <c r="O149" s="76" t="e">
        <f>(Summary2!$E$263-Summary2!$D$263)/Summary2!$D$263</f>
        <v>#DIV/0!</v>
      </c>
    </row>
    <row r="150" spans="1:18" ht="15.75" thickBot="1" x14ac:dyDescent="0.3">
      <c r="A150" s="102"/>
      <c r="B150" s="104"/>
      <c r="C150" s="47" t="s">
        <v>102</v>
      </c>
      <c r="D150" s="20" t="e">
        <f xml:space="preserve"> (SUMIFS(Data!K:K,Data!$A:$A,$A$119,Data!$C:$C,"CDE",Data!$J:$J,$C150))/(SUMIFS(Data!K:K,Data!$A:$A,$A$119,Data!$C:$C,"CDE",Data!$J:$J,$C150) +SUMIFS(Data!K:K,Data!$A:$A,$A$119,Data!$C:$C,"CDO",Data!$J:$J,$C150))</f>
        <v>#DIV/0!</v>
      </c>
      <c r="E150" s="107"/>
      <c r="F150" s="79" t="s">
        <v>216</v>
      </c>
      <c r="G150" s="11" t="s">
        <v>38</v>
      </c>
      <c r="H150" s="107"/>
      <c r="I150" s="10" t="s">
        <v>217</v>
      </c>
      <c r="J150" s="12" t="s">
        <v>38</v>
      </c>
      <c r="K150" s="104"/>
      <c r="L150" s="47" t="s">
        <v>102</v>
      </c>
      <c r="M150" s="14" t="e">
        <f xml:space="preserve"> (SUMIFS(Data!K:K,Data!$A:$A,$A146,Data!$J:$J,$C150))/(SUMIFS(Data!L:L,Data!$A:$A,$A146,Data!$J:$J,$C150))</f>
        <v>#DIV/0!</v>
      </c>
      <c r="N150" s="109"/>
      <c r="O150" s="72" t="s">
        <v>54</v>
      </c>
    </row>
    <row r="151" spans="1:18" ht="15.75" thickBot="1" x14ac:dyDescent="0.3">
      <c r="A151" s="102"/>
      <c r="B151" s="104"/>
      <c r="C151" s="15"/>
      <c r="D151" s="16"/>
      <c r="E151" s="107"/>
      <c r="F151" s="13">
        <f>SUMIFS(Data!K:K,Data!A:A,A146,Data!J:J,Summary!C149)/1000</f>
        <v>0</v>
      </c>
      <c r="G151" s="48" t="e">
        <f>(F147-F151)/F151</f>
        <v>#DIV/0!</v>
      </c>
      <c r="H151" s="107"/>
      <c r="I151" s="13">
        <f>SUMIFS(Data!M:M,Data!A:A,A146,Data!J:J,Summary!C149)</f>
        <v>0</v>
      </c>
      <c r="J151" s="50" t="e">
        <f>(I147-I151)/I151</f>
        <v>#DIV/0!</v>
      </c>
      <c r="K151" s="104"/>
      <c r="L151" s="17"/>
      <c r="M151" s="16"/>
      <c r="N151" s="109"/>
      <c r="O151" s="76" t="e">
        <f>(Summary2!$E$263-Summary2!$C$263)/Summary2!$C$263</f>
        <v>#DIV/0!</v>
      </c>
    </row>
    <row r="152" spans="1:18" ht="15.75" thickBot="1" x14ac:dyDescent="0.3">
      <c r="A152" s="102"/>
      <c r="B152" s="104"/>
      <c r="C152" s="110" t="s">
        <v>39</v>
      </c>
      <c r="D152" s="111"/>
      <c r="E152" s="107"/>
      <c r="F152" s="10" t="s">
        <v>212</v>
      </c>
      <c r="G152" s="11" t="s">
        <v>40</v>
      </c>
      <c r="H152" s="107"/>
      <c r="I152" s="10" t="s">
        <v>221</v>
      </c>
      <c r="J152" s="12" t="s">
        <v>40</v>
      </c>
      <c r="K152" s="104"/>
      <c r="L152" s="112" t="s">
        <v>41</v>
      </c>
      <c r="M152" s="113"/>
      <c r="N152" s="109"/>
      <c r="O152" s="72" t="s">
        <v>55</v>
      </c>
    </row>
    <row r="153" spans="1:18" ht="15.75" thickBot="1" x14ac:dyDescent="0.3">
      <c r="A153" s="102"/>
      <c r="B153" s="105"/>
      <c r="C153" s="114" t="e">
        <f>AVERAGE(D147:D149)</f>
        <v>#DIV/0!</v>
      </c>
      <c r="D153" s="115"/>
      <c r="E153" s="108"/>
      <c r="F153" s="18">
        <f>SUMIFS(Data!K:K,Data!A:A,A146,Data!J:J,Summary!C150)/1000</f>
        <v>0</v>
      </c>
      <c r="G153" s="49" t="e">
        <f>(F147-F153)/F153</f>
        <v>#DIV/0!</v>
      </c>
      <c r="H153" s="108"/>
      <c r="I153" s="18">
        <f>SUMIFS(Data!M:M,Data!A:A,A146,Data!J:J,Summary!C150)</f>
        <v>0</v>
      </c>
      <c r="J153" s="51" t="e">
        <f>(I147-I153)/I153</f>
        <v>#DIV/0!</v>
      </c>
      <c r="K153" s="105"/>
      <c r="L153" s="116" t="e">
        <f>AVERAGE(M147:M149)</f>
        <v>#DIV/0!</v>
      </c>
      <c r="M153" s="115"/>
      <c r="N153" s="109"/>
      <c r="O153" s="82" t="e">
        <f>(Summary2!$E$263-Summary2!$B$263)/Summary2!$B$263</f>
        <v>#DIV/0!</v>
      </c>
    </row>
    <row r="154" spans="1:18" ht="24" thickBot="1" x14ac:dyDescent="0.3">
      <c r="A154" s="99" t="s">
        <v>92</v>
      </c>
      <c r="B154" s="100"/>
      <c r="C154" s="100"/>
      <c r="D154" s="100"/>
      <c r="E154" s="100"/>
      <c r="F154" s="100"/>
      <c r="G154" s="100"/>
      <c r="H154" s="100"/>
      <c r="I154" s="100"/>
      <c r="J154" s="100"/>
      <c r="K154" s="100"/>
      <c r="L154" s="100"/>
      <c r="M154" s="100"/>
      <c r="N154" s="100"/>
      <c r="O154" s="100"/>
    </row>
    <row r="155" spans="1:18" ht="15.75" thickBot="1" x14ac:dyDescent="0.3">
      <c r="A155" s="101" t="s">
        <v>91</v>
      </c>
      <c r="B155" s="103" t="s">
        <v>30</v>
      </c>
      <c r="C155" s="19" t="s">
        <v>9</v>
      </c>
      <c r="D155" s="2" t="s">
        <v>30</v>
      </c>
      <c r="E155" s="106" t="s">
        <v>31</v>
      </c>
      <c r="F155" s="3" t="s">
        <v>32</v>
      </c>
      <c r="G155" s="4" t="s">
        <v>33</v>
      </c>
      <c r="H155" s="106" t="s">
        <v>34</v>
      </c>
      <c r="I155" s="3" t="s">
        <v>35</v>
      </c>
      <c r="J155" s="5" t="s">
        <v>33</v>
      </c>
      <c r="K155" s="103" t="s">
        <v>36</v>
      </c>
      <c r="L155" s="19" t="s">
        <v>9</v>
      </c>
      <c r="M155" s="2" t="s">
        <v>36</v>
      </c>
      <c r="N155" s="109"/>
      <c r="O155" s="71" t="s">
        <v>222</v>
      </c>
      <c r="Q155" s="53" t="s">
        <v>71</v>
      </c>
      <c r="R155" s="54" t="s">
        <v>72</v>
      </c>
    </row>
    <row r="156" spans="1:18" x14ac:dyDescent="0.25">
      <c r="A156" s="102"/>
      <c r="B156" s="104"/>
      <c r="C156" s="45" t="s">
        <v>218</v>
      </c>
      <c r="D156" s="55" t="e">
        <f xml:space="preserve"> (SUMIFS(Data!K:K,Data!$A:$A,$A$155,Data!$C:$C,"CDE",Data!$J:$J,$C156))/(SUMIFS(Data!K:K,Data!$A:$A,$A$155,Data!$C:$C,"CDE",Data!$J:$J,$C156) +SUMIFS(Data!K:K,Data!$A:$A,$A$155,Data!$C:$C,"CDO",Data!$J:$J,$C156))</f>
        <v>#DIV/0!</v>
      </c>
      <c r="E156" s="107"/>
      <c r="F156" s="6">
        <f>SUMIFS(Data!K:K,Data!A:A,A155,Data!J:J,Summary!C156)/1000</f>
        <v>0</v>
      </c>
      <c r="G156" s="7">
        <f>AVERAGE(F156,F158,F160)</f>
        <v>0</v>
      </c>
      <c r="H156" s="107"/>
      <c r="I156" s="6">
        <f>SUMIFS(Data!M:M,Data!A:A,A155,Data!J:J,Summary!C156)</f>
        <v>0</v>
      </c>
      <c r="J156" s="8">
        <f>AVERAGE(I156,I158,I160)</f>
        <v>0</v>
      </c>
      <c r="K156" s="104"/>
      <c r="L156" s="45" t="s">
        <v>218</v>
      </c>
      <c r="M156" s="56" t="e">
        <f xml:space="preserve"> (SUMIFS(Data!K:K,Data!$A:$A,$A155,Data!$J:$J,$C156))/(SUMIFS(Data!L:L,Data!$A:$A,$A155,Data!$J:$J,$C156))</f>
        <v>#DIV/0!</v>
      </c>
      <c r="N156" s="109"/>
      <c r="O156" s="84">
        <f>Summary2!$E$297</f>
        <v>0</v>
      </c>
      <c r="Q156" s="52" t="e">
        <f>D156-D157</f>
        <v>#DIV/0!</v>
      </c>
      <c r="R156" s="52" t="e">
        <f>M156-M157</f>
        <v>#DIV/0!</v>
      </c>
    </row>
    <row r="157" spans="1:18" x14ac:dyDescent="0.25">
      <c r="A157" s="102"/>
      <c r="B157" s="104"/>
      <c r="C157" s="46" t="s">
        <v>213</v>
      </c>
      <c r="D157" s="21" t="e">
        <f xml:space="preserve"> (SUMIFS(Data!K:K,Data!$A:$A,$A$155,Data!$C:$C,"CDE",Data!$J:$J,$C157))/(SUMIFS(Data!K:K,Data!$A:$A,$A$155,Data!$C:$C,"CDE",Data!$J:$J,$C157) +SUMIFS(Data!K:K,Data!$A:$A,$A$155,Data!$C:$C,"CDO",Data!$J:$J,$C157))</f>
        <v>#DIV/0!</v>
      </c>
      <c r="E157" s="107"/>
      <c r="F157" s="10" t="s">
        <v>219</v>
      </c>
      <c r="G157" s="11" t="s">
        <v>37</v>
      </c>
      <c r="H157" s="107"/>
      <c r="I157" s="10" t="s">
        <v>220</v>
      </c>
      <c r="J157" s="12" t="s">
        <v>37</v>
      </c>
      <c r="K157" s="104"/>
      <c r="L157" s="46" t="s">
        <v>213</v>
      </c>
      <c r="M157" s="9" t="e">
        <f xml:space="preserve"> (SUMIFS(Data!K:K,Data!$A:$A,$A155,Data!$J:$J,$C157))/(SUMIFS(Data!L:L,Data!$A:$A,$A155,Data!$J:$J,$C157))</f>
        <v>#DIV/0!</v>
      </c>
      <c r="N157" s="109"/>
      <c r="O157" s="72" t="s">
        <v>53</v>
      </c>
    </row>
    <row r="158" spans="1:18" x14ac:dyDescent="0.25">
      <c r="A158" s="102"/>
      <c r="B158" s="104"/>
      <c r="C158" s="46" t="s">
        <v>103</v>
      </c>
      <c r="D158" s="21" t="e">
        <f xml:space="preserve"> (SUMIFS(Data!K:K,Data!$A:$A,$A$155,Data!$C:$C,"CDE",Data!$J:$J,$C158))/(SUMIFS(Data!K:K,Data!$A:$A,$A$155,Data!$C:$C,"CDE",Data!$J:$J,$C158) +SUMIFS(Data!K:K,Data!$A:$A,$A$155,Data!$C:$C,"CDO",Data!$J:$J,$C158))</f>
        <v>#DIV/0!</v>
      </c>
      <c r="E158" s="107"/>
      <c r="F158" s="13">
        <f>SUMIFS(Data!K:K,Data!A:A,A155,Data!J:J,Summary!C157)/1000</f>
        <v>0</v>
      </c>
      <c r="G158" s="48" t="e">
        <f>(F156-F158)/F158</f>
        <v>#DIV/0!</v>
      </c>
      <c r="H158" s="107"/>
      <c r="I158" s="13">
        <f>SUMIFS(Data!M:M,Data!A:A,A155,Data!J:J,Summary!C157)</f>
        <v>0</v>
      </c>
      <c r="J158" s="50" t="e">
        <f>(I156-I158)/I158</f>
        <v>#DIV/0!</v>
      </c>
      <c r="K158" s="104"/>
      <c r="L158" s="46" t="s">
        <v>103</v>
      </c>
      <c r="M158" s="9" t="e">
        <f xml:space="preserve"> (SUMIFS(Data!K:K,Data!$A:$A,$A155,Data!$J:$J,$C158))/(SUMIFS(Data!L:L,Data!$A:$A,$A155,Data!$J:$J,$C158))</f>
        <v>#DIV/0!</v>
      </c>
      <c r="N158" s="109"/>
      <c r="O158" s="74" t="e">
        <f>(Summary2!$E$297-Summary2!$D$297)/Summary2!$D$297</f>
        <v>#DIV/0!</v>
      </c>
    </row>
    <row r="159" spans="1:18" ht="15.75" thickBot="1" x14ac:dyDescent="0.3">
      <c r="A159" s="102"/>
      <c r="B159" s="104"/>
      <c r="C159" s="47" t="s">
        <v>102</v>
      </c>
      <c r="D159" s="20" t="e">
        <f xml:space="preserve"> (SUMIFS(Data!K:K,Data!$A:$A,$A$155,Data!$C:$C,"CDE",Data!$J:$J,$C159))/(SUMIFS(Data!K:K,Data!$A:$A,$A$155,Data!$C:$C,"CDE",Data!$J:$J,$C159) +SUMIFS(Data!K:K,Data!$A:$A,$A$155,Data!$C:$C,"CDO",Data!$J:$J,$C159))</f>
        <v>#DIV/0!</v>
      </c>
      <c r="E159" s="107"/>
      <c r="F159" s="79" t="s">
        <v>216</v>
      </c>
      <c r="G159" s="11" t="s">
        <v>38</v>
      </c>
      <c r="H159" s="107"/>
      <c r="I159" s="10" t="s">
        <v>217</v>
      </c>
      <c r="J159" s="12" t="s">
        <v>38</v>
      </c>
      <c r="K159" s="104"/>
      <c r="L159" s="47" t="s">
        <v>102</v>
      </c>
      <c r="M159" s="14" t="e">
        <f xml:space="preserve"> (SUMIFS(Data!K:K,Data!$A:$A,$A155,Data!$J:$J,$C159))/(SUMIFS(Data!L:L,Data!$A:$A,$A155,Data!$J:$J,$C159))</f>
        <v>#DIV/0!</v>
      </c>
      <c r="N159" s="109"/>
      <c r="O159" s="72" t="s">
        <v>54</v>
      </c>
    </row>
    <row r="160" spans="1:18" ht="15.75" thickBot="1" x14ac:dyDescent="0.3">
      <c r="A160" s="102"/>
      <c r="B160" s="104"/>
      <c r="C160" s="15"/>
      <c r="D160" s="16"/>
      <c r="E160" s="107"/>
      <c r="F160" s="13">
        <f>SUMIFS(Data!K:K,Data!A:A,A155,Data!J:J,Summary!C158)/1000</f>
        <v>0</v>
      </c>
      <c r="G160" s="48" t="e">
        <f>(F156-F160)/F160</f>
        <v>#DIV/0!</v>
      </c>
      <c r="H160" s="107"/>
      <c r="I160" s="13">
        <f>SUMIFS(Data!M:M,Data!A:A,A155,Data!J:J,Summary!C158)</f>
        <v>0</v>
      </c>
      <c r="J160" s="50" t="e">
        <f>(I156-I160)/I160</f>
        <v>#DIV/0!</v>
      </c>
      <c r="K160" s="104"/>
      <c r="L160" s="17"/>
      <c r="M160" s="16"/>
      <c r="N160" s="109"/>
      <c r="O160" s="74" t="e">
        <f>(Summary2!$E$297-Summary2!$C$297)/Summary2!$C$297</f>
        <v>#DIV/0!</v>
      </c>
    </row>
    <row r="161" spans="1:15" ht="15.75" thickBot="1" x14ac:dyDescent="0.3">
      <c r="A161" s="102"/>
      <c r="B161" s="104"/>
      <c r="C161" s="110" t="s">
        <v>39</v>
      </c>
      <c r="D161" s="111"/>
      <c r="E161" s="107"/>
      <c r="F161" s="10" t="s">
        <v>212</v>
      </c>
      <c r="G161" s="11" t="s">
        <v>40</v>
      </c>
      <c r="H161" s="107"/>
      <c r="I161" s="10" t="s">
        <v>221</v>
      </c>
      <c r="J161" s="12" t="s">
        <v>40</v>
      </c>
      <c r="K161" s="104"/>
      <c r="L161" s="112" t="s">
        <v>41</v>
      </c>
      <c r="M161" s="113"/>
      <c r="N161" s="109"/>
      <c r="O161" s="72" t="s">
        <v>55</v>
      </c>
    </row>
    <row r="162" spans="1:15" ht="15.75" thickBot="1" x14ac:dyDescent="0.3">
      <c r="A162" s="102"/>
      <c r="B162" s="105"/>
      <c r="C162" s="114" t="e">
        <f>AVERAGE(D156:D158)</f>
        <v>#DIV/0!</v>
      </c>
      <c r="D162" s="115"/>
      <c r="E162" s="108"/>
      <c r="F162" s="18">
        <f>SUMIFS(Data!K:K,Data!A:A,A155,Data!J:J,Summary!C159)/1000</f>
        <v>0</v>
      </c>
      <c r="G162" s="49" t="e">
        <f>(F156-F162)/F162</f>
        <v>#DIV/0!</v>
      </c>
      <c r="H162" s="108"/>
      <c r="I162" s="18">
        <f>SUMIFS(Data!M:M,Data!A:A,A155,Data!J:J,Summary!C159)</f>
        <v>0</v>
      </c>
      <c r="J162" s="51" t="e">
        <f>(I156-I162)/I162</f>
        <v>#DIV/0!</v>
      </c>
      <c r="K162" s="105"/>
      <c r="L162" s="116" t="e">
        <f>AVERAGE(M156:M158)</f>
        <v>#DIV/0!</v>
      </c>
      <c r="M162" s="115"/>
      <c r="N162" s="109"/>
      <c r="O162" s="73" t="e">
        <f>(Summary2!$E$297-Summary2!$B$297)/Summary2!$B$297</f>
        <v>#DIV/0!</v>
      </c>
    </row>
  </sheetData>
  <mergeCells count="198">
    <mergeCell ref="U2:X8"/>
    <mergeCell ref="A2:A9"/>
    <mergeCell ref="B2:B9"/>
    <mergeCell ref="E2:E9"/>
    <mergeCell ref="H2:H9"/>
    <mergeCell ref="K2:K9"/>
    <mergeCell ref="C8:D8"/>
    <mergeCell ref="L8:M8"/>
    <mergeCell ref="C9:D9"/>
    <mergeCell ref="L9:M9"/>
    <mergeCell ref="A11:A18"/>
    <mergeCell ref="B11:B18"/>
    <mergeCell ref="E11:E18"/>
    <mergeCell ref="H11:H18"/>
    <mergeCell ref="K11:K18"/>
    <mergeCell ref="C17:D17"/>
    <mergeCell ref="L17:M17"/>
    <mergeCell ref="C18:D18"/>
    <mergeCell ref="L18:M18"/>
    <mergeCell ref="A20:A27"/>
    <mergeCell ref="B20:B27"/>
    <mergeCell ref="E20:E27"/>
    <mergeCell ref="H20:H27"/>
    <mergeCell ref="K20:K27"/>
    <mergeCell ref="C26:D26"/>
    <mergeCell ref="L26:M26"/>
    <mergeCell ref="C27:D27"/>
    <mergeCell ref="L27:M27"/>
    <mergeCell ref="A29:A36"/>
    <mergeCell ref="B29:B36"/>
    <mergeCell ref="E29:E36"/>
    <mergeCell ref="H29:H36"/>
    <mergeCell ref="K29:K36"/>
    <mergeCell ref="C35:D35"/>
    <mergeCell ref="L35:M35"/>
    <mergeCell ref="C36:D36"/>
    <mergeCell ref="L36:M36"/>
    <mergeCell ref="A38:A45"/>
    <mergeCell ref="B38:B45"/>
    <mergeCell ref="E38:E45"/>
    <mergeCell ref="H38:H45"/>
    <mergeCell ref="K38:K45"/>
    <mergeCell ref="C44:D44"/>
    <mergeCell ref="L44:M44"/>
    <mergeCell ref="C45:D45"/>
    <mergeCell ref="L45:M45"/>
    <mergeCell ref="A47:A54"/>
    <mergeCell ref="B47:B54"/>
    <mergeCell ref="E47:E54"/>
    <mergeCell ref="H47:H54"/>
    <mergeCell ref="K47:K54"/>
    <mergeCell ref="C53:D53"/>
    <mergeCell ref="L53:M53"/>
    <mergeCell ref="C54:D54"/>
    <mergeCell ref="L54:M54"/>
    <mergeCell ref="A56:A63"/>
    <mergeCell ref="B56:B63"/>
    <mergeCell ref="E56:E63"/>
    <mergeCell ref="H56:H63"/>
    <mergeCell ref="K56:K63"/>
    <mergeCell ref="C62:D62"/>
    <mergeCell ref="L62:M62"/>
    <mergeCell ref="C63:D63"/>
    <mergeCell ref="L63:M63"/>
    <mergeCell ref="A65:A72"/>
    <mergeCell ref="B65:B72"/>
    <mergeCell ref="E65:E72"/>
    <mergeCell ref="H65:H72"/>
    <mergeCell ref="K65:K72"/>
    <mergeCell ref="C71:D71"/>
    <mergeCell ref="L71:M71"/>
    <mergeCell ref="C72:D72"/>
    <mergeCell ref="L72:M72"/>
    <mergeCell ref="A74:A81"/>
    <mergeCell ref="B74:B81"/>
    <mergeCell ref="E74:E81"/>
    <mergeCell ref="H74:H81"/>
    <mergeCell ref="K74:K81"/>
    <mergeCell ref="C80:D80"/>
    <mergeCell ref="L80:M80"/>
    <mergeCell ref="C81:D81"/>
    <mergeCell ref="L81:M81"/>
    <mergeCell ref="C98:D98"/>
    <mergeCell ref="L98:M98"/>
    <mergeCell ref="C99:D99"/>
    <mergeCell ref="L99:M99"/>
    <mergeCell ref="A83:A90"/>
    <mergeCell ref="B83:B90"/>
    <mergeCell ref="E83:E90"/>
    <mergeCell ref="H83:H90"/>
    <mergeCell ref="K83:K90"/>
    <mergeCell ref="C89:D89"/>
    <mergeCell ref="L89:M89"/>
    <mergeCell ref="C90:D90"/>
    <mergeCell ref="L90:M90"/>
    <mergeCell ref="A1:O1"/>
    <mergeCell ref="A10:O10"/>
    <mergeCell ref="A19:O19"/>
    <mergeCell ref="A28:O28"/>
    <mergeCell ref="A37:O37"/>
    <mergeCell ref="A46:O46"/>
    <mergeCell ref="A110:A117"/>
    <mergeCell ref="B110:B117"/>
    <mergeCell ref="E110:E117"/>
    <mergeCell ref="H110:H117"/>
    <mergeCell ref="K110:K117"/>
    <mergeCell ref="C116:D116"/>
    <mergeCell ref="L116:M116"/>
    <mergeCell ref="C117:D117"/>
    <mergeCell ref="L117:M117"/>
    <mergeCell ref="A101:A108"/>
    <mergeCell ref="B101:B108"/>
    <mergeCell ref="E101:E108"/>
    <mergeCell ref="H101:H108"/>
    <mergeCell ref="K101:K108"/>
    <mergeCell ref="C107:D107"/>
    <mergeCell ref="L107:M107"/>
    <mergeCell ref="C108:D108"/>
    <mergeCell ref="L108:M108"/>
    <mergeCell ref="N47:N54"/>
    <mergeCell ref="N38:N45"/>
    <mergeCell ref="N29:N36"/>
    <mergeCell ref="N20:N27"/>
    <mergeCell ref="N11:N18"/>
    <mergeCell ref="N2:N9"/>
    <mergeCell ref="A109:O109"/>
    <mergeCell ref="N110:N117"/>
    <mergeCell ref="N101:N108"/>
    <mergeCell ref="N83:N90"/>
    <mergeCell ref="N74:N81"/>
    <mergeCell ref="N65:N72"/>
    <mergeCell ref="A55:O55"/>
    <mergeCell ref="A64:O64"/>
    <mergeCell ref="A73:O73"/>
    <mergeCell ref="A82:O82"/>
    <mergeCell ref="A91:O91"/>
    <mergeCell ref="A100:O100"/>
    <mergeCell ref="N56:N63"/>
    <mergeCell ref="A92:A99"/>
    <mergeCell ref="B92:B99"/>
    <mergeCell ref="E92:E99"/>
    <mergeCell ref="H92:H99"/>
    <mergeCell ref="K92:K99"/>
    <mergeCell ref="A118:O118"/>
    <mergeCell ref="A119:A126"/>
    <mergeCell ref="B119:B126"/>
    <mergeCell ref="E119:E126"/>
    <mergeCell ref="H119:H126"/>
    <mergeCell ref="K119:K126"/>
    <mergeCell ref="N119:N126"/>
    <mergeCell ref="C125:D125"/>
    <mergeCell ref="L125:M125"/>
    <mergeCell ref="C126:D126"/>
    <mergeCell ref="L126:M126"/>
    <mergeCell ref="A127:O127"/>
    <mergeCell ref="A128:A135"/>
    <mergeCell ref="B128:B135"/>
    <mergeCell ref="E128:E135"/>
    <mergeCell ref="H128:H135"/>
    <mergeCell ref="K128:K135"/>
    <mergeCell ref="N128:N135"/>
    <mergeCell ref="C134:D134"/>
    <mergeCell ref="L134:M134"/>
    <mergeCell ref="C135:D135"/>
    <mergeCell ref="L135:M135"/>
    <mergeCell ref="A136:O136"/>
    <mergeCell ref="A137:A144"/>
    <mergeCell ref="B137:B144"/>
    <mergeCell ref="E137:E144"/>
    <mergeCell ref="H137:H144"/>
    <mergeCell ref="K137:K144"/>
    <mergeCell ref="N137:N144"/>
    <mergeCell ref="C143:D143"/>
    <mergeCell ref="L143:M143"/>
    <mergeCell ref="C144:D144"/>
    <mergeCell ref="L144:M144"/>
    <mergeCell ref="A145:O145"/>
    <mergeCell ref="A146:A153"/>
    <mergeCell ref="B146:B153"/>
    <mergeCell ref="E146:E153"/>
    <mergeCell ref="H146:H153"/>
    <mergeCell ref="K146:K153"/>
    <mergeCell ref="N146:N153"/>
    <mergeCell ref="C152:D152"/>
    <mergeCell ref="L152:M152"/>
    <mergeCell ref="C153:D153"/>
    <mergeCell ref="L153:M153"/>
    <mergeCell ref="A154:O154"/>
    <mergeCell ref="A155:A162"/>
    <mergeCell ref="B155:B162"/>
    <mergeCell ref="E155:E162"/>
    <mergeCell ref="H155:H162"/>
    <mergeCell ref="K155:K162"/>
    <mergeCell ref="N155:N162"/>
    <mergeCell ref="C161:D161"/>
    <mergeCell ref="L161:M161"/>
    <mergeCell ref="C162:D162"/>
    <mergeCell ref="L162:M162"/>
  </mergeCells>
  <conditionalFormatting sqref="D3">
    <cfRule type="expression" dxfId="189" priority="237">
      <formula>Q3&lt;-0.094</formula>
    </cfRule>
    <cfRule type="expression" dxfId="188" priority="238">
      <formula>AND(Q3&lt;0, Q3&gt;-0.095)</formula>
    </cfRule>
    <cfRule type="expression" dxfId="187" priority="239">
      <formula>Q3=0</formula>
    </cfRule>
    <cfRule type="expression" dxfId="186" priority="240">
      <formula>Q3&gt;0.094</formula>
    </cfRule>
    <cfRule type="expression" dxfId="185" priority="241">
      <formula>AND(Q3&lt;0.095, Q3&gt;0)</formula>
    </cfRule>
  </conditionalFormatting>
  <conditionalFormatting sqref="M3">
    <cfRule type="expression" dxfId="184" priority="232">
      <formula>R3&lt;-0.094</formula>
    </cfRule>
    <cfRule type="expression" dxfId="183" priority="233">
      <formula>AND(R3&lt;0, R3&gt;-0.094 )</formula>
    </cfRule>
    <cfRule type="expression" dxfId="182" priority="234">
      <formula>R3=0</formula>
    </cfRule>
    <cfRule type="expression" dxfId="181" priority="235">
      <formula>AND(R3&lt;0.095, R3&gt;0)</formula>
    </cfRule>
    <cfRule type="expression" dxfId="180" priority="236">
      <formula>R3&gt;0.094</formula>
    </cfRule>
  </conditionalFormatting>
  <conditionalFormatting sqref="M12">
    <cfRule type="expression" dxfId="179" priority="226">
      <formula>R12&gt;0.094</formula>
    </cfRule>
    <cfRule type="expression" dxfId="178" priority="228">
      <formula>AND(R12&lt;0.095, R12&gt;0)</formula>
    </cfRule>
    <cfRule type="expression" dxfId="177" priority="229">
      <formula>R12=0</formula>
    </cfRule>
    <cfRule type="expression" dxfId="176" priority="230">
      <formula>AND(R12&lt;0, R12&gt;-0.094 )</formula>
    </cfRule>
    <cfRule type="expression" dxfId="175" priority="231">
      <formula>R12&lt;-0.094</formula>
    </cfRule>
  </conditionalFormatting>
  <conditionalFormatting sqref="M21">
    <cfRule type="expression" dxfId="174" priority="221">
      <formula>R21&lt;-0.094</formula>
    </cfRule>
    <cfRule type="expression" dxfId="173" priority="222">
      <formula>AND(R21&lt;0, R21&gt;-0.094 )</formula>
    </cfRule>
    <cfRule type="expression" dxfId="172" priority="223">
      <formula>R21=0</formula>
    </cfRule>
    <cfRule type="expression" dxfId="171" priority="224">
      <formula>AND(R21&lt;0.095, R21&gt;0)</formula>
    </cfRule>
    <cfRule type="expression" dxfId="170" priority="225">
      <formula>R21&gt;0.094</formula>
    </cfRule>
  </conditionalFormatting>
  <conditionalFormatting sqref="M30">
    <cfRule type="expression" dxfId="169" priority="216">
      <formula>R30&gt;0.094</formula>
    </cfRule>
    <cfRule type="expression" dxfId="168" priority="217">
      <formula>AND(R30&lt;0.095, R30&gt;0)</formula>
    </cfRule>
    <cfRule type="expression" dxfId="167" priority="218">
      <formula>R30=0</formula>
    </cfRule>
    <cfRule type="expression" dxfId="166" priority="219">
      <formula>AND(R30&lt;0, R30&gt;-0.094 )</formula>
    </cfRule>
    <cfRule type="expression" dxfId="165" priority="220">
      <formula>R30&lt;-0.094</formula>
    </cfRule>
  </conditionalFormatting>
  <conditionalFormatting sqref="M39">
    <cfRule type="expression" dxfId="164" priority="211">
      <formula>R39&lt;-0.094</formula>
    </cfRule>
    <cfRule type="expression" dxfId="163" priority="212">
      <formula>AND(R39&lt;0, R39&gt;-0.094 )</formula>
    </cfRule>
    <cfRule type="expression" dxfId="162" priority="213">
      <formula>R39=0</formula>
    </cfRule>
    <cfRule type="expression" dxfId="161" priority="214">
      <formula>AND(R39&lt;0.095, R39&gt;0)</formula>
    </cfRule>
    <cfRule type="expression" dxfId="160" priority="215">
      <formula>R39&gt;0.094</formula>
    </cfRule>
  </conditionalFormatting>
  <conditionalFormatting sqref="M48">
    <cfRule type="expression" dxfId="159" priority="206">
      <formula>R48&gt;0.094</formula>
    </cfRule>
    <cfRule type="expression" dxfId="158" priority="207">
      <formula>AND(R48&lt;0.095, R48&gt;0)</formula>
    </cfRule>
    <cfRule type="expression" dxfId="157" priority="208">
      <formula>R48=0</formula>
    </cfRule>
    <cfRule type="expression" dxfId="156" priority="209">
      <formula>AND(R48&lt;0, R48&gt;-0.094 )</formula>
    </cfRule>
    <cfRule type="expression" dxfId="155" priority="210">
      <formula>R48&lt;-0.094</formula>
    </cfRule>
  </conditionalFormatting>
  <conditionalFormatting sqref="M57">
    <cfRule type="expression" dxfId="154" priority="201">
      <formula>R57&lt;-0.094</formula>
    </cfRule>
    <cfRule type="expression" dxfId="153" priority="202">
      <formula>AND(R57&lt;0, R57&gt;-0.094 )</formula>
    </cfRule>
    <cfRule type="expression" dxfId="152" priority="203">
      <formula>R57=0</formula>
    </cfRule>
    <cfRule type="expression" dxfId="151" priority="204">
      <formula>AND(R57&lt;0.095, R57&gt;0)</formula>
    </cfRule>
    <cfRule type="expression" dxfId="150" priority="205">
      <formula>R57&gt;0.094</formula>
    </cfRule>
  </conditionalFormatting>
  <conditionalFormatting sqref="M66">
    <cfRule type="expression" dxfId="149" priority="196">
      <formula>R66&gt;0.094</formula>
    </cfRule>
    <cfRule type="expression" dxfId="148" priority="197">
      <formula>AND(R66&lt;0.095, R66&gt;0)</formula>
    </cfRule>
    <cfRule type="expression" dxfId="147" priority="198">
      <formula>R66=0</formula>
    </cfRule>
    <cfRule type="expression" dxfId="146" priority="199">
      <formula>AND(R66&lt;0, R66&gt;-0.094 )</formula>
    </cfRule>
    <cfRule type="expression" dxfId="145" priority="200">
      <formula>R66&lt;-0.094</formula>
    </cfRule>
  </conditionalFormatting>
  <conditionalFormatting sqref="M75">
    <cfRule type="expression" dxfId="144" priority="191">
      <formula>R75&lt;-0.094</formula>
    </cfRule>
    <cfRule type="expression" dxfId="143" priority="192">
      <formula>AND(R75&lt;0, R75&gt;-0.094 )</formula>
    </cfRule>
    <cfRule type="expression" dxfId="142" priority="193">
      <formula>R75=0</formula>
    </cfRule>
    <cfRule type="expression" dxfId="141" priority="194">
      <formula>AND(R75&lt;0.095, R75&gt;0)</formula>
    </cfRule>
    <cfRule type="expression" dxfId="140" priority="195">
      <formula>R75&gt;0.094</formula>
    </cfRule>
  </conditionalFormatting>
  <conditionalFormatting sqref="M84">
    <cfRule type="expression" dxfId="139" priority="186">
      <formula>R84&gt;0.094</formula>
    </cfRule>
    <cfRule type="expression" dxfId="138" priority="187">
      <formula>AND(R84&lt;0.095, R84&gt;0)</formula>
    </cfRule>
    <cfRule type="expression" dxfId="137" priority="188">
      <formula>R84=0</formula>
    </cfRule>
    <cfRule type="expression" dxfId="136" priority="189">
      <formula>AND(R84&lt;0, R84&gt;-0.094 )</formula>
    </cfRule>
    <cfRule type="expression" dxfId="135" priority="190">
      <formula>R84&lt;-0.094</formula>
    </cfRule>
  </conditionalFormatting>
  <conditionalFormatting sqref="M93">
    <cfRule type="expression" dxfId="134" priority="181">
      <formula>R93&lt;-0.094</formula>
    </cfRule>
    <cfRule type="expression" dxfId="133" priority="182">
      <formula>AND(R93&lt;0, R93&gt;-0.094 )</formula>
    </cfRule>
    <cfRule type="expression" dxfId="132" priority="183">
      <formula>R93=0</formula>
    </cfRule>
    <cfRule type="expression" dxfId="131" priority="184">
      <formula>AND(R93&lt;0.095, R93&gt;0)</formula>
    </cfRule>
    <cfRule type="expression" dxfId="130" priority="185">
      <formula>R93&gt;0.094</formula>
    </cfRule>
  </conditionalFormatting>
  <conditionalFormatting sqref="M102">
    <cfRule type="expression" dxfId="129" priority="176">
      <formula>R102&gt;0.094</formula>
    </cfRule>
    <cfRule type="expression" dxfId="128" priority="177">
      <formula>AND(R102&lt;0.095, R102&gt;0)</formula>
    </cfRule>
    <cfRule type="expression" dxfId="127" priority="178">
      <formula>R102=0</formula>
    </cfRule>
    <cfRule type="expression" dxfId="126" priority="179">
      <formula>AND(R102&lt;0, R102&gt;-0.094 )</formula>
    </cfRule>
    <cfRule type="expression" dxfId="125" priority="180">
      <formula>R102&lt;-0.094</formula>
    </cfRule>
  </conditionalFormatting>
  <conditionalFormatting sqref="M111">
    <cfRule type="expression" dxfId="124" priority="171">
      <formula>R111&lt;-0.094</formula>
    </cfRule>
    <cfRule type="expression" dxfId="123" priority="172">
      <formula>AND(R111&lt;0, R111&gt;-0.094 )</formula>
    </cfRule>
    <cfRule type="expression" dxfId="122" priority="173">
      <formula>R111=0</formula>
    </cfRule>
    <cfRule type="expression" dxfId="121" priority="174">
      <formula>AND(R111&lt;0.095, R111&gt;0)</formula>
    </cfRule>
    <cfRule type="expression" dxfId="120" priority="175">
      <formula>R111&gt;0.094</formula>
    </cfRule>
  </conditionalFormatting>
  <conditionalFormatting sqref="M120">
    <cfRule type="expression" dxfId="119" priority="156">
      <formula>R120&lt;-0.094</formula>
    </cfRule>
    <cfRule type="expression" dxfId="118" priority="157">
      <formula>AND(R120&lt;0, R120&gt;-0.094 )</formula>
    </cfRule>
    <cfRule type="expression" dxfId="117" priority="158">
      <formula>R120=0</formula>
    </cfRule>
    <cfRule type="expression" dxfId="116" priority="159">
      <formula>AND(R120&lt;0.095, R120&gt;0)</formula>
    </cfRule>
    <cfRule type="expression" dxfId="115" priority="160">
      <formula>R120&gt;0.094</formula>
    </cfRule>
  </conditionalFormatting>
  <conditionalFormatting sqref="M129">
    <cfRule type="expression" dxfId="114" priority="141">
      <formula>R129&lt;-0.094</formula>
    </cfRule>
    <cfRule type="expression" dxfId="113" priority="142">
      <formula>AND(R129&lt;0, R129&gt;-0.094 )</formula>
    </cfRule>
    <cfRule type="expression" dxfId="112" priority="143">
      <formula>R129=0</formula>
    </cfRule>
    <cfRule type="expression" dxfId="111" priority="144">
      <formula>AND(R129&lt;0.095, R129&gt;0)</formula>
    </cfRule>
    <cfRule type="expression" dxfId="110" priority="145">
      <formula>R129&gt;0.094</formula>
    </cfRule>
  </conditionalFormatting>
  <conditionalFormatting sqref="D12">
    <cfRule type="expression" dxfId="109" priority="136">
      <formula>AND(Q12&gt;0, Q12&lt;0.095)</formula>
    </cfRule>
    <cfRule type="expression" dxfId="108" priority="137">
      <formula>Q12=0</formula>
    </cfRule>
    <cfRule type="expression" dxfId="107" priority="138">
      <formula>Q12&lt;-0.094</formula>
    </cfRule>
    <cfRule type="expression" dxfId="106" priority="139">
      <formula>Q12&gt;0.094</formula>
    </cfRule>
    <cfRule type="expression" dxfId="105" priority="140">
      <formula>AND(Q12&lt;0, Q12&gt;-0.095)</formula>
    </cfRule>
  </conditionalFormatting>
  <conditionalFormatting sqref="D21">
    <cfRule type="expression" dxfId="104" priority="131">
      <formula>Q12&lt;-0.094</formula>
    </cfRule>
    <cfRule type="expression" dxfId="103" priority="132">
      <formula>Q12&gt;0.094</formula>
    </cfRule>
    <cfRule type="expression" dxfId="102" priority="133">
      <formula>Q21=0</formula>
    </cfRule>
    <cfRule type="expression" dxfId="101" priority="134">
      <formula>AND(Q21&gt;0, Q12&lt;0.095)</formula>
    </cfRule>
    <cfRule type="expression" dxfId="100" priority="135">
      <formula>AND(Q21&lt;0, Q12&gt;-0.095)</formula>
    </cfRule>
  </conditionalFormatting>
  <conditionalFormatting sqref="D30">
    <cfRule type="expression" dxfId="99" priority="126">
      <formula>AND(Q30&lt;0.095, Q30&gt;0)</formula>
    </cfRule>
    <cfRule type="expression" dxfId="98" priority="127">
      <formula>Q30=0</formula>
    </cfRule>
    <cfRule type="expression" dxfId="97" priority="128">
      <formula>Q30&lt;-0.094</formula>
    </cfRule>
    <cfRule type="expression" dxfId="96" priority="129">
      <formula>Q30&gt;0.094</formula>
    </cfRule>
    <cfRule type="expression" dxfId="95" priority="130">
      <formula>AND(Q30&lt;0, Q30&gt;-0.095)</formula>
    </cfRule>
  </conditionalFormatting>
  <conditionalFormatting sqref="D39">
    <cfRule type="expression" dxfId="94" priority="121">
      <formula>Q39=0</formula>
    </cfRule>
    <cfRule type="expression" dxfId="93" priority="122">
      <formula>Q39&lt;-0.094</formula>
    </cfRule>
    <cfRule type="expression" dxfId="92" priority="123">
      <formula>Q39&gt;0.094</formula>
    </cfRule>
    <cfRule type="expression" dxfId="91" priority="124">
      <formula>AND(Q39&lt;0, Q39&gt;-0.095)</formula>
    </cfRule>
    <cfRule type="expression" dxfId="90" priority="125">
      <formula>AND(Q39&lt;0.095, Q39&gt;0)</formula>
    </cfRule>
  </conditionalFormatting>
  <conditionalFormatting sqref="D48">
    <cfRule type="expression" dxfId="89" priority="116">
      <formula>Q48=0</formula>
    </cfRule>
    <cfRule type="expression" dxfId="88" priority="117">
      <formula>Q48&lt;-0.094</formula>
    </cfRule>
    <cfRule type="expression" dxfId="87" priority="118">
      <formula>Q48&gt;0.094</formula>
    </cfRule>
    <cfRule type="expression" dxfId="86" priority="119">
      <formula>AND(Q48&lt;0, Q48&gt;-0.095)</formula>
    </cfRule>
    <cfRule type="expression" dxfId="85" priority="120">
      <formula>AND(Q48&lt;0.095, Q48&gt;0)</formula>
    </cfRule>
  </conditionalFormatting>
  <conditionalFormatting sqref="D57">
    <cfRule type="expression" dxfId="84" priority="111">
      <formula>AND(Q57&lt;0.095, Q57&gt;0)</formula>
    </cfRule>
    <cfRule type="expression" dxfId="83" priority="112">
      <formula>AND(Q57&lt;0, Q57&gt;-0.095)</formula>
    </cfRule>
    <cfRule type="expression" dxfId="82" priority="113">
      <formula>Q57&gt;0.094</formula>
    </cfRule>
    <cfRule type="expression" dxfId="81" priority="114">
      <formula>Q57&lt;-0.094</formula>
    </cfRule>
    <cfRule type="expression" dxfId="80" priority="115">
      <formula>Q57=0</formula>
    </cfRule>
  </conditionalFormatting>
  <conditionalFormatting sqref="D66">
    <cfRule type="expression" dxfId="79" priority="106">
      <formula>Q66=0</formula>
    </cfRule>
    <cfRule type="expression" dxfId="78" priority="107">
      <formula>Q66&lt;-0.094</formula>
    </cfRule>
    <cfRule type="expression" dxfId="77" priority="108">
      <formula>Q66&gt;0.094</formula>
    </cfRule>
    <cfRule type="expression" dxfId="76" priority="109">
      <formula>AND(Q66&lt;0, Q66&gt;-0.095)</formula>
    </cfRule>
    <cfRule type="expression" dxfId="75" priority="110">
      <formula>AND(Q66&lt;0.095, Q66&gt;0)</formula>
    </cfRule>
  </conditionalFormatting>
  <conditionalFormatting sqref="D75">
    <cfRule type="expression" dxfId="74" priority="101">
      <formula>AND(Q75&lt;0.095, Q75&gt;0)</formula>
    </cfRule>
    <cfRule type="expression" dxfId="73" priority="102">
      <formula>AND(Q75&lt;0, Q75&gt;-0.095)</formula>
    </cfRule>
    <cfRule type="expression" dxfId="72" priority="103">
      <formula>Q75&gt;0.094</formula>
    </cfRule>
    <cfRule type="expression" dxfId="71" priority="104">
      <formula>Q75&lt;-0.094</formula>
    </cfRule>
    <cfRule type="expression" dxfId="70" priority="105">
      <formula>Q75=0</formula>
    </cfRule>
  </conditionalFormatting>
  <conditionalFormatting sqref="D84">
    <cfRule type="expression" dxfId="69" priority="96">
      <formula>Q84=0</formula>
    </cfRule>
    <cfRule type="expression" dxfId="68" priority="97">
      <formula>Q84&lt;-0.094</formula>
    </cfRule>
    <cfRule type="expression" dxfId="67" priority="98">
      <formula>Q84&gt;0.094</formula>
    </cfRule>
    <cfRule type="expression" dxfId="66" priority="99">
      <formula>AND(Q84&lt;0, Q84&gt;-0.095)</formula>
    </cfRule>
    <cfRule type="expression" dxfId="65" priority="100">
      <formula>AND(Q84&lt;0.095, Q84&gt;0)</formula>
    </cfRule>
  </conditionalFormatting>
  <conditionalFormatting sqref="D93">
    <cfRule type="expression" dxfId="64" priority="91">
      <formula>Q93=0</formula>
    </cfRule>
    <cfRule type="expression" dxfId="63" priority="92">
      <formula>Q93&lt;-0.094</formula>
    </cfRule>
    <cfRule type="expression" dxfId="62" priority="93">
      <formula>Q93&gt;0.094</formula>
    </cfRule>
    <cfRule type="expression" dxfId="61" priority="94">
      <formula>AND(Q93&lt;0, Q93&gt;-0.095)</formula>
    </cfRule>
    <cfRule type="expression" dxfId="60" priority="95">
      <formula>AND(Q93&lt;0.095, Q93&gt;0)</formula>
    </cfRule>
  </conditionalFormatting>
  <conditionalFormatting sqref="D102">
    <cfRule type="expression" dxfId="59" priority="86">
      <formula>Q102=0</formula>
    </cfRule>
    <cfRule type="expression" dxfId="58" priority="87">
      <formula>Q102&lt;-0.094</formula>
    </cfRule>
    <cfRule type="expression" dxfId="57" priority="88">
      <formula>Q102&gt;0.094</formula>
    </cfRule>
    <cfRule type="expression" dxfId="56" priority="89">
      <formula>AND(Q102&lt;0, Q102&gt;-0.095)</formula>
    </cfRule>
    <cfRule type="expression" dxfId="55" priority="90">
      <formula>AND(Q102&lt;0.095, Q102&gt;0)</formula>
    </cfRule>
  </conditionalFormatting>
  <conditionalFormatting sqref="D111">
    <cfRule type="expression" dxfId="54" priority="81">
      <formula>Q111=0</formula>
    </cfRule>
    <cfRule type="expression" dxfId="53" priority="82">
      <formula>Q111&lt;-0.094</formula>
    </cfRule>
    <cfRule type="expression" dxfId="52" priority="83">
      <formula>Q111&gt;0.094</formula>
    </cfRule>
    <cfRule type="expression" dxfId="51" priority="84">
      <formula>AND(Q111&lt;0, Q111&gt;-0.095)</formula>
    </cfRule>
    <cfRule type="expression" dxfId="50" priority="85">
      <formula>AND(Q111&lt;0.095, Q111&gt;0)</formula>
    </cfRule>
  </conditionalFormatting>
  <conditionalFormatting sqref="D120">
    <cfRule type="expression" dxfId="49" priority="76">
      <formula>Q120=0</formula>
    </cfRule>
    <cfRule type="expression" dxfId="48" priority="77">
      <formula>Q120&lt;-0.094</formula>
    </cfRule>
    <cfRule type="expression" dxfId="47" priority="78">
      <formula>Q120&gt;0.094</formula>
    </cfRule>
    <cfRule type="expression" dxfId="46" priority="79">
      <formula>AND(Q120&lt;0, Q120&gt;-0.095)</formula>
    </cfRule>
    <cfRule type="expression" dxfId="45" priority="80">
      <formula>AND(Q120&lt;0.095, Q120&gt;0)</formula>
    </cfRule>
  </conditionalFormatting>
  <conditionalFormatting sqref="D129">
    <cfRule type="expression" dxfId="44" priority="71">
      <formula>Q129=0</formula>
    </cfRule>
    <cfRule type="expression" dxfId="43" priority="72">
      <formula>Q129&lt;-0.094</formula>
    </cfRule>
    <cfRule type="expression" dxfId="42" priority="73">
      <formula>Q129&gt;0.094</formula>
    </cfRule>
    <cfRule type="expression" dxfId="41" priority="74">
      <formula>AND(Q129&lt;0, Q129&gt;-0.095)</formula>
    </cfRule>
    <cfRule type="expression" dxfId="40" priority="75">
      <formula>AND(Q129&lt;0.095, Q129&gt;0)</formula>
    </cfRule>
  </conditionalFormatting>
  <conditionalFormatting sqref="M138">
    <cfRule type="expression" dxfId="39" priority="56">
      <formula>R138&lt;-0.094</formula>
    </cfRule>
    <cfRule type="expression" dxfId="38" priority="57">
      <formula>AND(R138&lt;0, R138&gt;-0.094 )</formula>
    </cfRule>
    <cfRule type="expression" dxfId="37" priority="58">
      <formula>R138=0</formula>
    </cfRule>
    <cfRule type="expression" dxfId="36" priority="59">
      <formula>AND(R138&lt;0.095, R138&gt;0)</formula>
    </cfRule>
    <cfRule type="expression" dxfId="35" priority="60">
      <formula>R138&gt;0.094</formula>
    </cfRule>
  </conditionalFormatting>
  <conditionalFormatting sqref="M147">
    <cfRule type="expression" dxfId="34" priority="41">
      <formula>R147&lt;-0.094</formula>
    </cfRule>
    <cfRule type="expression" dxfId="33" priority="42">
      <formula>AND(R147&lt;0, R147&gt;-0.094 )</formula>
    </cfRule>
    <cfRule type="expression" dxfId="32" priority="43">
      <formula>R147=0</formula>
    </cfRule>
    <cfRule type="expression" dxfId="31" priority="44">
      <formula>AND(R147&lt;0.095, R147&gt;0)</formula>
    </cfRule>
    <cfRule type="expression" dxfId="30" priority="45">
      <formula>R147&gt;0.094</formula>
    </cfRule>
  </conditionalFormatting>
  <conditionalFormatting sqref="M156">
    <cfRule type="expression" dxfId="29" priority="26">
      <formula>R156&lt;-0.094</formula>
    </cfRule>
    <cfRule type="expression" dxfId="28" priority="27">
      <formula>AND(R156&lt;0, R156&gt;-0.094 )</formula>
    </cfRule>
    <cfRule type="expression" dxfId="27" priority="28">
      <formula>R156=0</formula>
    </cfRule>
    <cfRule type="expression" dxfId="26" priority="29">
      <formula>AND(R156&lt;0.095, R156&gt;0)</formula>
    </cfRule>
    <cfRule type="expression" dxfId="25" priority="30">
      <formula>R156&gt;0.094</formula>
    </cfRule>
  </conditionalFormatting>
  <conditionalFormatting sqref="D138">
    <cfRule type="expression" dxfId="24" priority="21">
      <formula>Q138=0</formula>
    </cfRule>
    <cfRule type="expression" dxfId="23" priority="22">
      <formula>Q138&lt;-0.094</formula>
    </cfRule>
    <cfRule type="expression" dxfId="22" priority="23">
      <formula>Q138&gt;0.094</formula>
    </cfRule>
    <cfRule type="expression" dxfId="21" priority="24">
      <formula>AND(Q138&lt;0, Q138&gt;-0.095)</formula>
    </cfRule>
    <cfRule type="expression" dxfId="20" priority="25">
      <formula>AND(Q138&lt;0.095, Q138&gt;0)</formula>
    </cfRule>
  </conditionalFormatting>
  <conditionalFormatting sqref="D147">
    <cfRule type="expression" dxfId="19" priority="16">
      <formula>Q147=0</formula>
    </cfRule>
    <cfRule type="expression" dxfId="18" priority="17">
      <formula>Q147&lt;-0.094</formula>
    </cfRule>
    <cfRule type="expression" dxfId="17" priority="18">
      <formula>Q147&gt;0.094</formula>
    </cfRule>
    <cfRule type="expression" dxfId="16" priority="19">
      <formula>AND(Q147&lt;0, Q147&gt;-0.095)</formula>
    </cfRule>
    <cfRule type="expression" dxfId="15" priority="20">
      <formula>AND(Q147&lt;0.095, Q147&gt;0)</formula>
    </cfRule>
  </conditionalFormatting>
  <conditionalFormatting sqref="D156">
    <cfRule type="expression" dxfId="14" priority="11">
      <formula>Q156=0</formula>
    </cfRule>
    <cfRule type="expression" dxfId="13" priority="12">
      <formula>Q156&lt;-0.094</formula>
    </cfRule>
    <cfRule type="expression" dxfId="12" priority="13">
      <formula>Q156&gt;0.094</formula>
    </cfRule>
    <cfRule type="expression" dxfId="11" priority="14">
      <formula>AND(Q156&lt;0, Q156&gt;-0.095)</formula>
    </cfRule>
    <cfRule type="expression" dxfId="10" priority="15">
      <formula>AND(Q156&lt;0.095, Q156&gt;0)</formula>
    </cfRule>
  </conditionalFormatting>
  <conditionalFormatting sqref="G5 J5 G7 J7 G9 J9 G14 J14 G16 J16 G18 J18 G23 J23 G25 J25 G27 J27 G32 J32 G34 J34 G36 J36 G41 J41 G43 J43 G45 J45 G50 J50 G52 J52 G54 J54 G59 J59 G61 J61 G63 J63 G68 J68 G70 J70 G72 J72 G77 J77 G79 J79 G81 J81 G86 J86 G88 J88 G90 J90 G95 J95 G97 J97 G99 J99 G104 J104 G106 J106 G108 J108 G113 J113 G115 J115 G117 J117 G122 J122 G124 J124 G126 J126 G131 J131 G133 J133 G135 J135 G140 J140 G142 J142 G144 J144 G149 J149 G151 J151 G153 J153 G158 J158 G160 J160 G162 J162">
    <cfRule type="expression" dxfId="9" priority="6">
      <formula>G5&gt;0.094</formula>
    </cfRule>
    <cfRule type="expression" dxfId="8" priority="7">
      <formula>G5&lt;-0.094</formula>
    </cfRule>
    <cfRule type="expression" dxfId="7" priority="8">
      <formula>AND(G5&gt;-0.094, G5&lt;0)</formula>
    </cfRule>
    <cfRule type="expression" dxfId="6" priority="9">
      <formula>G5=0</formula>
    </cfRule>
    <cfRule type="expression" dxfId="5" priority="10">
      <formula>AND(G5&lt;0.095, G5&gt;0)</formula>
    </cfRule>
  </conditionalFormatting>
  <conditionalFormatting sqref="O5 O7 O9 O14 O16 O18 O23 O25 O27 O32 O34 O36 O41 O43 O45 O50 O52 O54 O59 O61 O63 O68 O70 O72 O77 O79 O81 O86 O88 O90 O95 O97 O99 O104 O106 O108 O113 O115 O117 O122 O124 O126 O131 O133 O135 O140 O142 O144 O149 O151 O153 O158 O160 O162">
    <cfRule type="expression" dxfId="4" priority="1">
      <formula>O5&gt;0.094</formula>
    </cfRule>
    <cfRule type="expression" dxfId="3" priority="2">
      <formula>O5&lt;-0.094</formula>
    </cfRule>
    <cfRule type="expression" dxfId="2" priority="3">
      <formula>AND(O5&gt;-0.094, O5&lt;0)</formula>
    </cfRule>
    <cfRule type="expression" dxfId="1" priority="4">
      <formula>O5=0</formula>
    </cfRule>
    <cfRule type="expression" dxfId="0" priority="5">
      <formula>AND(O5&lt;0.095, O5&gt;0)</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1BEF-3BE6-4A59-8532-DB847825471F}">
  <dimension ref="A1:Y307"/>
  <sheetViews>
    <sheetView tabSelected="1" topLeftCell="A195" zoomScaleNormal="100" workbookViewId="0">
      <selection activeCell="E230" sqref="E230"/>
    </sheetView>
  </sheetViews>
  <sheetFormatPr defaultRowHeight="15" x14ac:dyDescent="0.25"/>
  <cols>
    <col min="1" max="1" width="19.140625" bestFit="1" customWidth="1"/>
    <col min="2" max="5" width="16.28515625" bestFit="1" customWidth="1"/>
    <col min="6" max="9" width="12.5703125" bestFit="1" customWidth="1"/>
  </cols>
  <sheetData>
    <row r="1" spans="1:25" ht="16.5" thickBot="1" x14ac:dyDescent="0.3">
      <c r="A1" s="122" t="s">
        <v>84</v>
      </c>
      <c r="B1" s="123"/>
      <c r="C1" s="124"/>
      <c r="D1" s="122" t="s">
        <v>79</v>
      </c>
      <c r="E1" s="124"/>
      <c r="F1" s="37"/>
      <c r="G1" s="37"/>
      <c r="H1" s="37"/>
      <c r="I1" s="37"/>
      <c r="J1" s="37"/>
      <c r="K1" s="37"/>
      <c r="L1" s="37"/>
      <c r="M1" s="38"/>
      <c r="U1" s="90" t="s">
        <v>76</v>
      </c>
      <c r="V1" s="91"/>
      <c r="W1" s="91"/>
      <c r="X1" s="91"/>
      <c r="Y1" s="92"/>
    </row>
    <row r="2" spans="1:25" x14ac:dyDescent="0.25">
      <c r="A2" s="120" t="s">
        <v>67</v>
      </c>
      <c r="B2" s="59" t="s">
        <v>223</v>
      </c>
      <c r="C2" s="59" t="s">
        <v>224</v>
      </c>
      <c r="D2" s="89" t="s">
        <v>225</v>
      </c>
      <c r="E2" s="60" t="s">
        <v>245</v>
      </c>
      <c r="M2" s="34"/>
      <c r="U2" s="93"/>
      <c r="V2" s="94"/>
      <c r="W2" s="94"/>
      <c r="X2" s="94"/>
      <c r="Y2" s="95"/>
    </row>
    <row r="3" spans="1:25" ht="15.75" thickBot="1" x14ac:dyDescent="0.3">
      <c r="A3" s="121"/>
      <c r="B3" s="58">
        <v>2</v>
      </c>
      <c r="C3" s="58">
        <v>3</v>
      </c>
      <c r="D3" s="58">
        <v>4</v>
      </c>
      <c r="E3" s="81">
        <v>5</v>
      </c>
      <c r="M3" s="34"/>
      <c r="U3" s="93"/>
      <c r="V3" s="94"/>
      <c r="W3" s="94"/>
      <c r="X3" s="94"/>
      <c r="Y3" s="95"/>
    </row>
    <row r="4" spans="1:25" x14ac:dyDescent="0.25">
      <c r="A4" s="29" t="s">
        <v>69</v>
      </c>
      <c r="B4" s="61">
        <f>SUMIFS(Data!$K:$K,Data!$A:$A,$D$1,Data!$J:$J,B$2)/1000000</f>
        <v>0</v>
      </c>
      <c r="C4" s="63">
        <f>SUMIFS(Data!$K:$K,Data!$A:$A,$D$1,Data!$J:$J,C$2)/1000000</f>
        <v>0</v>
      </c>
      <c r="D4" s="63">
        <f>SUMIFS(Data!$K:$K,Data!$A:$A,$D$1,Data!$J:$J,D$2)/1000000</f>
        <v>0</v>
      </c>
      <c r="E4" s="77">
        <f>SUMIFS(Data!$K:$K,Data!$A:$A,$D$1,Data!$J:$J,E$2)/1000000</f>
        <v>0</v>
      </c>
      <c r="M4" s="34"/>
      <c r="U4" s="93"/>
      <c r="V4" s="94"/>
      <c r="W4" s="94"/>
      <c r="X4" s="94"/>
      <c r="Y4" s="95"/>
    </row>
    <row r="5" spans="1:25" ht="15.75" thickBot="1" x14ac:dyDescent="0.3">
      <c r="A5" s="30" t="s">
        <v>68</v>
      </c>
      <c r="B5" s="62">
        <f>SUMIFS('Invoice Data'!$C:$C,'Invoice Data'!$B:$B,$A$1,'Invoice Data'!$E:$E,B$3)</f>
        <v>0</v>
      </c>
      <c r="C5" s="64">
        <f>SUMIFS('Invoice Data'!$C:$C,'Invoice Data'!$B:$B,$A$1,'Invoice Data'!$E:$E,C$3)</f>
        <v>0</v>
      </c>
      <c r="D5" s="64">
        <f>SUMIFS('Invoice Data'!$C:$C,'Invoice Data'!$B:$B,$A$1,'Invoice Data'!$E:$E,D$3)</f>
        <v>0</v>
      </c>
      <c r="E5" s="78">
        <f>SUMIFS('Invoice Data'!$C:$C,'Invoice Data'!$B:$B,$A$1,'Invoice Data'!$E:$E,E$3)</f>
        <v>0</v>
      </c>
      <c r="M5" s="34"/>
      <c r="U5" s="93"/>
      <c r="V5" s="94"/>
      <c r="W5" s="94"/>
      <c r="X5" s="94"/>
      <c r="Y5" s="95"/>
    </row>
    <row r="6" spans="1:25" x14ac:dyDescent="0.25">
      <c r="A6" s="33"/>
      <c r="M6" s="34"/>
      <c r="U6" s="93"/>
      <c r="V6" s="94"/>
      <c r="W6" s="94"/>
      <c r="X6" s="94"/>
      <c r="Y6" s="95"/>
    </row>
    <row r="7" spans="1:25" x14ac:dyDescent="0.25">
      <c r="A7" s="33"/>
      <c r="M7" s="34"/>
      <c r="U7" s="93"/>
      <c r="V7" s="94"/>
      <c r="W7" s="94"/>
      <c r="X7" s="94"/>
      <c r="Y7" s="95"/>
    </row>
    <row r="8" spans="1:25" x14ac:dyDescent="0.25">
      <c r="A8" s="33"/>
      <c r="M8" s="34"/>
      <c r="U8" s="93"/>
      <c r="V8" s="94"/>
      <c r="W8" s="94"/>
      <c r="X8" s="94"/>
      <c r="Y8" s="95"/>
    </row>
    <row r="9" spans="1:25" x14ac:dyDescent="0.25">
      <c r="A9" s="33"/>
      <c r="M9" s="34"/>
      <c r="U9" s="93"/>
      <c r="V9" s="94"/>
      <c r="W9" s="94"/>
      <c r="X9" s="94"/>
      <c r="Y9" s="95"/>
    </row>
    <row r="10" spans="1:25" x14ac:dyDescent="0.25">
      <c r="A10" s="33"/>
      <c r="M10" s="34"/>
      <c r="U10" s="93"/>
      <c r="V10" s="94"/>
      <c r="W10" s="94"/>
      <c r="X10" s="94"/>
      <c r="Y10" s="95"/>
    </row>
    <row r="11" spans="1:25" ht="15.75" thickBot="1" x14ac:dyDescent="0.3">
      <c r="A11" s="33"/>
      <c r="M11" s="34"/>
      <c r="U11" s="96"/>
      <c r="V11" s="97"/>
      <c r="W11" s="97"/>
      <c r="X11" s="97"/>
      <c r="Y11" s="98"/>
    </row>
    <row r="12" spans="1:25" x14ac:dyDescent="0.25">
      <c r="A12" s="33"/>
      <c r="M12" s="34"/>
    </row>
    <row r="13" spans="1:25" x14ac:dyDescent="0.25">
      <c r="A13" s="33"/>
      <c r="M13" s="34"/>
    </row>
    <row r="14" spans="1:25" x14ac:dyDescent="0.25">
      <c r="A14" s="33"/>
      <c r="M14" s="34"/>
    </row>
    <row r="15" spans="1:25" ht="15.75" thickBot="1" x14ac:dyDescent="0.3">
      <c r="A15" s="39"/>
      <c r="B15" s="40"/>
      <c r="C15" s="40"/>
      <c r="D15" s="40"/>
      <c r="E15" s="40"/>
      <c r="F15" s="40"/>
      <c r="G15" s="40"/>
      <c r="H15" s="40"/>
      <c r="I15" s="40"/>
      <c r="J15" s="40"/>
      <c r="K15" s="40"/>
      <c r="L15" s="40"/>
      <c r="M15" s="41"/>
    </row>
    <row r="17" spans="1:13" ht="15.75" thickBot="1" x14ac:dyDescent="0.3"/>
    <row r="18" spans="1:13" ht="16.5" thickBot="1" x14ac:dyDescent="0.3">
      <c r="A18" s="122" t="s">
        <v>61</v>
      </c>
      <c r="B18" s="123"/>
      <c r="C18" s="124"/>
      <c r="D18" s="122" t="s">
        <v>21</v>
      </c>
      <c r="E18" s="124"/>
      <c r="F18" s="37"/>
      <c r="G18" s="37"/>
      <c r="H18" s="37"/>
      <c r="I18" s="37"/>
      <c r="J18" s="37"/>
      <c r="K18" s="37"/>
      <c r="L18" s="37"/>
      <c r="M18" s="38"/>
    </row>
    <row r="19" spans="1:13" x14ac:dyDescent="0.25">
      <c r="A19" s="120" t="s">
        <v>67</v>
      </c>
      <c r="B19" s="59" t="s">
        <v>223</v>
      </c>
      <c r="C19" s="59" t="s">
        <v>224</v>
      </c>
      <c r="D19" s="89" t="s">
        <v>225</v>
      </c>
      <c r="E19" s="60" t="s">
        <v>245</v>
      </c>
      <c r="M19" s="34"/>
    </row>
    <row r="20" spans="1:13" ht="15.75" thickBot="1" x14ac:dyDescent="0.3">
      <c r="A20" s="121"/>
      <c r="B20" s="58">
        <v>2</v>
      </c>
      <c r="C20" s="58">
        <v>3</v>
      </c>
      <c r="D20" s="58">
        <v>4</v>
      </c>
      <c r="E20" s="81">
        <v>5</v>
      </c>
      <c r="M20" s="34"/>
    </row>
    <row r="21" spans="1:13" x14ac:dyDescent="0.25">
      <c r="A21" s="29" t="s">
        <v>69</v>
      </c>
      <c r="B21" s="61">
        <f>SUMIFS(Data!$K:$K,Data!$A:$A,$D$18,Data!$J:$J,B$19)/1000000</f>
        <v>1318707.8013267037</v>
      </c>
      <c r="C21" s="63">
        <f>SUMIFS(Data!$K:$K,Data!$A:$A,$D$18,Data!$J:$J,C$19)/1000000</f>
        <v>1380311.2099515402</v>
      </c>
      <c r="D21" s="63">
        <f>SUMIFS(Data!$K:$K,Data!$A:$A,$D$18,Data!$J:$J,D$19)/1000000</f>
        <v>1287842.7385655672</v>
      </c>
      <c r="E21" s="32">
        <f>SUMIFS(Data!$K:$K,Data!$A:$A,$D$18,Data!$J:$J,E$19)/1000000</f>
        <v>234289.57513392199</v>
      </c>
      <c r="M21" s="34"/>
    </row>
    <row r="22" spans="1:13" ht="15.75" thickBot="1" x14ac:dyDescent="0.3">
      <c r="A22" s="30" t="s">
        <v>68</v>
      </c>
      <c r="B22" s="62">
        <f>SUMIFS('Invoice Data'!$C:$C,'Invoice Data'!$B:$B,$A$18,'Invoice Data'!$E:$E,B$20)</f>
        <v>834527.96</v>
      </c>
      <c r="C22" s="64">
        <f>SUMIFS('Invoice Data'!$C:$C,'Invoice Data'!$B:$B,$A$18,'Invoice Data'!$E:$E,C$20)</f>
        <v>826963.34</v>
      </c>
      <c r="D22" s="64">
        <f>SUMIFS('Invoice Data'!$C:$C,'Invoice Data'!$B:$B,$A$18,'Invoice Data'!$E:$E,D$20)</f>
        <v>833682.92</v>
      </c>
      <c r="E22" s="31">
        <f>SUMIFS('Invoice Data'!$C:$C,'Invoice Data'!$B:$B,$A$18,'Invoice Data'!$E:$E,E$20)</f>
        <v>753407.67</v>
      </c>
      <c r="M22" s="34"/>
    </row>
    <row r="23" spans="1:13" x14ac:dyDescent="0.25">
      <c r="A23" s="33"/>
      <c r="M23" s="34"/>
    </row>
    <row r="24" spans="1:13" x14ac:dyDescent="0.25">
      <c r="A24" s="33"/>
      <c r="M24" s="34"/>
    </row>
    <row r="25" spans="1:13" x14ac:dyDescent="0.25">
      <c r="A25" s="33"/>
      <c r="M25" s="34"/>
    </row>
    <row r="26" spans="1:13" x14ac:dyDescent="0.25">
      <c r="A26" s="33"/>
      <c r="M26" s="34"/>
    </row>
    <row r="27" spans="1:13" x14ac:dyDescent="0.25">
      <c r="A27" s="33"/>
      <c r="M27" s="34"/>
    </row>
    <row r="28" spans="1:13" x14ac:dyDescent="0.25">
      <c r="A28" s="33"/>
      <c r="M28" s="34"/>
    </row>
    <row r="29" spans="1:13" x14ac:dyDescent="0.25">
      <c r="A29" s="33"/>
      <c r="M29" s="34"/>
    </row>
    <row r="30" spans="1:13" x14ac:dyDescent="0.25">
      <c r="A30" s="33"/>
      <c r="M30" s="34"/>
    </row>
    <row r="31" spans="1:13" x14ac:dyDescent="0.25">
      <c r="A31" s="33"/>
      <c r="M31" s="34"/>
    </row>
    <row r="32" spans="1:13" ht="15.75" thickBot="1" x14ac:dyDescent="0.3">
      <c r="A32" s="39"/>
      <c r="B32" s="40"/>
      <c r="C32" s="40"/>
      <c r="D32" s="40"/>
      <c r="E32" s="40"/>
      <c r="F32" s="40"/>
      <c r="G32" s="40"/>
      <c r="H32" s="40"/>
      <c r="I32" s="40"/>
      <c r="J32" s="40"/>
      <c r="K32" s="40"/>
      <c r="L32" s="40"/>
      <c r="M32" s="41"/>
    </row>
    <row r="34" spans="1:13" ht="15.75" thickBot="1" x14ac:dyDescent="0.3"/>
    <row r="35" spans="1:13" ht="16.5" thickBot="1" x14ac:dyDescent="0.3">
      <c r="A35" s="122" t="s">
        <v>66</v>
      </c>
      <c r="B35" s="123"/>
      <c r="C35" s="124"/>
      <c r="D35" s="122" t="s">
        <v>24</v>
      </c>
      <c r="E35" s="124"/>
      <c r="F35" s="37"/>
      <c r="G35" s="37"/>
      <c r="H35" s="37"/>
      <c r="I35" s="37"/>
      <c r="J35" s="37"/>
      <c r="K35" s="37"/>
      <c r="L35" s="37"/>
      <c r="M35" s="38"/>
    </row>
    <row r="36" spans="1:13" x14ac:dyDescent="0.25">
      <c r="A36" s="120" t="s">
        <v>67</v>
      </c>
      <c r="B36" s="59" t="s">
        <v>102</v>
      </c>
      <c r="C36" s="59" t="s">
        <v>103</v>
      </c>
      <c r="D36" s="59" t="s">
        <v>213</v>
      </c>
      <c r="E36" s="60" t="s">
        <v>218</v>
      </c>
      <c r="M36" s="34"/>
    </row>
    <row r="37" spans="1:13" ht="15.75" thickBot="1" x14ac:dyDescent="0.3">
      <c r="A37" s="121"/>
      <c r="B37" s="58">
        <v>10</v>
      </c>
      <c r="C37" s="58">
        <v>11</v>
      </c>
      <c r="D37" s="58">
        <v>12</v>
      </c>
      <c r="E37" s="81">
        <v>1</v>
      </c>
      <c r="M37" s="34"/>
    </row>
    <row r="38" spans="1:13" x14ac:dyDescent="0.25">
      <c r="A38" s="29" t="s">
        <v>69</v>
      </c>
      <c r="B38" s="61">
        <f>SUMIFS(Data!$K:$K,Data!$A:$A,$D$35,Data!$J:$J,B$36)/1000000</f>
        <v>0</v>
      </c>
      <c r="C38" s="63">
        <f>SUMIFS(Data!$K:$K,Data!$A:$A,$D$35,Data!$J:$J,C$36)/1000000</f>
        <v>0</v>
      </c>
      <c r="D38" s="63">
        <f>SUMIFS(Data!$K:$K,Data!$A:$A,$D$35,Data!$J:$J,D$36)/1000000</f>
        <v>0</v>
      </c>
      <c r="E38" s="32">
        <f>SUMIFS(Data!$K:$K,Data!$A:$A,$D$35,Data!$J:$J,E$36)/1000000</f>
        <v>0</v>
      </c>
      <c r="M38" s="34"/>
    </row>
    <row r="39" spans="1:13" ht="15.75" thickBot="1" x14ac:dyDescent="0.3">
      <c r="A39" s="30" t="s">
        <v>68</v>
      </c>
      <c r="B39" s="62">
        <f>SUMIFS('Invoice Data'!$C:$C,'Invoice Data'!$B:$B,$A$35,'Invoice Data'!$E:$E,B$37)</f>
        <v>0</v>
      </c>
      <c r="C39" s="64">
        <f>SUMIFS('Invoice Data'!$C:$C,'Invoice Data'!$B:$B,$A$35,'Invoice Data'!$E:$E,C$37)</f>
        <v>0</v>
      </c>
      <c r="D39" s="64">
        <f>SUMIFS('Invoice Data'!$C:$C,'Invoice Data'!$B:$B,$A$35,'Invoice Data'!$E:$E,D$37)</f>
        <v>0</v>
      </c>
      <c r="E39" s="31">
        <f>SUMIFS('Invoice Data'!$C:$C,'Invoice Data'!$B:$B,$A$35,'Invoice Data'!$E:$E,E$37)</f>
        <v>0</v>
      </c>
      <c r="M39" s="34"/>
    </row>
    <row r="40" spans="1:13" x14ac:dyDescent="0.25">
      <c r="A40" s="33"/>
      <c r="M40" s="34"/>
    </row>
    <row r="41" spans="1:13" x14ac:dyDescent="0.25">
      <c r="A41" s="33"/>
      <c r="M41" s="34"/>
    </row>
    <row r="42" spans="1:13" x14ac:dyDescent="0.25">
      <c r="A42" s="33"/>
      <c r="M42" s="34"/>
    </row>
    <row r="43" spans="1:13" x14ac:dyDescent="0.25">
      <c r="A43" s="33"/>
      <c r="M43" s="34"/>
    </row>
    <row r="44" spans="1:13" x14ac:dyDescent="0.25">
      <c r="A44" s="33"/>
      <c r="M44" s="34"/>
    </row>
    <row r="45" spans="1:13" x14ac:dyDescent="0.25">
      <c r="A45" s="33"/>
      <c r="M45" s="34"/>
    </row>
    <row r="46" spans="1:13" x14ac:dyDescent="0.25">
      <c r="A46" s="33"/>
      <c r="M46" s="34"/>
    </row>
    <row r="47" spans="1:13" x14ac:dyDescent="0.25">
      <c r="A47" s="33"/>
      <c r="M47" s="34"/>
    </row>
    <row r="48" spans="1:13" x14ac:dyDescent="0.25">
      <c r="A48" s="33"/>
      <c r="M48" s="34"/>
    </row>
    <row r="49" spans="1:13" ht="15.75" thickBot="1" x14ac:dyDescent="0.3">
      <c r="A49" s="39"/>
      <c r="B49" s="40"/>
      <c r="C49" s="40"/>
      <c r="D49" s="40"/>
      <c r="E49" s="40"/>
      <c r="F49" s="40"/>
      <c r="G49" s="40"/>
      <c r="H49" s="40"/>
      <c r="I49" s="40"/>
      <c r="J49" s="40"/>
      <c r="K49" s="40"/>
      <c r="L49" s="40"/>
      <c r="M49" s="41"/>
    </row>
    <row r="51" spans="1:13" ht="15.75" thickBot="1" x14ac:dyDescent="0.3"/>
    <row r="52" spans="1:13" ht="16.5" thickBot="1" x14ac:dyDescent="0.3">
      <c r="A52" s="122" t="s">
        <v>26</v>
      </c>
      <c r="B52" s="123"/>
      <c r="C52" s="124"/>
      <c r="D52" s="122" t="s">
        <v>18</v>
      </c>
      <c r="E52" s="124"/>
      <c r="F52" s="37"/>
      <c r="G52" s="37"/>
      <c r="H52" s="37"/>
      <c r="I52" s="37"/>
      <c r="J52" s="37"/>
      <c r="K52" s="37"/>
      <c r="L52" s="37"/>
      <c r="M52" s="38"/>
    </row>
    <row r="53" spans="1:13" x14ac:dyDescent="0.25">
      <c r="A53" s="120" t="s">
        <v>67</v>
      </c>
      <c r="B53" s="59" t="str">
        <f>$B$19</f>
        <v>February</v>
      </c>
      <c r="C53" s="59" t="str">
        <f>$C$19</f>
        <v>March</v>
      </c>
      <c r="D53" s="59" t="str">
        <f>$D$19</f>
        <v>April</v>
      </c>
      <c r="E53" s="60" t="str">
        <f>$E$19</f>
        <v>May</v>
      </c>
      <c r="M53" s="34"/>
    </row>
    <row r="54" spans="1:13" ht="15.75" thickBot="1" x14ac:dyDescent="0.3">
      <c r="A54" s="121"/>
      <c r="B54" s="58">
        <f>$B$20</f>
        <v>2</v>
      </c>
      <c r="C54" s="58">
        <f>$C$20</f>
        <v>3</v>
      </c>
      <c r="D54" s="58">
        <f>$D$20</f>
        <v>4</v>
      </c>
      <c r="E54" s="81">
        <f>$E$20</f>
        <v>5</v>
      </c>
      <c r="M54" s="34"/>
    </row>
    <row r="55" spans="1:13" x14ac:dyDescent="0.25">
      <c r="A55" s="29" t="s">
        <v>69</v>
      </c>
      <c r="B55" s="61">
        <f>SUMIFS(Data!$K:$K,Data!$A:$A,$D$52,Data!$J:$J,B$53)/1000000</f>
        <v>270000.45285310358</v>
      </c>
      <c r="C55" s="63">
        <f>SUMIFS(Data!$K:$K,Data!$A:$A,$D$52,Data!$J:$J,C$53)/1000000</f>
        <v>338218.1825749923</v>
      </c>
      <c r="D55" s="63">
        <f>SUMIFS(Data!$K:$K,Data!$A:$A,$D$52,Data!$J:$J,D$53)/1000000</f>
        <v>333061.85526289564</v>
      </c>
      <c r="E55" s="32">
        <f>SUMIFS(Data!$K:$K,Data!$A:$A,$D$52,Data!$J:$J,E$53)/1000000</f>
        <v>365218.3391368158</v>
      </c>
      <c r="M55" s="34"/>
    </row>
    <row r="56" spans="1:13" ht="15.75" thickBot="1" x14ac:dyDescent="0.3">
      <c r="A56" s="30" t="s">
        <v>68</v>
      </c>
      <c r="B56" s="62">
        <f>SUMIFS('Invoice Data'!$C:$C,'Invoice Data'!$B:$B,$A$52,'Invoice Data'!$E:$E,B$54)</f>
        <v>198025.92</v>
      </c>
      <c r="C56" s="64">
        <f>SUMIFS('Invoice Data'!$C:$C,'Invoice Data'!$B:$B,$A$52,'Invoice Data'!$E:$E,C$54)</f>
        <v>163403.01</v>
      </c>
      <c r="D56" s="64">
        <f>SUMIFS('Invoice Data'!$C:$C,'Invoice Data'!$B:$B,$A$52,'Invoice Data'!$E:$E,D$54)</f>
        <v>196670.01</v>
      </c>
      <c r="E56" s="31">
        <f>SUMIFS('Invoice Data'!$C:$C,'Invoice Data'!$B:$B,$A$52,'Invoice Data'!$E:$E,E$54)</f>
        <v>189534.36</v>
      </c>
      <c r="M56" s="34"/>
    </row>
    <row r="57" spans="1:13" x14ac:dyDescent="0.25">
      <c r="A57" s="33"/>
      <c r="M57" s="34"/>
    </row>
    <row r="58" spans="1:13" x14ac:dyDescent="0.25">
      <c r="A58" s="33"/>
      <c r="M58" s="34"/>
    </row>
    <row r="59" spans="1:13" x14ac:dyDescent="0.25">
      <c r="A59" s="33"/>
      <c r="M59" s="34"/>
    </row>
    <row r="60" spans="1:13" x14ac:dyDescent="0.25">
      <c r="A60" s="33"/>
      <c r="M60" s="34"/>
    </row>
    <row r="61" spans="1:13" x14ac:dyDescent="0.25">
      <c r="A61" s="33"/>
      <c r="M61" s="34"/>
    </row>
    <row r="62" spans="1:13" x14ac:dyDescent="0.25">
      <c r="A62" s="33"/>
      <c r="M62" s="34"/>
    </row>
    <row r="63" spans="1:13" x14ac:dyDescent="0.25">
      <c r="A63" s="33"/>
      <c r="M63" s="34"/>
    </row>
    <row r="64" spans="1:13" x14ac:dyDescent="0.25">
      <c r="A64" s="33"/>
      <c r="M64" s="34"/>
    </row>
    <row r="65" spans="1:13" x14ac:dyDescent="0.25">
      <c r="A65" s="33"/>
      <c r="M65" s="34"/>
    </row>
    <row r="66" spans="1:13" x14ac:dyDescent="0.25">
      <c r="A66" s="33"/>
      <c r="M66" s="34"/>
    </row>
    <row r="67" spans="1:13" ht="15.75" thickBot="1" x14ac:dyDescent="0.3">
      <c r="A67" s="39"/>
      <c r="B67" s="40"/>
      <c r="C67" s="40"/>
      <c r="D67" s="40"/>
      <c r="E67" s="40"/>
      <c r="F67" s="40"/>
      <c r="G67" s="40"/>
      <c r="H67" s="40"/>
      <c r="I67" s="40"/>
      <c r="J67" s="40"/>
      <c r="K67" s="40"/>
      <c r="L67" s="40"/>
      <c r="M67" s="41"/>
    </row>
    <row r="69" spans="1:13" ht="15.75" thickBot="1" x14ac:dyDescent="0.3"/>
    <row r="70" spans="1:13" ht="16.5" thickBot="1" x14ac:dyDescent="0.3">
      <c r="A70" s="122" t="s">
        <v>60</v>
      </c>
      <c r="B70" s="123"/>
      <c r="C70" s="124"/>
      <c r="D70" s="122" t="s">
        <v>13</v>
      </c>
      <c r="E70" s="124"/>
      <c r="F70" s="37"/>
      <c r="G70" s="37"/>
      <c r="H70" s="37"/>
      <c r="I70" s="37"/>
      <c r="J70" s="37"/>
      <c r="K70" s="37"/>
      <c r="L70" s="37"/>
      <c r="M70" s="38"/>
    </row>
    <row r="71" spans="1:13" x14ac:dyDescent="0.25">
      <c r="A71" s="120" t="s">
        <v>67</v>
      </c>
      <c r="B71" s="59" t="str">
        <f>$B$19</f>
        <v>February</v>
      </c>
      <c r="C71" s="59" t="str">
        <f>$C$19</f>
        <v>March</v>
      </c>
      <c r="D71" s="59" t="str">
        <f>$D$19</f>
        <v>April</v>
      </c>
      <c r="E71" s="60" t="str">
        <f>$E$19</f>
        <v>May</v>
      </c>
      <c r="M71" s="34"/>
    </row>
    <row r="72" spans="1:13" ht="15.75" thickBot="1" x14ac:dyDescent="0.3">
      <c r="A72" s="121"/>
      <c r="B72" s="58">
        <f>$B$20</f>
        <v>2</v>
      </c>
      <c r="C72" s="58">
        <f>$C$20</f>
        <v>3</v>
      </c>
      <c r="D72" s="58">
        <f>$D$20</f>
        <v>4</v>
      </c>
      <c r="E72" s="81">
        <f>$E$20</f>
        <v>5</v>
      </c>
      <c r="M72" s="34"/>
    </row>
    <row r="73" spans="1:13" x14ac:dyDescent="0.25">
      <c r="A73" s="29" t="s">
        <v>69</v>
      </c>
      <c r="B73" s="61">
        <f>SUMIFS(Data!$K:$K,Data!$A:$A,$D$70,Data!$J:$J,B$71)/1000000</f>
        <v>3804982.1605159966</v>
      </c>
      <c r="C73" s="63">
        <f>SUMIFS(Data!$K:$K,Data!$A:$A,$D$70,Data!$J:$J,C$71)/1000000</f>
        <v>4181520.1185141932</v>
      </c>
      <c r="D73" s="63">
        <f>SUMIFS(Data!$K:$K,Data!$A:$A,$D$70,Data!$J:$J,D$71)/1000000</f>
        <v>3759997.8305120762</v>
      </c>
      <c r="E73" s="32">
        <f>SUMIFS(Data!$K:$K,Data!$A:$A,$D$70,Data!$J:$J,E$71)/1000000</f>
        <v>3646226.2085737549</v>
      </c>
      <c r="M73" s="34"/>
    </row>
    <row r="74" spans="1:13" ht="15.75" thickBot="1" x14ac:dyDescent="0.3">
      <c r="A74" s="30" t="s">
        <v>68</v>
      </c>
      <c r="B74" s="62">
        <f>SUMIFS('Invoice Data'!$C:$C,'Invoice Data'!$B:$B,$A$70,'Invoice Data'!$E:$E,B$72)</f>
        <v>922789.84</v>
      </c>
      <c r="C74" s="64">
        <f>SUMIFS('Invoice Data'!$C:$C,'Invoice Data'!$B:$B,$A$70,'Invoice Data'!$E:$E,C$72)</f>
        <v>979476.04</v>
      </c>
      <c r="D74" s="64">
        <f>SUMIFS('Invoice Data'!$C:$C,'Invoice Data'!$B:$B,$A$70,'Invoice Data'!$E:$E,D$72)</f>
        <v>1084425.3700000001</v>
      </c>
      <c r="E74" s="31">
        <f>SUMIFS('Invoice Data'!$C:$C,'Invoice Data'!$B:$B,$A$70,'Invoice Data'!$E:$E,E$72)</f>
        <v>984073.48</v>
      </c>
      <c r="M74" s="34"/>
    </row>
    <row r="75" spans="1:13" x14ac:dyDescent="0.25">
      <c r="A75" s="33"/>
      <c r="M75" s="34"/>
    </row>
    <row r="76" spans="1:13" x14ac:dyDescent="0.25">
      <c r="A76" s="33"/>
      <c r="M76" s="34"/>
    </row>
    <row r="77" spans="1:13" x14ac:dyDescent="0.25">
      <c r="A77" s="33"/>
      <c r="M77" s="34"/>
    </row>
    <row r="78" spans="1:13" x14ac:dyDescent="0.25">
      <c r="A78" s="33"/>
      <c r="M78" s="34"/>
    </row>
    <row r="79" spans="1:13" x14ac:dyDescent="0.25">
      <c r="A79" s="33"/>
      <c r="M79" s="34"/>
    </row>
    <row r="80" spans="1:13" x14ac:dyDescent="0.25">
      <c r="A80" s="33"/>
      <c r="M80" s="34"/>
    </row>
    <row r="81" spans="1:13" x14ac:dyDescent="0.25">
      <c r="A81" s="33"/>
      <c r="M81" s="34"/>
    </row>
    <row r="82" spans="1:13" x14ac:dyDescent="0.25">
      <c r="A82" s="33"/>
      <c r="M82" s="34"/>
    </row>
    <row r="83" spans="1:13" x14ac:dyDescent="0.25">
      <c r="A83" s="33"/>
      <c r="M83" s="34"/>
    </row>
    <row r="84" spans="1:13" ht="15.75" thickBot="1" x14ac:dyDescent="0.3">
      <c r="A84" s="39"/>
      <c r="B84" s="40"/>
      <c r="C84" s="40"/>
      <c r="D84" s="40"/>
      <c r="E84" s="40"/>
      <c r="F84" s="40"/>
      <c r="G84" s="40"/>
      <c r="H84" s="40"/>
      <c r="I84" s="40"/>
      <c r="J84" s="40"/>
      <c r="K84" s="40"/>
      <c r="L84" s="40"/>
      <c r="M84" s="41"/>
    </row>
    <row r="86" spans="1:13" ht="15.75" thickBot="1" x14ac:dyDescent="0.3"/>
    <row r="87" spans="1:13" ht="16.5" thickBot="1" x14ac:dyDescent="0.3">
      <c r="A87" s="122" t="s">
        <v>28</v>
      </c>
      <c r="B87" s="123"/>
      <c r="C87" s="124"/>
      <c r="D87" s="122" t="s">
        <v>22</v>
      </c>
      <c r="E87" s="124"/>
      <c r="F87" s="37"/>
      <c r="G87" s="37"/>
      <c r="H87" s="37"/>
      <c r="I87" s="37"/>
      <c r="J87" s="37"/>
      <c r="K87" s="37"/>
      <c r="L87" s="37"/>
      <c r="M87" s="38"/>
    </row>
    <row r="88" spans="1:13" x14ac:dyDescent="0.25">
      <c r="A88" s="120" t="s">
        <v>67</v>
      </c>
      <c r="B88" s="59" t="s">
        <v>102</v>
      </c>
      <c r="C88" s="59" t="s">
        <v>103</v>
      </c>
      <c r="D88" s="59" t="s">
        <v>213</v>
      </c>
      <c r="E88" s="60" t="s">
        <v>218</v>
      </c>
      <c r="M88" s="34"/>
    </row>
    <row r="89" spans="1:13" ht="15.75" thickBot="1" x14ac:dyDescent="0.3">
      <c r="A89" s="121"/>
      <c r="B89" s="58">
        <v>10</v>
      </c>
      <c r="C89" s="58">
        <v>11</v>
      </c>
      <c r="D89" s="58">
        <v>12</v>
      </c>
      <c r="E89" s="81">
        <v>1</v>
      </c>
      <c r="M89" s="34"/>
    </row>
    <row r="90" spans="1:13" x14ac:dyDescent="0.25">
      <c r="A90" s="29" t="s">
        <v>69</v>
      </c>
      <c r="B90" s="61">
        <f>SUMIFS(Data!$K:$K,Data!$A:$A,$D$87,Data!$J:$J,B$88)/1000000</f>
        <v>0</v>
      </c>
      <c r="C90" s="63">
        <f>SUMIFS(Data!$K:$K,Data!$A:$A,$D$87,Data!$J:$J,C$88)/1000000</f>
        <v>0</v>
      </c>
      <c r="D90" s="63">
        <f>SUMIFS(Data!$K:$K,Data!$A:$A,$D$87,Data!$J:$J,D$88)/1000000</f>
        <v>0</v>
      </c>
      <c r="E90" s="32">
        <f>SUMIFS(Data!$K:$K,Data!$A:$A,$D$87,Data!$J:$J,E$88)/1000000</f>
        <v>0</v>
      </c>
      <c r="M90" s="34"/>
    </row>
    <row r="91" spans="1:13" ht="15.75" thickBot="1" x14ac:dyDescent="0.3">
      <c r="A91" s="30" t="s">
        <v>68</v>
      </c>
      <c r="B91" s="62">
        <f>SUMIFS('Invoice Data'!$C:$C,'Invoice Data'!$B:$B,$A$87,'Invoice Data'!$E:$E,B$89)</f>
        <v>0</v>
      </c>
      <c r="C91" s="64">
        <f>SUMIFS('Invoice Data'!$C:$C,'Invoice Data'!$B:$B,$A$87,'Invoice Data'!$E:$E,C$89)</f>
        <v>0</v>
      </c>
      <c r="D91" s="64">
        <f>SUMIFS('Invoice Data'!$C:$C,'Invoice Data'!$B:$B,$A$87,'Invoice Data'!$E:$E,D$89)</f>
        <v>0</v>
      </c>
      <c r="E91" s="31">
        <f>SUMIFS('Invoice Data'!$C:$C,'Invoice Data'!$B:$B,$A$87,'Invoice Data'!$E:$E,E$89)</f>
        <v>0</v>
      </c>
      <c r="M91" s="34"/>
    </row>
    <row r="92" spans="1:13" x14ac:dyDescent="0.25">
      <c r="A92" s="33"/>
      <c r="M92" s="34"/>
    </row>
    <row r="93" spans="1:13" x14ac:dyDescent="0.25">
      <c r="A93" s="33"/>
      <c r="M93" s="34"/>
    </row>
    <row r="94" spans="1:13" x14ac:dyDescent="0.25">
      <c r="A94" s="33"/>
      <c r="M94" s="34"/>
    </row>
    <row r="95" spans="1:13" x14ac:dyDescent="0.25">
      <c r="A95" s="33"/>
      <c r="M95" s="34"/>
    </row>
    <row r="96" spans="1:13" x14ac:dyDescent="0.25">
      <c r="A96" s="33"/>
      <c r="M96" s="34"/>
    </row>
    <row r="97" spans="1:13" x14ac:dyDescent="0.25">
      <c r="A97" s="33"/>
      <c r="M97" s="34"/>
    </row>
    <row r="98" spans="1:13" x14ac:dyDescent="0.25">
      <c r="A98" s="33"/>
      <c r="M98" s="34"/>
    </row>
    <row r="99" spans="1:13" x14ac:dyDescent="0.25">
      <c r="A99" s="33"/>
      <c r="M99" s="34"/>
    </row>
    <row r="100" spans="1:13" x14ac:dyDescent="0.25">
      <c r="A100" s="33"/>
      <c r="M100" s="34"/>
    </row>
    <row r="101" spans="1:13" ht="15.75" thickBot="1" x14ac:dyDescent="0.3">
      <c r="A101" s="39"/>
      <c r="B101" s="40"/>
      <c r="C101" s="40"/>
      <c r="D101" s="40"/>
      <c r="E101" s="40"/>
      <c r="F101" s="40"/>
      <c r="G101" s="40"/>
      <c r="H101" s="40"/>
      <c r="I101" s="40"/>
      <c r="J101" s="40"/>
      <c r="K101" s="40"/>
      <c r="L101" s="40"/>
      <c r="M101" s="41"/>
    </row>
    <row r="103" spans="1:13" ht="15.75" thickBot="1" x14ac:dyDescent="0.3"/>
    <row r="104" spans="1:13" ht="16.5" thickBot="1" x14ac:dyDescent="0.3">
      <c r="A104" s="122" t="s">
        <v>25</v>
      </c>
      <c r="B104" s="123"/>
      <c r="C104" s="124"/>
      <c r="D104" s="123" t="s">
        <v>17</v>
      </c>
      <c r="E104" s="124"/>
      <c r="F104" s="37"/>
      <c r="G104" s="37"/>
      <c r="H104" s="37"/>
      <c r="I104" s="37"/>
      <c r="J104" s="37"/>
      <c r="K104" s="37"/>
      <c r="L104" s="37"/>
      <c r="M104" s="38"/>
    </row>
    <row r="105" spans="1:13" x14ac:dyDescent="0.25">
      <c r="A105" s="120" t="s">
        <v>67</v>
      </c>
      <c r="B105" s="59" t="str">
        <f>$B$19</f>
        <v>February</v>
      </c>
      <c r="C105" s="59" t="str">
        <f>$C$19</f>
        <v>March</v>
      </c>
      <c r="D105" s="59" t="str">
        <f>$D$19</f>
        <v>April</v>
      </c>
      <c r="E105" s="60" t="str">
        <f>$E$19</f>
        <v>May</v>
      </c>
      <c r="M105" s="34"/>
    </row>
    <row r="106" spans="1:13" ht="15.75" thickBot="1" x14ac:dyDescent="0.3">
      <c r="A106" s="121"/>
      <c r="B106" s="58">
        <f>$B$20</f>
        <v>2</v>
      </c>
      <c r="C106" s="58">
        <f>$C$20</f>
        <v>3</v>
      </c>
      <c r="D106" s="58">
        <f>$D$20</f>
        <v>4</v>
      </c>
      <c r="E106" s="81">
        <f>$E$20</f>
        <v>5</v>
      </c>
      <c r="M106" s="34"/>
    </row>
    <row r="107" spans="1:13" x14ac:dyDescent="0.25">
      <c r="A107" s="29" t="s">
        <v>69</v>
      </c>
      <c r="B107" s="61">
        <f>SUMIFS(Data!$K:$K,Data!$A:$A,$D$104,Data!$J:$J,B$105)/1000000</f>
        <v>481985.5381872307</v>
      </c>
      <c r="C107" s="63">
        <f>SUMIFS(Data!$K:$K,Data!$A:$A,$D$104,Data!$J:$J,C$105)/1000000</f>
        <v>593378.28911073972</v>
      </c>
      <c r="D107" s="63">
        <f>SUMIFS(Data!$K:$K,Data!$A:$A,$D$104,Data!$J:$J,D$105)/1000000</f>
        <v>562826.34270210948</v>
      </c>
      <c r="E107" s="32">
        <f>SUMIFS(Data!$K:$K,Data!$A:$A,$D$104,Data!$J:$J,E$105)/1000000</f>
        <v>481673.59799703606</v>
      </c>
      <c r="M107" s="34"/>
    </row>
    <row r="108" spans="1:13" ht="15.75" thickBot="1" x14ac:dyDescent="0.3">
      <c r="A108" s="30" t="s">
        <v>68</v>
      </c>
      <c r="B108" s="62">
        <f>SUMIFS('Invoice Data'!$C:$C,'Invoice Data'!$B:$B,$A$104,'Invoice Data'!$E:$E,B$106)</f>
        <v>291057.15999999997</v>
      </c>
      <c r="C108" s="64">
        <f>SUMIFS('Invoice Data'!$C:$C,'Invoice Data'!$B:$B,$A$104,'Invoice Data'!$E:$E,C$106)</f>
        <v>306878.59000000003</v>
      </c>
      <c r="D108" s="64">
        <f>SUMIFS('Invoice Data'!$C:$C,'Invoice Data'!$B:$B,$A$104,'Invoice Data'!$E:$E,D$106)</f>
        <v>356599.31</v>
      </c>
      <c r="E108" s="31">
        <f>SUMIFS('Invoice Data'!$C:$C,'Invoice Data'!$B:$B,$A$104,'Invoice Data'!$E:$E,E$106)</f>
        <v>338257.33</v>
      </c>
      <c r="M108" s="34"/>
    </row>
    <row r="109" spans="1:13" x14ac:dyDescent="0.25">
      <c r="A109" s="33"/>
      <c r="M109" s="34"/>
    </row>
    <row r="110" spans="1:13" x14ac:dyDescent="0.25">
      <c r="A110" s="33"/>
      <c r="M110" s="34"/>
    </row>
    <row r="111" spans="1:13" x14ac:dyDescent="0.25">
      <c r="A111" s="33"/>
      <c r="M111" s="34"/>
    </row>
    <row r="112" spans="1:13" x14ac:dyDescent="0.25">
      <c r="A112" s="33"/>
      <c r="M112" s="34"/>
    </row>
    <row r="113" spans="1:13" x14ac:dyDescent="0.25">
      <c r="A113" s="33"/>
      <c r="M113" s="34"/>
    </row>
    <row r="114" spans="1:13" x14ac:dyDescent="0.25">
      <c r="A114" s="33"/>
      <c r="M114" s="34"/>
    </row>
    <row r="115" spans="1:13" x14ac:dyDescent="0.25">
      <c r="A115" s="33"/>
      <c r="M115" s="34"/>
    </row>
    <row r="116" spans="1:13" x14ac:dyDescent="0.25">
      <c r="A116" s="33"/>
      <c r="M116" s="34"/>
    </row>
    <row r="117" spans="1:13" x14ac:dyDescent="0.25">
      <c r="A117" s="33"/>
      <c r="M117" s="34"/>
    </row>
    <row r="118" spans="1:13" ht="15.75" thickBot="1" x14ac:dyDescent="0.3">
      <c r="A118" s="39"/>
      <c r="B118" s="40"/>
      <c r="C118" s="40"/>
      <c r="D118" s="40"/>
      <c r="E118" s="40"/>
      <c r="F118" s="40"/>
      <c r="G118" s="40"/>
      <c r="H118" s="40"/>
      <c r="I118" s="40"/>
      <c r="J118" s="40"/>
      <c r="K118" s="40"/>
      <c r="L118" s="40"/>
      <c r="M118" s="41"/>
    </row>
    <row r="120" spans="1:13" ht="15.75" thickBot="1" x14ac:dyDescent="0.3"/>
    <row r="121" spans="1:13" ht="16.5" thickBot="1" x14ac:dyDescent="0.3">
      <c r="A121" s="122" t="s">
        <v>74</v>
      </c>
      <c r="B121" s="123"/>
      <c r="C121" s="124"/>
      <c r="D121" s="122" t="s">
        <v>15</v>
      </c>
      <c r="E121" s="124"/>
      <c r="F121" s="37"/>
      <c r="G121" s="37"/>
      <c r="H121" s="37"/>
      <c r="I121" s="37"/>
      <c r="J121" s="37"/>
      <c r="K121" s="37"/>
      <c r="L121" s="37"/>
      <c r="M121" s="38"/>
    </row>
    <row r="122" spans="1:13" x14ac:dyDescent="0.25">
      <c r="A122" s="120" t="s">
        <v>67</v>
      </c>
      <c r="B122" s="59" t="s">
        <v>102</v>
      </c>
      <c r="C122" s="59" t="s">
        <v>103</v>
      </c>
      <c r="D122" s="59" t="s">
        <v>213</v>
      </c>
      <c r="E122" s="60" t="s">
        <v>218</v>
      </c>
      <c r="M122" s="34"/>
    </row>
    <row r="123" spans="1:13" ht="15.75" thickBot="1" x14ac:dyDescent="0.3">
      <c r="A123" s="121"/>
      <c r="B123" s="58">
        <v>10</v>
      </c>
      <c r="C123" s="58">
        <v>11</v>
      </c>
      <c r="D123" s="58">
        <v>12</v>
      </c>
      <c r="E123" s="81">
        <v>1</v>
      </c>
      <c r="M123" s="34"/>
    </row>
    <row r="124" spans="1:13" x14ac:dyDescent="0.25">
      <c r="A124" s="29" t="s">
        <v>69</v>
      </c>
      <c r="B124" s="61">
        <f>SUMIFS(Data!$K:$K,Data!$A:$A,$D$121,Data!$J:$J,B$122)/1000000</f>
        <v>0</v>
      </c>
      <c r="C124" s="63">
        <f>SUMIFS(Data!$K:$K,Data!$A:$A,$D$121,Data!$J:$J,C$122)/1000000</f>
        <v>0</v>
      </c>
      <c r="D124" s="63">
        <f>SUMIFS(Data!$K:$K,Data!$A:$A,$D$121,Data!$J:$J,D$122)/1000000</f>
        <v>0</v>
      </c>
      <c r="E124" s="32">
        <f>SUMIFS(Data!$K:$K,Data!$A:$A,$D$121,Data!$J:$J,E$122)/1000000</f>
        <v>0</v>
      </c>
      <c r="M124" s="34"/>
    </row>
    <row r="125" spans="1:13" ht="15.75" thickBot="1" x14ac:dyDescent="0.3">
      <c r="A125" s="30" t="s">
        <v>68</v>
      </c>
      <c r="B125" s="62">
        <f>SUMIFS('Invoice Data'!$C:$C,'Invoice Data'!$B:$B,$A$121,'Invoice Data'!$E:$E,B$123)</f>
        <v>0</v>
      </c>
      <c r="C125" s="64">
        <f>SUMIFS('Invoice Data'!$C:$C,'Invoice Data'!$B:$B,$A$121,'Invoice Data'!$E:$E,C$123)</f>
        <v>0</v>
      </c>
      <c r="D125" s="64">
        <f>SUMIFS('Invoice Data'!$C:$C,'Invoice Data'!$B:$B,$A$121,'Invoice Data'!$E:$E,D$123)</f>
        <v>0</v>
      </c>
      <c r="E125" s="31">
        <f>SUMIFS('Invoice Data'!$C:$C,'Invoice Data'!$B:$B,$A$121,'Invoice Data'!$E:$E,E$123)</f>
        <v>0</v>
      </c>
      <c r="M125" s="34"/>
    </row>
    <row r="126" spans="1:13" x14ac:dyDescent="0.25">
      <c r="A126" s="33"/>
      <c r="M126" s="34"/>
    </row>
    <row r="127" spans="1:13" x14ac:dyDescent="0.25">
      <c r="A127" s="33"/>
      <c r="M127" s="34"/>
    </row>
    <row r="128" spans="1:13" x14ac:dyDescent="0.25">
      <c r="A128" s="33"/>
      <c r="M128" s="34"/>
    </row>
    <row r="129" spans="1:13" x14ac:dyDescent="0.25">
      <c r="A129" s="33"/>
      <c r="M129" s="34"/>
    </row>
    <row r="130" spans="1:13" x14ac:dyDescent="0.25">
      <c r="A130" s="33"/>
      <c r="M130" s="34"/>
    </row>
    <row r="131" spans="1:13" x14ac:dyDescent="0.25">
      <c r="A131" s="33"/>
      <c r="M131" s="34"/>
    </row>
    <row r="132" spans="1:13" x14ac:dyDescent="0.25">
      <c r="A132" s="33"/>
      <c r="M132" s="34"/>
    </row>
    <row r="133" spans="1:13" x14ac:dyDescent="0.25">
      <c r="A133" s="33"/>
      <c r="M133" s="34"/>
    </row>
    <row r="134" spans="1:13" x14ac:dyDescent="0.25">
      <c r="A134" s="33"/>
      <c r="M134" s="34"/>
    </row>
    <row r="135" spans="1:13" ht="15.75" thickBot="1" x14ac:dyDescent="0.3">
      <c r="A135" s="39"/>
      <c r="B135" s="40"/>
      <c r="C135" s="40"/>
      <c r="D135" s="40"/>
      <c r="E135" s="40"/>
      <c r="F135" s="40"/>
      <c r="G135" s="40"/>
      <c r="H135" s="40"/>
      <c r="I135" s="40"/>
      <c r="J135" s="40"/>
      <c r="K135" s="40"/>
      <c r="L135" s="40"/>
      <c r="M135" s="41"/>
    </row>
    <row r="137" spans="1:13" ht="15.75" thickBot="1" x14ac:dyDescent="0.3"/>
    <row r="138" spans="1:13" ht="16.5" thickBot="1" x14ac:dyDescent="0.3">
      <c r="A138" s="122" t="s">
        <v>64</v>
      </c>
      <c r="B138" s="123"/>
      <c r="C138" s="124"/>
      <c r="D138" s="122" t="s">
        <v>19</v>
      </c>
      <c r="E138" s="124"/>
      <c r="F138" s="37"/>
      <c r="G138" s="37"/>
      <c r="H138" s="37"/>
      <c r="I138" s="37"/>
      <c r="J138" s="37"/>
      <c r="K138" s="37"/>
      <c r="L138" s="37"/>
      <c r="M138" s="38"/>
    </row>
    <row r="139" spans="1:13" x14ac:dyDescent="0.25">
      <c r="A139" s="120" t="s">
        <v>67</v>
      </c>
      <c r="B139" s="59" t="s">
        <v>102</v>
      </c>
      <c r="C139" s="59" t="s">
        <v>103</v>
      </c>
      <c r="D139" s="59" t="s">
        <v>213</v>
      </c>
      <c r="E139" s="60" t="s">
        <v>218</v>
      </c>
      <c r="M139" s="34"/>
    </row>
    <row r="140" spans="1:13" ht="15.75" thickBot="1" x14ac:dyDescent="0.3">
      <c r="A140" s="121"/>
      <c r="B140" s="58">
        <v>10</v>
      </c>
      <c r="C140" s="58">
        <v>11</v>
      </c>
      <c r="D140" s="58">
        <v>12</v>
      </c>
      <c r="E140" s="81">
        <v>1</v>
      </c>
      <c r="M140" s="34"/>
    </row>
    <row r="141" spans="1:13" x14ac:dyDescent="0.25">
      <c r="A141" s="29" t="s">
        <v>69</v>
      </c>
      <c r="B141" s="61">
        <f>SUMIFS(Data!$K:$K,Data!$A:$A,$D$138,Data!$J:$J,B$139)/1000000</f>
        <v>0</v>
      </c>
      <c r="C141" s="63">
        <f>SUMIFS(Data!$K:$K,Data!$A:$A,$D$138,Data!$J:$J,C$139)/1000000</f>
        <v>0</v>
      </c>
      <c r="D141" s="63">
        <f>SUMIFS(Data!$K:$K,Data!$A:$A,$D$138,Data!$J:$J,D$139)/1000000</f>
        <v>0</v>
      </c>
      <c r="E141" s="32">
        <f>SUMIFS(Data!$K:$K,Data!$A:$A,$D$138,Data!$J:$J,E$139)/1000000</f>
        <v>0</v>
      </c>
      <c r="M141" s="34"/>
    </row>
    <row r="142" spans="1:13" ht="15.75" thickBot="1" x14ac:dyDescent="0.3">
      <c r="A142" s="30" t="s">
        <v>68</v>
      </c>
      <c r="B142" s="62">
        <f>SUMIFS('Invoice Data'!$C:$C,'Invoice Data'!$B:$B,$A$138,'Invoice Data'!$E:$E,B$140)</f>
        <v>0</v>
      </c>
      <c r="C142" s="64">
        <f>SUMIFS('Invoice Data'!$C:$C,'Invoice Data'!$B:$B,$A$138,'Invoice Data'!$E:$E,C$140)</f>
        <v>0</v>
      </c>
      <c r="D142" s="64">
        <f>SUMIFS('Invoice Data'!$C:$C,'Invoice Data'!$B:$B,$A$138,'Invoice Data'!$E:$E,D$140)</f>
        <v>0</v>
      </c>
      <c r="E142" s="31">
        <f>SUMIFS('Invoice Data'!$C:$C,'Invoice Data'!$B:$B,$A$138,'Invoice Data'!$E:$E,E$140)</f>
        <v>0</v>
      </c>
      <c r="M142" s="34"/>
    </row>
    <row r="143" spans="1:13" x14ac:dyDescent="0.25">
      <c r="A143" s="33"/>
      <c r="M143" s="34"/>
    </row>
    <row r="144" spans="1:13" x14ac:dyDescent="0.25">
      <c r="A144" s="33"/>
      <c r="M144" s="34"/>
    </row>
    <row r="145" spans="1:13" x14ac:dyDescent="0.25">
      <c r="A145" s="33"/>
      <c r="M145" s="34"/>
    </row>
    <row r="146" spans="1:13" x14ac:dyDescent="0.25">
      <c r="A146" s="33"/>
      <c r="M146" s="34"/>
    </row>
    <row r="147" spans="1:13" x14ac:dyDescent="0.25">
      <c r="A147" s="33"/>
      <c r="M147" s="34"/>
    </row>
    <row r="148" spans="1:13" x14ac:dyDescent="0.25">
      <c r="A148" s="33"/>
      <c r="M148" s="34"/>
    </row>
    <row r="149" spans="1:13" x14ac:dyDescent="0.25">
      <c r="A149" s="33"/>
      <c r="M149" s="34"/>
    </row>
    <row r="150" spans="1:13" x14ac:dyDescent="0.25">
      <c r="A150" s="33"/>
      <c r="M150" s="34"/>
    </row>
    <row r="151" spans="1:13" x14ac:dyDescent="0.25">
      <c r="A151" s="33"/>
      <c r="M151" s="34"/>
    </row>
    <row r="152" spans="1:13" ht="15.75" thickBot="1" x14ac:dyDescent="0.3">
      <c r="A152" s="39"/>
      <c r="B152" s="40"/>
      <c r="C152" s="40"/>
      <c r="D152" s="40"/>
      <c r="E152" s="40"/>
      <c r="F152" s="40"/>
      <c r="G152" s="40"/>
      <c r="H152" s="40"/>
      <c r="I152" s="40"/>
      <c r="J152" s="40"/>
      <c r="K152" s="40"/>
      <c r="L152" s="40"/>
      <c r="M152" s="41"/>
    </row>
    <row r="154" spans="1:13" ht="15.75" thickBot="1" x14ac:dyDescent="0.3"/>
    <row r="155" spans="1:13" ht="16.5" thickBot="1" x14ac:dyDescent="0.3">
      <c r="A155" s="122" t="s">
        <v>62</v>
      </c>
      <c r="B155" s="123"/>
      <c r="C155" s="124"/>
      <c r="D155" s="122" t="s">
        <v>14</v>
      </c>
      <c r="E155" s="124"/>
      <c r="F155" s="37"/>
      <c r="G155" s="37"/>
      <c r="H155" s="37"/>
      <c r="I155" s="37"/>
      <c r="J155" s="37"/>
      <c r="K155" s="37"/>
      <c r="L155" s="37"/>
      <c r="M155" s="38"/>
    </row>
    <row r="156" spans="1:13" x14ac:dyDescent="0.25">
      <c r="A156" s="120" t="s">
        <v>67</v>
      </c>
      <c r="B156" s="59" t="str">
        <f>$B$19</f>
        <v>February</v>
      </c>
      <c r="C156" s="59" t="str">
        <f>$C$19</f>
        <v>March</v>
      </c>
      <c r="D156" s="59" t="str">
        <f>$D$19</f>
        <v>April</v>
      </c>
      <c r="E156" s="60" t="str">
        <f>$E$19</f>
        <v>May</v>
      </c>
      <c r="M156" s="34"/>
    </row>
    <row r="157" spans="1:13" ht="15.75" thickBot="1" x14ac:dyDescent="0.3">
      <c r="A157" s="121"/>
      <c r="B157" s="58">
        <f>$B$20</f>
        <v>2</v>
      </c>
      <c r="C157" s="58">
        <f>$C$20</f>
        <v>3</v>
      </c>
      <c r="D157" s="58">
        <f>$D$20</f>
        <v>4</v>
      </c>
      <c r="E157" s="81">
        <f>$E$20</f>
        <v>5</v>
      </c>
      <c r="M157" s="34"/>
    </row>
    <row r="158" spans="1:13" x14ac:dyDescent="0.25">
      <c r="A158" s="29" t="s">
        <v>69</v>
      </c>
      <c r="B158" s="61">
        <f>SUMIFS(Data!$K:$K,Data!$A:$A,$D$155,Data!$J:$J,B$156)/1000000</f>
        <v>132750.13787523567</v>
      </c>
      <c r="C158" s="63">
        <f>SUMIFS(Data!$K:$K,Data!$A:$A,$D$155,Data!$J:$J,C$156)/1000000</f>
        <v>91826.313546437697</v>
      </c>
      <c r="D158" s="63">
        <f>SUMIFS(Data!$K:$K,Data!$A:$A,$D$155,Data!$J:$J,D$156)/1000000</f>
        <v>52392.221365605707</v>
      </c>
      <c r="E158" s="32">
        <f>SUMIFS(Data!$K:$K,Data!$A:$A,$D$155,Data!$J:$J,E$156)/1000000</f>
        <v>45266.584464067892</v>
      </c>
      <c r="M158" s="34"/>
    </row>
    <row r="159" spans="1:13" ht="15.75" thickBot="1" x14ac:dyDescent="0.3">
      <c r="A159" s="30" t="s">
        <v>68</v>
      </c>
      <c r="B159" s="62">
        <f>SUMIFS('Invoice Data'!$C:$C,'Invoice Data'!$B:$B,$A$155,'Invoice Data'!$E:$E,B$157)</f>
        <v>386857.73</v>
      </c>
      <c r="C159" s="64">
        <f>SUMIFS('Invoice Data'!$C:$C,'Invoice Data'!$B:$B,$A$155,'Invoice Data'!$E:$E,C$157)</f>
        <v>430215.34</v>
      </c>
      <c r="D159" s="64">
        <f>SUMIFS('Invoice Data'!$C:$C,'Invoice Data'!$B:$B,$A$155,'Invoice Data'!$E:$E,D$157)</f>
        <v>579069.65</v>
      </c>
      <c r="E159" s="31">
        <f>SUMIFS('Invoice Data'!$C:$C,'Invoice Data'!$B:$B,$A$155,'Invoice Data'!$E:$E,E$157)</f>
        <v>472600.45</v>
      </c>
      <c r="M159" s="34"/>
    </row>
    <row r="160" spans="1:13" x14ac:dyDescent="0.25">
      <c r="A160" s="33"/>
      <c r="M160" s="34"/>
    </row>
    <row r="161" spans="1:13" x14ac:dyDescent="0.25">
      <c r="A161" s="33"/>
      <c r="M161" s="34"/>
    </row>
    <row r="162" spans="1:13" x14ac:dyDescent="0.25">
      <c r="A162" s="33"/>
      <c r="M162" s="34"/>
    </row>
    <row r="163" spans="1:13" x14ac:dyDescent="0.25">
      <c r="A163" s="33"/>
      <c r="M163" s="34"/>
    </row>
    <row r="164" spans="1:13" x14ac:dyDescent="0.25">
      <c r="A164" s="33"/>
      <c r="M164" s="34"/>
    </row>
    <row r="165" spans="1:13" x14ac:dyDescent="0.25">
      <c r="A165" s="33"/>
      <c r="M165" s="34"/>
    </row>
    <row r="166" spans="1:13" x14ac:dyDescent="0.25">
      <c r="A166" s="33"/>
      <c r="M166" s="34"/>
    </row>
    <row r="167" spans="1:13" x14ac:dyDescent="0.25">
      <c r="A167" s="33"/>
      <c r="M167" s="34"/>
    </row>
    <row r="168" spans="1:13" x14ac:dyDescent="0.25">
      <c r="A168" s="33"/>
      <c r="M168" s="34"/>
    </row>
    <row r="169" spans="1:13" ht="15.75" thickBot="1" x14ac:dyDescent="0.3">
      <c r="A169" s="39"/>
      <c r="B169" s="40"/>
      <c r="C169" s="40"/>
      <c r="D169" s="40"/>
      <c r="E169" s="40"/>
      <c r="F169" s="40"/>
      <c r="G169" s="40"/>
      <c r="H169" s="40"/>
      <c r="I169" s="40"/>
      <c r="J169" s="40"/>
      <c r="K169" s="40"/>
      <c r="L169" s="40"/>
      <c r="M169" s="41"/>
    </row>
    <row r="171" spans="1:13" ht="15.75" thickBot="1" x14ac:dyDescent="0.3"/>
    <row r="172" spans="1:13" ht="16.5" thickBot="1" x14ac:dyDescent="0.3">
      <c r="A172" s="122" t="s">
        <v>65</v>
      </c>
      <c r="B172" s="123"/>
      <c r="C172" s="124"/>
      <c r="D172" s="123" t="s">
        <v>23</v>
      </c>
      <c r="E172" s="124"/>
      <c r="F172" s="37"/>
      <c r="G172" s="37"/>
      <c r="H172" s="37"/>
      <c r="I172" s="37"/>
      <c r="J172" s="37"/>
      <c r="K172" s="37"/>
      <c r="L172" s="37"/>
      <c r="M172" s="38"/>
    </row>
    <row r="173" spans="1:13" x14ac:dyDescent="0.25">
      <c r="A173" s="120" t="s">
        <v>67</v>
      </c>
      <c r="B173" s="59" t="s">
        <v>102</v>
      </c>
      <c r="C173" s="59" t="s">
        <v>103</v>
      </c>
      <c r="D173" s="59" t="s">
        <v>213</v>
      </c>
      <c r="E173" s="60" t="s">
        <v>218</v>
      </c>
      <c r="M173" s="34"/>
    </row>
    <row r="174" spans="1:13" ht="15.75" thickBot="1" x14ac:dyDescent="0.3">
      <c r="A174" s="121"/>
      <c r="B174" s="58">
        <v>10</v>
      </c>
      <c r="C174" s="58">
        <v>11</v>
      </c>
      <c r="D174" s="58">
        <v>12</v>
      </c>
      <c r="E174" s="81">
        <v>1</v>
      </c>
      <c r="M174" s="34"/>
    </row>
    <row r="175" spans="1:13" x14ac:dyDescent="0.25">
      <c r="A175" s="29" t="s">
        <v>69</v>
      </c>
      <c r="B175" s="61">
        <f>SUMIFS(Data!$K:$K,Data!$A:$A,$D$172,Data!$J:$J,B$173)/1000000</f>
        <v>0</v>
      </c>
      <c r="C175" s="63">
        <f>SUMIFS(Data!$K:$K,Data!$A:$A,$D$172,Data!$J:$J,C$173)/1000000</f>
        <v>0</v>
      </c>
      <c r="D175" s="63">
        <f>SUMIFS(Data!$K:$K,Data!$A:$A,$D$172,Data!$J:$J,D$173)/1000000</f>
        <v>0</v>
      </c>
      <c r="E175" s="32">
        <f>SUMIFS(Data!$K:$K,Data!$A:$A,$D$172,Data!$J:$J,E$173)/1000000</f>
        <v>0</v>
      </c>
      <c r="M175" s="34"/>
    </row>
    <row r="176" spans="1:13" ht="15.75" thickBot="1" x14ac:dyDescent="0.3">
      <c r="A176" s="30" t="s">
        <v>68</v>
      </c>
      <c r="B176" s="62">
        <f>SUMIFS('Invoice Data'!$C:$C,'Invoice Data'!$B:$B,$A$172,'Invoice Data'!$E:$E,B$174)</f>
        <v>0</v>
      </c>
      <c r="C176" s="64">
        <f>SUMIFS('Invoice Data'!$C:$C,'Invoice Data'!$B:$B,$A$172,'Invoice Data'!$E:$E,C$174)</f>
        <v>0</v>
      </c>
      <c r="D176" s="64">
        <f>SUMIFS('Invoice Data'!$C:$C,'Invoice Data'!$B:$B,$A$172,'Invoice Data'!$E:$E,D$174)</f>
        <v>0</v>
      </c>
      <c r="E176" s="31">
        <f>SUMIFS('Invoice Data'!$C:$C,'Invoice Data'!$B:$B,$A$172,'Invoice Data'!$E:$E,E$174)</f>
        <v>0</v>
      </c>
      <c r="M176" s="34"/>
    </row>
    <row r="177" spans="1:13" x14ac:dyDescent="0.25">
      <c r="A177" s="33"/>
      <c r="M177" s="34"/>
    </row>
    <row r="178" spans="1:13" x14ac:dyDescent="0.25">
      <c r="A178" s="33"/>
      <c r="M178" s="34"/>
    </row>
    <row r="179" spans="1:13" x14ac:dyDescent="0.25">
      <c r="A179" s="33"/>
      <c r="M179" s="34"/>
    </row>
    <row r="180" spans="1:13" x14ac:dyDescent="0.25">
      <c r="A180" s="33"/>
      <c r="M180" s="34"/>
    </row>
    <row r="181" spans="1:13" x14ac:dyDescent="0.25">
      <c r="A181" s="33"/>
      <c r="M181" s="34"/>
    </row>
    <row r="182" spans="1:13" x14ac:dyDescent="0.25">
      <c r="A182" s="33"/>
      <c r="M182" s="34"/>
    </row>
    <row r="183" spans="1:13" x14ac:dyDescent="0.25">
      <c r="A183" s="33"/>
      <c r="M183" s="34"/>
    </row>
    <row r="184" spans="1:13" x14ac:dyDescent="0.25">
      <c r="A184" s="33"/>
      <c r="M184" s="34"/>
    </row>
    <row r="185" spans="1:13" x14ac:dyDescent="0.25">
      <c r="A185" s="33"/>
      <c r="M185" s="34"/>
    </row>
    <row r="186" spans="1:13" ht="15.75" thickBot="1" x14ac:dyDescent="0.3">
      <c r="A186" s="39"/>
      <c r="B186" s="40"/>
      <c r="C186" s="40"/>
      <c r="D186" s="40"/>
      <c r="E186" s="40"/>
      <c r="F186" s="40"/>
      <c r="G186" s="40"/>
      <c r="H186" s="40"/>
      <c r="I186" s="40"/>
      <c r="J186" s="40"/>
      <c r="K186" s="40"/>
      <c r="L186" s="40"/>
      <c r="M186" s="41"/>
    </row>
    <row r="188" spans="1:13" ht="15.75" thickBot="1" x14ac:dyDescent="0.3"/>
    <row r="189" spans="1:13" ht="16.5" thickBot="1" x14ac:dyDescent="0.3">
      <c r="A189" s="122" t="s">
        <v>63</v>
      </c>
      <c r="B189" s="123"/>
      <c r="C189" s="124"/>
      <c r="D189" s="122" t="s">
        <v>16</v>
      </c>
      <c r="E189" s="124"/>
      <c r="F189" s="37"/>
      <c r="G189" s="37"/>
      <c r="H189" s="37"/>
      <c r="I189" s="37"/>
      <c r="J189" s="37"/>
      <c r="K189" s="37"/>
      <c r="L189" s="37"/>
      <c r="M189" s="38"/>
    </row>
    <row r="190" spans="1:13" x14ac:dyDescent="0.25">
      <c r="A190" s="120" t="s">
        <v>67</v>
      </c>
      <c r="B190" s="59" t="s">
        <v>102</v>
      </c>
      <c r="C190" s="59" t="s">
        <v>103</v>
      </c>
      <c r="D190" s="59" t="s">
        <v>213</v>
      </c>
      <c r="E190" s="60" t="s">
        <v>218</v>
      </c>
      <c r="M190" s="34"/>
    </row>
    <row r="191" spans="1:13" ht="15.75" thickBot="1" x14ac:dyDescent="0.3">
      <c r="A191" s="121"/>
      <c r="B191" s="58">
        <v>10</v>
      </c>
      <c r="C191" s="58">
        <v>11</v>
      </c>
      <c r="D191" s="58">
        <v>12</v>
      </c>
      <c r="E191" s="81">
        <v>1</v>
      </c>
      <c r="M191" s="34"/>
    </row>
    <row r="192" spans="1:13" x14ac:dyDescent="0.25">
      <c r="A192" s="29" t="s">
        <v>69</v>
      </c>
      <c r="B192" s="61">
        <f>SUMIFS(Data!$K:$K,Data!$A:$A,$D$189,Data!$J:$J,B$190)/1000000</f>
        <v>0</v>
      </c>
      <c r="C192" s="63">
        <f>SUMIFS(Data!$K:$K,Data!$A:$A,$D$189,Data!$J:$J,C$190)/1000000</f>
        <v>0</v>
      </c>
      <c r="D192" s="63">
        <f>SUMIFS(Data!$K:$K,Data!$A:$A,$D$189,Data!$J:$J,D$190)/1000000</f>
        <v>0</v>
      </c>
      <c r="E192" s="32">
        <f>SUMIFS(Data!$K:$K,Data!$A:$A,$D$189,Data!$J:$J,E$190)/1000000</f>
        <v>0</v>
      </c>
      <c r="M192" s="34"/>
    </row>
    <row r="193" spans="1:13" ht="15.75" thickBot="1" x14ac:dyDescent="0.3">
      <c r="A193" s="30" t="s">
        <v>68</v>
      </c>
      <c r="B193" s="65">
        <f>SUMIFS('Invoice Data'!$C:$C,'Invoice Data'!$B:$B,$A$189,'Invoice Data'!$E:$E,B$191)</f>
        <v>0</v>
      </c>
      <c r="C193" s="66">
        <f>SUMIFS('Invoice Data'!$C:$C,'Invoice Data'!$B:$B,$A$189,'Invoice Data'!$E:$E,C$191)</f>
        <v>0</v>
      </c>
      <c r="D193" s="66">
        <f>SUMIFS('Invoice Data'!$C:$C,'Invoice Data'!$B:$B,$A$189,'Invoice Data'!$E:$E,D$191)</f>
        <v>0</v>
      </c>
      <c r="E193" s="35">
        <f>SUMIFS('Invoice Data'!$C:$C,'Invoice Data'!$B:$B,$A$189,'Invoice Data'!$E:$E,E$191)</f>
        <v>0</v>
      </c>
      <c r="M193" s="34"/>
    </row>
    <row r="194" spans="1:13" x14ac:dyDescent="0.25">
      <c r="A194" s="33"/>
      <c r="M194" s="34"/>
    </row>
    <row r="195" spans="1:13" x14ac:dyDescent="0.25">
      <c r="A195" s="33"/>
      <c r="M195" s="34"/>
    </row>
    <row r="196" spans="1:13" x14ac:dyDescent="0.25">
      <c r="A196" s="33"/>
      <c r="M196" s="34"/>
    </row>
    <row r="197" spans="1:13" x14ac:dyDescent="0.25">
      <c r="A197" s="33"/>
      <c r="M197" s="34"/>
    </row>
    <row r="198" spans="1:13" x14ac:dyDescent="0.25">
      <c r="A198" s="33"/>
      <c r="M198" s="34"/>
    </row>
    <row r="199" spans="1:13" x14ac:dyDescent="0.25">
      <c r="A199" s="33"/>
      <c r="M199" s="34"/>
    </row>
    <row r="200" spans="1:13" x14ac:dyDescent="0.25">
      <c r="A200" s="33"/>
      <c r="M200" s="34"/>
    </row>
    <row r="201" spans="1:13" x14ac:dyDescent="0.25">
      <c r="A201" s="33"/>
      <c r="M201" s="34"/>
    </row>
    <row r="202" spans="1:13" x14ac:dyDescent="0.25">
      <c r="A202" s="33"/>
      <c r="M202" s="34"/>
    </row>
    <row r="203" spans="1:13" ht="15.75" thickBot="1" x14ac:dyDescent="0.3">
      <c r="A203" s="39"/>
      <c r="B203" s="40"/>
      <c r="C203" s="40"/>
      <c r="D203" s="40"/>
      <c r="E203" s="40"/>
      <c r="F203" s="40"/>
      <c r="G203" s="40"/>
      <c r="H203" s="40"/>
      <c r="I203" s="40"/>
      <c r="J203" s="40"/>
      <c r="K203" s="40"/>
      <c r="L203" s="40"/>
      <c r="M203" s="41"/>
    </row>
    <row r="205" spans="1:13" ht="15.75" thickBot="1" x14ac:dyDescent="0.3"/>
    <row r="206" spans="1:13" ht="16.5" thickBot="1" x14ac:dyDescent="0.3">
      <c r="A206" s="122" t="s">
        <v>27</v>
      </c>
      <c r="B206" s="123"/>
      <c r="C206" s="124"/>
      <c r="D206" s="123" t="s">
        <v>20</v>
      </c>
      <c r="E206" s="124"/>
      <c r="F206" s="37"/>
      <c r="G206" s="37"/>
      <c r="H206" s="37"/>
      <c r="I206" s="37"/>
      <c r="J206" s="37"/>
      <c r="K206" s="37"/>
      <c r="L206" s="37"/>
      <c r="M206" s="38"/>
    </row>
    <row r="207" spans="1:13" x14ac:dyDescent="0.25">
      <c r="A207" s="120" t="s">
        <v>67</v>
      </c>
      <c r="B207" s="59" t="str">
        <f>$B$19</f>
        <v>February</v>
      </c>
      <c r="C207" s="59" t="str">
        <f>$C$19</f>
        <v>March</v>
      </c>
      <c r="D207" s="59" t="str">
        <f>$D$19</f>
        <v>April</v>
      </c>
      <c r="E207" s="60" t="str">
        <f>$E$19</f>
        <v>May</v>
      </c>
      <c r="M207" s="34"/>
    </row>
    <row r="208" spans="1:13" ht="15.75" thickBot="1" x14ac:dyDescent="0.3">
      <c r="A208" s="121"/>
      <c r="B208" s="58">
        <f>$B$20</f>
        <v>2</v>
      </c>
      <c r="C208" s="58">
        <f>$C$20</f>
        <v>3</v>
      </c>
      <c r="D208" s="58">
        <f>$D$20</f>
        <v>4</v>
      </c>
      <c r="E208" s="81">
        <f>$E$20</f>
        <v>5</v>
      </c>
      <c r="M208" s="34"/>
    </row>
    <row r="209" spans="1:13" x14ac:dyDescent="0.25">
      <c r="A209" s="29" t="s">
        <v>69</v>
      </c>
      <c r="B209" s="61">
        <f>SUMIFS(Data!$K:$K,Data!$A:$A,$D$206,Data!$J:$J,B$207)/1000000</f>
        <v>178630.71028650147</v>
      </c>
      <c r="C209" s="63">
        <f>SUMIFS(Data!$K:$K,Data!$A:$A,$D$206,Data!$J:$J,C$207)/1000000</f>
        <v>189672.83075976346</v>
      </c>
      <c r="D209" s="63">
        <f>SUMIFS(Data!$K:$K,Data!$A:$A,$D$206,Data!$J:$J,D$207)/1000000</f>
        <v>109676.79650634655</v>
      </c>
      <c r="E209" s="13">
        <f>SUMIFS(Data!$K:$K,Data!$A:$A,$D$206,Data!$J:$J,E$207)/1000000</f>
        <v>144711.6932834227</v>
      </c>
      <c r="M209" s="34"/>
    </row>
    <row r="210" spans="1:13" ht="15.75" thickBot="1" x14ac:dyDescent="0.3">
      <c r="A210" s="30" t="s">
        <v>68</v>
      </c>
      <c r="B210" s="67">
        <f>SUMIFS('Invoice Data'!$C:$C,'Invoice Data'!$B:$B,$A$206,'Invoice Data'!$E:$E,B$208)</f>
        <v>82539.649999999994</v>
      </c>
      <c r="C210" s="68">
        <f>SUMIFS('Invoice Data'!$C:$C,'Invoice Data'!$B:$B,$A$206,'Invoice Data'!$E:$E,C$208)</f>
        <v>75870.75</v>
      </c>
      <c r="D210" s="68">
        <f>SUMIFS('Invoice Data'!$C:$C,'Invoice Data'!$B:$B,$A$206,'Invoice Data'!$E:$E,D$208)</f>
        <v>81389.490000000005</v>
      </c>
      <c r="E210" s="36">
        <f>SUMIFS('Invoice Data'!$C:$C,'Invoice Data'!$B:$B,$A$206,'Invoice Data'!$E:$E,E$208)</f>
        <v>50021.64</v>
      </c>
      <c r="M210" s="34"/>
    </row>
    <row r="211" spans="1:13" x14ac:dyDescent="0.25">
      <c r="A211" s="33"/>
      <c r="M211" s="34"/>
    </row>
    <row r="212" spans="1:13" x14ac:dyDescent="0.25">
      <c r="A212" s="33"/>
      <c r="M212" s="34"/>
    </row>
    <row r="213" spans="1:13" x14ac:dyDescent="0.25">
      <c r="A213" s="33"/>
      <c r="M213" s="34"/>
    </row>
    <row r="214" spans="1:13" x14ac:dyDescent="0.25">
      <c r="A214" s="33"/>
      <c r="M214" s="34"/>
    </row>
    <row r="215" spans="1:13" x14ac:dyDescent="0.25">
      <c r="A215" s="33"/>
      <c r="M215" s="34"/>
    </row>
    <row r="216" spans="1:13" x14ac:dyDescent="0.25">
      <c r="A216" s="33"/>
      <c r="M216" s="34"/>
    </row>
    <row r="217" spans="1:13" x14ac:dyDescent="0.25">
      <c r="A217" s="33"/>
      <c r="M217" s="34"/>
    </row>
    <row r="218" spans="1:13" x14ac:dyDescent="0.25">
      <c r="A218" s="33"/>
      <c r="M218" s="34"/>
    </row>
    <row r="219" spans="1:13" x14ac:dyDescent="0.25">
      <c r="A219" s="33"/>
      <c r="M219" s="34"/>
    </row>
    <row r="220" spans="1:13" ht="15.75" thickBot="1" x14ac:dyDescent="0.3">
      <c r="A220" s="39"/>
      <c r="B220" s="40"/>
      <c r="C220" s="40"/>
      <c r="D220" s="40"/>
      <c r="E220" s="40"/>
      <c r="F220" s="40"/>
      <c r="G220" s="40"/>
      <c r="H220" s="40"/>
      <c r="I220" s="40"/>
      <c r="J220" s="40"/>
      <c r="K220" s="40"/>
      <c r="L220" s="40"/>
      <c r="M220" s="41"/>
    </row>
    <row r="222" spans="1:13" ht="15.75" thickBot="1" x14ac:dyDescent="0.3"/>
    <row r="223" spans="1:13" ht="16.5" thickBot="1" x14ac:dyDescent="0.3">
      <c r="A223" s="122" t="s">
        <v>85</v>
      </c>
      <c r="B223" s="123"/>
      <c r="C223" s="124"/>
      <c r="D223" s="123" t="s">
        <v>81</v>
      </c>
      <c r="E223" s="124"/>
      <c r="F223" s="37"/>
      <c r="G223" s="37"/>
      <c r="H223" s="37"/>
      <c r="I223" s="37"/>
      <c r="J223" s="37"/>
      <c r="K223" s="37"/>
      <c r="L223" s="37"/>
      <c r="M223" s="38"/>
    </row>
    <row r="224" spans="1:13" x14ac:dyDescent="0.25">
      <c r="A224" s="120" t="s">
        <v>67</v>
      </c>
      <c r="B224" s="59" t="str">
        <f>$B$19</f>
        <v>February</v>
      </c>
      <c r="C224" s="59" t="str">
        <f>$C$19</f>
        <v>March</v>
      </c>
      <c r="D224" s="59" t="str">
        <f>$D$19</f>
        <v>April</v>
      </c>
      <c r="E224" s="60" t="str">
        <f>$E$19</f>
        <v>May</v>
      </c>
      <c r="M224" s="34"/>
    </row>
    <row r="225" spans="1:13" ht="15.75" thickBot="1" x14ac:dyDescent="0.3">
      <c r="A225" s="121"/>
      <c r="B225" s="58">
        <f>$B$20</f>
        <v>2</v>
      </c>
      <c r="C225" s="58">
        <f>$C$20</f>
        <v>3</v>
      </c>
      <c r="D225" s="58">
        <f>$D$20</f>
        <v>4</v>
      </c>
      <c r="E225" s="81">
        <f>$E$20</f>
        <v>5</v>
      </c>
      <c r="M225" s="34"/>
    </row>
    <row r="226" spans="1:13" x14ac:dyDescent="0.25">
      <c r="A226" s="29" t="s">
        <v>69</v>
      </c>
      <c r="B226" s="61">
        <f>SUMIFS(Data!$K:$K,Data!$A:$A,$D$223,Data!$J:$J,B$224)/1000000</f>
        <v>44446.936678378268</v>
      </c>
      <c r="C226" s="63">
        <f>SUMIFS(Data!$K:$K,Data!$A:$A,$D$223,Data!$J:$J,C$224)/1000000</f>
        <v>42446.171018518638</v>
      </c>
      <c r="D226" s="63">
        <f>SUMIFS(Data!$K:$K,Data!$A:$A,$D$223,Data!$J:$J,D$224)/1000000</f>
        <v>41087.839070295326</v>
      </c>
      <c r="E226" s="13">
        <f>SUMIFS(Data!$K:$K,Data!$A:$A,$D$223,Data!$J:$J,E$224)/1000000</f>
        <v>43069.333400570373</v>
      </c>
      <c r="M226" s="34"/>
    </row>
    <row r="227" spans="1:13" ht="15.75" thickBot="1" x14ac:dyDescent="0.3">
      <c r="A227" s="30" t="s">
        <v>68</v>
      </c>
      <c r="B227" s="67">
        <f>SUMIFS('Invoice Data'!$C:$C,'Invoice Data'!$B:$B,$A$223,'Invoice Data'!$E:$E,B$225)</f>
        <v>50603.34</v>
      </c>
      <c r="C227" s="68">
        <f>SUMIFS('Invoice Data'!$C:$C,'Invoice Data'!$B:$B,$A$223,'Invoice Data'!$E:$E,C$225)</f>
        <v>43569.37</v>
      </c>
      <c r="D227" s="68">
        <f>SUMIFS('Invoice Data'!$C:$C,'Invoice Data'!$B:$B,$A$223,'Invoice Data'!$E:$E,D$225)</f>
        <v>40995.360000000001</v>
      </c>
      <c r="E227" s="36">
        <f>SUMIFS('Invoice Data'!$C:$C,'Invoice Data'!$B:$B,$A$223,'Invoice Data'!$E:$E,E$225)</f>
        <v>39650.22</v>
      </c>
      <c r="M227" s="34"/>
    </row>
    <row r="228" spans="1:13" x14ac:dyDescent="0.25">
      <c r="A228" s="33"/>
      <c r="M228" s="34"/>
    </row>
    <row r="229" spans="1:13" x14ac:dyDescent="0.25">
      <c r="A229" s="33"/>
      <c r="M229" s="34"/>
    </row>
    <row r="230" spans="1:13" x14ac:dyDescent="0.25">
      <c r="A230" s="33"/>
      <c r="M230" s="34"/>
    </row>
    <row r="231" spans="1:13" x14ac:dyDescent="0.25">
      <c r="A231" s="33"/>
      <c r="M231" s="34"/>
    </row>
    <row r="232" spans="1:13" x14ac:dyDescent="0.25">
      <c r="A232" s="33"/>
      <c r="M232" s="34"/>
    </row>
    <row r="233" spans="1:13" x14ac:dyDescent="0.25">
      <c r="A233" s="33"/>
      <c r="M233" s="34"/>
    </row>
    <row r="234" spans="1:13" x14ac:dyDescent="0.25">
      <c r="A234" s="33"/>
      <c r="M234" s="34"/>
    </row>
    <row r="235" spans="1:13" x14ac:dyDescent="0.25">
      <c r="A235" s="33"/>
      <c r="M235" s="34"/>
    </row>
    <row r="236" spans="1:13" x14ac:dyDescent="0.25">
      <c r="A236" s="33"/>
      <c r="M236" s="34"/>
    </row>
    <row r="237" spans="1:13" ht="15.75" thickBot="1" x14ac:dyDescent="0.3">
      <c r="A237" s="39"/>
      <c r="B237" s="40"/>
      <c r="C237" s="40"/>
      <c r="D237" s="40"/>
      <c r="E237" s="40"/>
      <c r="F237" s="40"/>
      <c r="G237" s="40"/>
      <c r="H237" s="40"/>
      <c r="I237" s="40"/>
      <c r="J237" s="40"/>
      <c r="K237" s="40"/>
      <c r="L237" s="40"/>
      <c r="M237" s="41"/>
    </row>
    <row r="239" spans="1:13" ht="15.75" thickBot="1" x14ac:dyDescent="0.3"/>
    <row r="240" spans="1:13" ht="16.5" thickBot="1" x14ac:dyDescent="0.3">
      <c r="A240" s="122" t="s">
        <v>86</v>
      </c>
      <c r="B240" s="123"/>
      <c r="C240" s="124"/>
      <c r="D240" s="123" t="s">
        <v>83</v>
      </c>
      <c r="E240" s="124"/>
      <c r="F240" s="37"/>
      <c r="G240" s="37"/>
      <c r="H240" s="37"/>
      <c r="I240" s="37"/>
      <c r="J240" s="37"/>
      <c r="K240" s="37"/>
      <c r="L240" s="37"/>
      <c r="M240" s="38"/>
    </row>
    <row r="241" spans="1:13" x14ac:dyDescent="0.25">
      <c r="A241" s="120" t="s">
        <v>67</v>
      </c>
      <c r="B241" s="59" t="s">
        <v>102</v>
      </c>
      <c r="C241" s="59" t="s">
        <v>103</v>
      </c>
      <c r="D241" s="59" t="s">
        <v>213</v>
      </c>
      <c r="E241" s="60" t="s">
        <v>218</v>
      </c>
      <c r="M241" s="34"/>
    </row>
    <row r="242" spans="1:13" ht="15.75" thickBot="1" x14ac:dyDescent="0.3">
      <c r="A242" s="121"/>
      <c r="B242" s="58">
        <v>10</v>
      </c>
      <c r="C242" s="58">
        <v>11</v>
      </c>
      <c r="D242" s="58">
        <v>12</v>
      </c>
      <c r="E242" s="81">
        <v>1</v>
      </c>
      <c r="M242" s="34"/>
    </row>
    <row r="243" spans="1:13" x14ac:dyDescent="0.25">
      <c r="A243" s="29" t="s">
        <v>69</v>
      </c>
      <c r="B243" s="61">
        <f>SUMIFS(Data!$K:$K,Data!$A:$A,$D$240,Data!$J:$J,B$241)/1000000</f>
        <v>0</v>
      </c>
      <c r="C243" s="63">
        <f>SUMIFS(Data!$K:$K,Data!$A:$A,$D$240,Data!$J:$J,C$241)/1000000</f>
        <v>0</v>
      </c>
      <c r="D243" s="63">
        <f>SUMIFS(Data!$K:$K,Data!$A:$A,$D$240,Data!$J:$J,D$241)/1000000</f>
        <v>0</v>
      </c>
      <c r="E243" s="13">
        <f>SUMIFS(Data!$K:$K,Data!$A:$A,$D$240,Data!$J:$J,E$241)/1000000</f>
        <v>0</v>
      </c>
      <c r="M243" s="34"/>
    </row>
    <row r="244" spans="1:13" ht="15.75" thickBot="1" x14ac:dyDescent="0.3">
      <c r="A244" s="30" t="s">
        <v>68</v>
      </c>
      <c r="B244" s="67">
        <f>SUMIFS('Invoice Data'!$C:$C,'Invoice Data'!$B:$B,$A$240,'Invoice Data'!$E:$E,B$242)</f>
        <v>0</v>
      </c>
      <c r="C244" s="68">
        <f>SUMIFS('Invoice Data'!$C:$C,'Invoice Data'!$B:$B,$A$240,'Invoice Data'!$E:$E,C$242)</f>
        <v>0</v>
      </c>
      <c r="D244" s="68">
        <f>SUMIFS('Invoice Data'!$C:$C,'Invoice Data'!$B:$B,$A$240,'Invoice Data'!$E:$E,D$242)</f>
        <v>0</v>
      </c>
      <c r="E244" s="36">
        <f>SUMIFS('Invoice Data'!$C:$C,'Invoice Data'!$B:$B,$A$240,'Invoice Data'!$E:$E,E$242)</f>
        <v>0</v>
      </c>
      <c r="M244" s="34"/>
    </row>
    <row r="245" spans="1:13" x14ac:dyDescent="0.25">
      <c r="A245" s="33"/>
      <c r="M245" s="34"/>
    </row>
    <row r="246" spans="1:13" x14ac:dyDescent="0.25">
      <c r="A246" s="33"/>
      <c r="M246" s="34"/>
    </row>
    <row r="247" spans="1:13" x14ac:dyDescent="0.25">
      <c r="A247" s="33"/>
      <c r="M247" s="34"/>
    </row>
    <row r="248" spans="1:13" x14ac:dyDescent="0.25">
      <c r="A248" s="33"/>
      <c r="M248" s="34"/>
    </row>
    <row r="249" spans="1:13" x14ac:dyDescent="0.25">
      <c r="A249" s="33"/>
      <c r="M249" s="34"/>
    </row>
    <row r="250" spans="1:13" x14ac:dyDescent="0.25">
      <c r="A250" s="33"/>
      <c r="M250" s="34"/>
    </row>
    <row r="251" spans="1:13" x14ac:dyDescent="0.25">
      <c r="A251" s="33"/>
      <c r="M251" s="34"/>
    </row>
    <row r="252" spans="1:13" x14ac:dyDescent="0.25">
      <c r="A252" s="33"/>
      <c r="M252" s="34"/>
    </row>
    <row r="253" spans="1:13" x14ac:dyDescent="0.25">
      <c r="A253" s="33"/>
      <c r="M253" s="34"/>
    </row>
    <row r="254" spans="1:13" ht="15.75" thickBot="1" x14ac:dyDescent="0.3">
      <c r="A254" s="39"/>
      <c r="B254" s="40"/>
      <c r="C254" s="40"/>
      <c r="D254" s="40"/>
      <c r="E254" s="40"/>
      <c r="F254" s="40"/>
      <c r="G254" s="40"/>
      <c r="H254" s="40"/>
      <c r="I254" s="40"/>
      <c r="J254" s="40"/>
      <c r="K254" s="40"/>
      <c r="L254" s="40"/>
      <c r="M254" s="41"/>
    </row>
    <row r="258" spans="1:13" ht="15.75" thickBot="1" x14ac:dyDescent="0.3"/>
    <row r="259" spans="1:13" ht="16.5" thickBot="1" x14ac:dyDescent="0.3">
      <c r="A259" s="122" t="s">
        <v>93</v>
      </c>
      <c r="B259" s="123"/>
      <c r="C259" s="124"/>
      <c r="D259" s="123" t="s">
        <v>90</v>
      </c>
      <c r="E259" s="124"/>
      <c r="F259" s="37"/>
      <c r="G259" s="37"/>
      <c r="H259" s="37"/>
      <c r="I259" s="37"/>
      <c r="J259" s="37"/>
      <c r="K259" s="37"/>
      <c r="L259" s="37"/>
      <c r="M259" s="38"/>
    </row>
    <row r="260" spans="1:13" x14ac:dyDescent="0.25">
      <c r="A260" s="120" t="s">
        <v>67</v>
      </c>
      <c r="B260" s="59" t="s">
        <v>102</v>
      </c>
      <c r="C260" s="59" t="s">
        <v>103</v>
      </c>
      <c r="D260" s="59" t="s">
        <v>213</v>
      </c>
      <c r="E260" s="60" t="s">
        <v>218</v>
      </c>
      <c r="M260" s="34"/>
    </row>
    <row r="261" spans="1:13" ht="15.75" thickBot="1" x14ac:dyDescent="0.3">
      <c r="A261" s="121"/>
      <c r="B261" s="58">
        <v>10</v>
      </c>
      <c r="C261" s="58">
        <v>11</v>
      </c>
      <c r="D261" s="58">
        <v>12</v>
      </c>
      <c r="E261" s="81">
        <v>1</v>
      </c>
      <c r="M261" s="34"/>
    </row>
    <row r="262" spans="1:13" x14ac:dyDescent="0.25">
      <c r="A262" s="29" t="s">
        <v>69</v>
      </c>
      <c r="B262" s="61">
        <f>SUMIFS(Data!$K:$K,Data!$A:$A,$D$259,Data!$J:$J,B$260)/1000000</f>
        <v>0</v>
      </c>
      <c r="C262" s="63">
        <f>SUMIFS(Data!$K:$K,Data!$A:$A,$D$259,Data!$J:$J,C$260)/1000000</f>
        <v>0</v>
      </c>
      <c r="D262" s="63">
        <f>SUMIFS(Data!$K:$K,Data!$A:$A,$D$259,Data!$J:$J,D$260)/1000000</f>
        <v>0</v>
      </c>
      <c r="E262" s="77">
        <f>SUMIFS(Data!$K:$K,Data!$A:$A,$D$259,Data!$J:$J,E$260)/1000000</f>
        <v>0</v>
      </c>
      <c r="M262" s="34"/>
    </row>
    <row r="263" spans="1:13" ht="15.75" thickBot="1" x14ac:dyDescent="0.3">
      <c r="A263" s="30" t="s">
        <v>68</v>
      </c>
      <c r="B263" s="67">
        <f>SUMIFS('Invoice Data'!$C:$C,'Invoice Data'!$B:$B,$A$259,'Invoice Data'!$E:$E,B$261)</f>
        <v>0</v>
      </c>
      <c r="C263" s="68">
        <f>SUMIFS('Invoice Data'!$C:$C,'Invoice Data'!$B:$B,$A$259,'Invoice Data'!$E:$E,C$261)</f>
        <v>0</v>
      </c>
      <c r="D263" s="68">
        <f>SUMIFS('Invoice Data'!$C:$C,'Invoice Data'!$B:$B,$A$259,'Invoice Data'!$E:$E,D$261)</f>
        <v>0</v>
      </c>
      <c r="E263" s="36">
        <f>SUMIFS('Invoice Data'!$C:$C,'Invoice Data'!$B:$B,$A$259,'Invoice Data'!$E:$E,E$261)</f>
        <v>0</v>
      </c>
      <c r="M263" s="34"/>
    </row>
    <row r="264" spans="1:13" x14ac:dyDescent="0.25">
      <c r="A264" s="33"/>
      <c r="M264" s="34"/>
    </row>
    <row r="265" spans="1:13" x14ac:dyDescent="0.25">
      <c r="A265" s="33"/>
      <c r="M265" s="34"/>
    </row>
    <row r="266" spans="1:13" x14ac:dyDescent="0.25">
      <c r="A266" s="33"/>
      <c r="M266" s="34"/>
    </row>
    <row r="267" spans="1:13" x14ac:dyDescent="0.25">
      <c r="A267" s="33"/>
      <c r="M267" s="34"/>
    </row>
    <row r="268" spans="1:13" x14ac:dyDescent="0.25">
      <c r="A268" s="33"/>
      <c r="M268" s="34"/>
    </row>
    <row r="269" spans="1:13" x14ac:dyDescent="0.25">
      <c r="A269" s="33"/>
      <c r="M269" s="34"/>
    </row>
    <row r="270" spans="1:13" x14ac:dyDescent="0.25">
      <c r="A270" s="33"/>
      <c r="M270" s="34"/>
    </row>
    <row r="271" spans="1:13" x14ac:dyDescent="0.25">
      <c r="A271" s="33"/>
      <c r="M271" s="34"/>
    </row>
    <row r="272" spans="1:13" x14ac:dyDescent="0.25">
      <c r="A272" s="33"/>
      <c r="M272" s="34"/>
    </row>
    <row r="273" spans="1:13" ht="15.75" thickBot="1" x14ac:dyDescent="0.3">
      <c r="A273" s="39"/>
      <c r="B273" s="40"/>
      <c r="C273" s="40"/>
      <c r="D273" s="40"/>
      <c r="E273" s="40"/>
      <c r="F273" s="40"/>
      <c r="G273" s="40"/>
      <c r="H273" s="40"/>
      <c r="I273" s="40"/>
      <c r="J273" s="40"/>
      <c r="K273" s="40"/>
      <c r="L273" s="40"/>
      <c r="M273" s="41"/>
    </row>
    <row r="275" spans="1:13" ht="15.75" thickBot="1" x14ac:dyDescent="0.3"/>
    <row r="276" spans="1:13" ht="16.5" thickBot="1" x14ac:dyDescent="0.3">
      <c r="A276" s="122" t="s">
        <v>94</v>
      </c>
      <c r="B276" s="123"/>
      <c r="C276" s="124"/>
      <c r="D276" s="123" t="s">
        <v>88</v>
      </c>
      <c r="E276" s="124"/>
      <c r="F276" s="37"/>
      <c r="G276" s="37"/>
      <c r="H276" s="37"/>
      <c r="I276" s="37"/>
      <c r="J276" s="37"/>
      <c r="K276" s="37"/>
      <c r="L276" s="37"/>
      <c r="M276" s="38"/>
    </row>
    <row r="277" spans="1:13" x14ac:dyDescent="0.25">
      <c r="A277" s="120" t="s">
        <v>67</v>
      </c>
      <c r="B277" s="59" t="s">
        <v>102</v>
      </c>
      <c r="C277" s="59" t="s">
        <v>103</v>
      </c>
      <c r="D277" s="59" t="s">
        <v>213</v>
      </c>
      <c r="E277" s="60" t="s">
        <v>218</v>
      </c>
      <c r="M277" s="34"/>
    </row>
    <row r="278" spans="1:13" ht="15.75" thickBot="1" x14ac:dyDescent="0.3">
      <c r="A278" s="121"/>
      <c r="B278" s="58">
        <v>10</v>
      </c>
      <c r="C278" s="58">
        <v>11</v>
      </c>
      <c r="D278" s="58">
        <v>12</v>
      </c>
      <c r="E278" s="81">
        <v>1</v>
      </c>
      <c r="M278" s="34"/>
    </row>
    <row r="279" spans="1:13" x14ac:dyDescent="0.25">
      <c r="A279" s="29" t="s">
        <v>69</v>
      </c>
      <c r="B279" s="61">
        <f>SUMIFS(Data!$K:$K,Data!$A:$A,$D$276,Data!$J:$J,B$277)/1000000</f>
        <v>0</v>
      </c>
      <c r="C279" s="63">
        <f>SUMIFS(Data!$K:$K,Data!$A:$A,$D$276,Data!$J:$J,C$277)/1000000</f>
        <v>0</v>
      </c>
      <c r="D279" s="63">
        <f>SUMIFS(Data!$K:$K,Data!$A:$A,$D$276,Data!$J:$J,D$277)/1000000</f>
        <v>0</v>
      </c>
      <c r="E279" s="13">
        <f>SUMIFS(Data!$K:$K,Data!$A:$A,$D$276,Data!$J:$J,E$277)/1000000</f>
        <v>0</v>
      </c>
      <c r="M279" s="34"/>
    </row>
    <row r="280" spans="1:13" ht="15.75" thickBot="1" x14ac:dyDescent="0.3">
      <c r="A280" s="30" t="s">
        <v>68</v>
      </c>
      <c r="B280" s="67">
        <f>SUMIFS('Invoice Data'!$C:$C,'Invoice Data'!$B:$B,$A$276,'Invoice Data'!$E:$E,B$278)</f>
        <v>0</v>
      </c>
      <c r="C280" s="68">
        <f>SUMIFS('Invoice Data'!$C:$C,'Invoice Data'!$B:$B,$A$276,'Invoice Data'!$E:$E,C$278)</f>
        <v>0</v>
      </c>
      <c r="D280" s="68">
        <f>SUMIFS('Invoice Data'!$C:$C,'Invoice Data'!$B:$B,$A$276,'Invoice Data'!$E:$E,D$278)</f>
        <v>0</v>
      </c>
      <c r="E280" s="36">
        <f>SUMIFS('Invoice Data'!$C:$C,'Invoice Data'!$B:$B,$A$276,'Invoice Data'!$E:$E,E$278)</f>
        <v>0</v>
      </c>
      <c r="M280" s="34"/>
    </row>
    <row r="281" spans="1:13" x14ac:dyDescent="0.25">
      <c r="A281" s="33"/>
      <c r="M281" s="34"/>
    </row>
    <row r="282" spans="1:13" x14ac:dyDescent="0.25">
      <c r="A282" s="33"/>
      <c r="M282" s="34"/>
    </row>
    <row r="283" spans="1:13" x14ac:dyDescent="0.25">
      <c r="A283" s="33"/>
      <c r="M283" s="34"/>
    </row>
    <row r="284" spans="1:13" x14ac:dyDescent="0.25">
      <c r="A284" s="33"/>
      <c r="M284" s="34"/>
    </row>
    <row r="285" spans="1:13" x14ac:dyDescent="0.25">
      <c r="A285" s="33"/>
      <c r="M285" s="34"/>
    </row>
    <row r="286" spans="1:13" x14ac:dyDescent="0.25">
      <c r="A286" s="33"/>
      <c r="M286" s="34"/>
    </row>
    <row r="287" spans="1:13" x14ac:dyDescent="0.25">
      <c r="A287" s="33"/>
      <c r="M287" s="34"/>
    </row>
    <row r="288" spans="1:13" x14ac:dyDescent="0.25">
      <c r="A288" s="33"/>
      <c r="M288" s="34"/>
    </row>
    <row r="289" spans="1:13" x14ac:dyDescent="0.25">
      <c r="A289" s="33"/>
      <c r="M289" s="34"/>
    </row>
    <row r="290" spans="1:13" ht="15.75" thickBot="1" x14ac:dyDescent="0.3">
      <c r="A290" s="39"/>
      <c r="B290" s="40"/>
      <c r="C290" s="40"/>
      <c r="D290" s="40"/>
      <c r="E290" s="40"/>
      <c r="F290" s="40"/>
      <c r="G290" s="40"/>
      <c r="H290" s="40"/>
      <c r="I290" s="40"/>
      <c r="J290" s="40"/>
      <c r="K290" s="40"/>
      <c r="L290" s="40"/>
      <c r="M290" s="41"/>
    </row>
    <row r="292" spans="1:13" ht="15.75" thickBot="1" x14ac:dyDescent="0.3"/>
    <row r="293" spans="1:13" ht="16.5" thickBot="1" x14ac:dyDescent="0.3">
      <c r="A293" s="122" t="s">
        <v>95</v>
      </c>
      <c r="B293" s="123"/>
      <c r="C293" s="124"/>
      <c r="D293" s="123" t="s">
        <v>96</v>
      </c>
      <c r="E293" s="124"/>
      <c r="F293" s="37"/>
      <c r="G293" s="37"/>
      <c r="H293" s="37"/>
      <c r="I293" s="37"/>
      <c r="J293" s="37"/>
      <c r="K293" s="37"/>
      <c r="L293" s="37"/>
      <c r="M293" s="38"/>
    </row>
    <row r="294" spans="1:13" x14ac:dyDescent="0.25">
      <c r="A294" s="120" t="s">
        <v>67</v>
      </c>
      <c r="B294" s="59" t="s">
        <v>102</v>
      </c>
      <c r="C294" s="59" t="s">
        <v>103</v>
      </c>
      <c r="D294" s="59" t="s">
        <v>213</v>
      </c>
      <c r="E294" s="60" t="s">
        <v>218</v>
      </c>
      <c r="M294" s="34"/>
    </row>
    <row r="295" spans="1:13" ht="15.75" thickBot="1" x14ac:dyDescent="0.3">
      <c r="A295" s="121"/>
      <c r="B295" s="58">
        <v>10</v>
      </c>
      <c r="C295" s="58">
        <v>11</v>
      </c>
      <c r="D295" s="58">
        <v>12</v>
      </c>
      <c r="E295" s="81">
        <v>1</v>
      </c>
      <c r="M295" s="34"/>
    </row>
    <row r="296" spans="1:13" x14ac:dyDescent="0.25">
      <c r="A296" s="29" t="s">
        <v>69</v>
      </c>
      <c r="B296" s="61">
        <f>SUMIFS(Data!$K:$K,Data!$A:$A,$D$293,Data!$J:$J,B$294)/1000000</f>
        <v>0</v>
      </c>
      <c r="C296" s="63">
        <f>SUMIFS(Data!$K:$K,Data!$A:$A,$D$293,Data!$J:$J,C$294)/1000000</f>
        <v>0</v>
      </c>
      <c r="D296" s="63">
        <f>SUMIFS(Data!$K:$K,Data!$A:$A,$D$293,Data!$J:$J,D$294)/1000000</f>
        <v>0</v>
      </c>
      <c r="E296" s="77">
        <f>SUMIFS(Data!$K:$K,Data!$A:$A,$D$293,Data!$J:$J,E$294)/1000000</f>
        <v>0</v>
      </c>
      <c r="M296" s="34"/>
    </row>
    <row r="297" spans="1:13" ht="15.75" thickBot="1" x14ac:dyDescent="0.3">
      <c r="A297" s="30" t="s">
        <v>68</v>
      </c>
      <c r="B297" s="67">
        <f>SUMIFS('Invoice Data'!$C:$C,'Invoice Data'!$B:$B,$A$293,'Invoice Data'!$E:$E,B$295)</f>
        <v>0</v>
      </c>
      <c r="C297" s="68">
        <f>SUMIFS('Invoice Data'!$C:$C,'Invoice Data'!$B:$B,$A$293,'Invoice Data'!$E:$E,C$295)</f>
        <v>0</v>
      </c>
      <c r="D297" s="68">
        <f>SUMIFS('Invoice Data'!$C:$C,'Invoice Data'!$B:$B,$A$293,'Invoice Data'!$E:$E,D$295)</f>
        <v>0</v>
      </c>
      <c r="E297" s="80">
        <f>SUMIFS('Invoice Data'!$C:$C,'Invoice Data'!$B:$B,$A$293,'Invoice Data'!$E:$E,E$295)</f>
        <v>0</v>
      </c>
      <c r="M297" s="34"/>
    </row>
    <row r="298" spans="1:13" x14ac:dyDescent="0.25">
      <c r="A298" s="33"/>
      <c r="M298" s="34"/>
    </row>
    <row r="299" spans="1:13" x14ac:dyDescent="0.25">
      <c r="A299" s="33"/>
      <c r="M299" s="34"/>
    </row>
    <row r="300" spans="1:13" x14ac:dyDescent="0.25">
      <c r="A300" s="33"/>
      <c r="M300" s="34"/>
    </row>
    <row r="301" spans="1:13" x14ac:dyDescent="0.25">
      <c r="A301" s="33"/>
      <c r="M301" s="34"/>
    </row>
    <row r="302" spans="1:13" x14ac:dyDescent="0.25">
      <c r="A302" s="33"/>
      <c r="M302" s="34"/>
    </row>
    <row r="303" spans="1:13" x14ac:dyDescent="0.25">
      <c r="A303" s="33"/>
      <c r="M303" s="34"/>
    </row>
    <row r="304" spans="1:13" x14ac:dyDescent="0.25">
      <c r="A304" s="33"/>
      <c r="M304" s="34"/>
    </row>
    <row r="305" spans="1:13" x14ac:dyDescent="0.25">
      <c r="A305" s="33"/>
      <c r="M305" s="34"/>
    </row>
    <row r="306" spans="1:13" x14ac:dyDescent="0.25">
      <c r="A306" s="33"/>
      <c r="M306" s="34"/>
    </row>
    <row r="307" spans="1:13" ht="15.75" thickBot="1" x14ac:dyDescent="0.3">
      <c r="A307" s="39"/>
      <c r="B307" s="40"/>
      <c r="C307" s="40"/>
      <c r="D307" s="40"/>
      <c r="E307" s="40"/>
      <c r="F307" s="40"/>
      <c r="G307" s="40"/>
      <c r="H307" s="40"/>
      <c r="I307" s="40"/>
      <c r="J307" s="40"/>
      <c r="K307" s="40"/>
      <c r="L307" s="40"/>
      <c r="M307" s="41"/>
    </row>
  </sheetData>
  <mergeCells count="55">
    <mergeCell ref="U1:Y11"/>
    <mergeCell ref="A207:A208"/>
    <mergeCell ref="A35:C35"/>
    <mergeCell ref="D35:E35"/>
    <mergeCell ref="D52:E52"/>
    <mergeCell ref="A52:C52"/>
    <mergeCell ref="D70:E70"/>
    <mergeCell ref="A70:C70"/>
    <mergeCell ref="D87:E87"/>
    <mergeCell ref="A87:C87"/>
    <mergeCell ref="D104:E104"/>
    <mergeCell ref="A104:C104"/>
    <mergeCell ref="D121:E121"/>
    <mergeCell ref="A121:C121"/>
    <mergeCell ref="A138:C138"/>
    <mergeCell ref="D138:E138"/>
    <mergeCell ref="A156:A157"/>
    <mergeCell ref="A155:C155"/>
    <mergeCell ref="A1:C1"/>
    <mergeCell ref="D1:E1"/>
    <mergeCell ref="A2:A3"/>
    <mergeCell ref="A19:A20"/>
    <mergeCell ref="A18:C18"/>
    <mergeCell ref="D18:E18"/>
    <mergeCell ref="A36:A37"/>
    <mergeCell ref="A53:A54"/>
    <mergeCell ref="A71:A72"/>
    <mergeCell ref="D155:E155"/>
    <mergeCell ref="A88:A89"/>
    <mergeCell ref="A105:A106"/>
    <mergeCell ref="A122:A123"/>
    <mergeCell ref="A139:A140"/>
    <mergeCell ref="D206:E206"/>
    <mergeCell ref="A206:C206"/>
    <mergeCell ref="A173:A174"/>
    <mergeCell ref="A190:A191"/>
    <mergeCell ref="D172:E172"/>
    <mergeCell ref="A172:C172"/>
    <mergeCell ref="D189:E189"/>
    <mergeCell ref="A189:C189"/>
    <mergeCell ref="A241:A242"/>
    <mergeCell ref="A223:C223"/>
    <mergeCell ref="D223:E223"/>
    <mergeCell ref="A224:A225"/>
    <mergeCell ref="A240:C240"/>
    <mergeCell ref="D240:E240"/>
    <mergeCell ref="A277:A278"/>
    <mergeCell ref="A293:C293"/>
    <mergeCell ref="D293:E293"/>
    <mergeCell ref="A294:A295"/>
    <mergeCell ref="A259:C259"/>
    <mergeCell ref="D259:E259"/>
    <mergeCell ref="A260:A261"/>
    <mergeCell ref="A276:C276"/>
    <mergeCell ref="D276:E276"/>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Invoice Data</vt:lpstr>
      <vt:lpstr>Summary</vt:lpstr>
      <vt:lpstr>Summary2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Robinson</dc:creator>
  <cp:lastModifiedBy>Joseph Robinson</cp:lastModifiedBy>
  <dcterms:created xsi:type="dcterms:W3CDTF">2022-08-09T08:58:05Z</dcterms:created>
  <dcterms:modified xsi:type="dcterms:W3CDTF">2023-06-12T23:39:34Z</dcterms:modified>
</cp:coreProperties>
</file>