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is\OneDrive\Escritorio\ZURICH CHALLENGE\ACTUALIZACIÓN 16032022\ACTUALIZACIÓN 16032022\"/>
    </mc:Choice>
  </mc:AlternateContent>
  <xr:revisionPtr revIDLastSave="0" documentId="13_ncr:1_{31F871B0-099F-42F4-9A6C-C73357A15FCB}" xr6:coauthVersionLast="47" xr6:coauthVersionMax="47" xr10:uidLastSave="{00000000-0000-0000-0000-000000000000}"/>
  <bookViews>
    <workbookView xWindow="-98" yWindow="-98" windowWidth="19396" windowHeight="11596" firstSheet="4" activeTab="13" xr2:uid="{4C8DC961-A752-8247-91C6-63BC19B91AEF}"/>
  </bookViews>
  <sheets>
    <sheet name="Por edades y total" sheetId="1" r:id="rId1"/>
    <sheet name="Por intervalos" sheetId="6" r:id="rId2"/>
    <sheet name="PRO H" sheetId="2" r:id="rId3"/>
    <sheet name="PRO M" sheetId="3" r:id="rId4"/>
    <sheet name="SCR H" sheetId="4" r:id="rId5"/>
    <sheet name="SCR M" sheetId="5" r:id="rId6"/>
    <sheet name="I PRO H" sheetId="7" r:id="rId7"/>
    <sheet name="I PRO M" sheetId="8" r:id="rId8"/>
    <sheet name="I SCR H" sheetId="9" r:id="rId9"/>
    <sheet name="I SCR M" sheetId="10" r:id="rId10"/>
    <sheet name="D PRO H" sheetId="11" r:id="rId11"/>
    <sheet name="D PRO M" sheetId="12" r:id="rId12"/>
    <sheet name="D SCR H" sheetId="13" r:id="rId13"/>
    <sheet name="D SCR M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0" i="6" l="1"/>
  <c r="H81" i="6"/>
  <c r="H82" i="6"/>
  <c r="G80" i="6"/>
  <c r="G81" i="6"/>
  <c r="G82" i="6"/>
  <c r="H79" i="6"/>
  <c r="G79" i="6"/>
  <c r="D82" i="6"/>
  <c r="C82" i="6"/>
  <c r="B82" i="6"/>
  <c r="D81" i="6"/>
  <c r="C81" i="6"/>
  <c r="B81" i="6"/>
  <c r="D80" i="6"/>
  <c r="C80" i="6"/>
  <c r="B80" i="6"/>
  <c r="D79" i="6"/>
  <c r="C79" i="6"/>
  <c r="B79" i="6"/>
  <c r="H71" i="6"/>
  <c r="H72" i="6"/>
  <c r="H73" i="6"/>
  <c r="G71" i="6"/>
  <c r="G72" i="6"/>
  <c r="G73" i="6"/>
  <c r="H70" i="6"/>
  <c r="G70" i="6"/>
  <c r="H62" i="6"/>
  <c r="H63" i="6"/>
  <c r="H64" i="6"/>
  <c r="G62" i="6"/>
  <c r="G63" i="6"/>
  <c r="G64" i="6"/>
  <c r="G61" i="6"/>
  <c r="H61" i="6"/>
  <c r="H53" i="6"/>
  <c r="H54" i="6"/>
  <c r="H55" i="6"/>
  <c r="H52" i="6"/>
  <c r="G53" i="6"/>
  <c r="G54" i="6"/>
  <c r="G55" i="6"/>
  <c r="G52" i="6"/>
  <c r="D55" i="6"/>
  <c r="C55" i="6"/>
  <c r="B55" i="6"/>
  <c r="D54" i="6"/>
  <c r="C54" i="6"/>
  <c r="B54" i="6"/>
  <c r="D53" i="6"/>
  <c r="C53" i="6"/>
  <c r="B53" i="6"/>
  <c r="D52" i="6"/>
  <c r="C52" i="6"/>
  <c r="B52" i="6"/>
  <c r="G29" i="6"/>
  <c r="Q30" i="6"/>
  <c r="R30" i="6"/>
  <c r="S30" i="6"/>
  <c r="Q31" i="6"/>
  <c r="R31" i="6"/>
  <c r="S31" i="6"/>
  <c r="Q32" i="6"/>
  <c r="R32" i="6"/>
  <c r="S32" i="6"/>
  <c r="R29" i="6"/>
  <c r="S29" i="6"/>
  <c r="Q29" i="6"/>
  <c r="L30" i="6"/>
  <c r="M30" i="6"/>
  <c r="N30" i="6"/>
  <c r="L31" i="6"/>
  <c r="M31" i="6"/>
  <c r="N31" i="6"/>
  <c r="L32" i="6"/>
  <c r="M32" i="6"/>
  <c r="N32" i="6"/>
  <c r="M29" i="6"/>
  <c r="N29" i="6"/>
  <c r="L29" i="6"/>
  <c r="G30" i="6"/>
  <c r="H30" i="6"/>
  <c r="I30" i="6"/>
  <c r="G31" i="6"/>
  <c r="H31" i="6"/>
  <c r="I31" i="6"/>
  <c r="G32" i="6"/>
  <c r="H32" i="6"/>
  <c r="I32" i="6"/>
  <c r="H29" i="6"/>
  <c r="I29" i="6"/>
  <c r="C30" i="6"/>
  <c r="D30" i="6"/>
  <c r="C31" i="6"/>
  <c r="D31" i="6"/>
  <c r="C32" i="6"/>
  <c r="D32" i="6"/>
  <c r="D29" i="6"/>
  <c r="C29" i="6"/>
  <c r="B30" i="6"/>
  <c r="B31" i="6"/>
  <c r="B32" i="6"/>
  <c r="B29" i="6"/>
  <c r="B24" i="6"/>
  <c r="C24" i="6"/>
  <c r="D24" i="6"/>
  <c r="G24" i="6"/>
  <c r="H24" i="6"/>
  <c r="I24" i="6"/>
  <c r="L24" i="6"/>
  <c r="M24" i="6"/>
  <c r="N24" i="6"/>
  <c r="Q24" i="6"/>
  <c r="R24" i="6"/>
  <c r="S24" i="6"/>
  <c r="D24" i="5"/>
  <c r="C24" i="5"/>
  <c r="B24" i="5"/>
  <c r="D24" i="4"/>
  <c r="C24" i="4"/>
  <c r="B24" i="4"/>
  <c r="D24" i="3"/>
  <c r="C24" i="3"/>
  <c r="B24" i="3"/>
  <c r="D24" i="2"/>
  <c r="C24" i="2"/>
  <c r="B24" i="2"/>
  <c r="R24" i="1"/>
  <c r="S24" i="1"/>
  <c r="Q24" i="1"/>
  <c r="M24" i="1"/>
  <c r="N24" i="1"/>
  <c r="L24" i="1"/>
  <c r="C24" i="1"/>
  <c r="D24" i="1"/>
  <c r="G24" i="1"/>
  <c r="H24" i="1"/>
  <c r="I24" i="1"/>
  <c r="B24" i="1"/>
</calcChain>
</file>

<file path=xl/sharedStrings.xml><?xml version="1.0" encoding="utf-8"?>
<sst xmlns="http://schemas.openxmlformats.org/spreadsheetml/2006/main" count="297" uniqueCount="23">
  <si>
    <t>Pro PERM</t>
  </si>
  <si>
    <t>Pro LC</t>
  </si>
  <si>
    <t>Pro RH</t>
  </si>
  <si>
    <t>Provisión Hombres</t>
  </si>
  <si>
    <t>Provisión Mujeres</t>
  </si>
  <si>
    <t>Pro PERF</t>
  </si>
  <si>
    <t>TOTAL</t>
  </si>
  <si>
    <t>SCR PERM</t>
  </si>
  <si>
    <t>SCR LC</t>
  </si>
  <si>
    <t>SCR RH</t>
  </si>
  <si>
    <t>SCR HOMBRES</t>
  </si>
  <si>
    <t>SCR PERF</t>
  </si>
  <si>
    <t>SCR MUJERES</t>
  </si>
  <si>
    <t>41-46</t>
  </si>
  <si>
    <t>46-50</t>
  </si>
  <si>
    <t>51-55</t>
  </si>
  <si>
    <t>56-61</t>
  </si>
  <si>
    <t>PERM-LC</t>
  </si>
  <si>
    <t>PERM-RH</t>
  </si>
  <si>
    <t>Diferencias</t>
  </si>
  <si>
    <t>Mortalidad mayor LC --&gt; MENOR PROVISIÓN</t>
  </si>
  <si>
    <t>PERF-LC</t>
  </si>
  <si>
    <t>PERF-RH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</si>
</sst>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edades y total'!$B$1:$B$2</c:f>
              <c:strCache>
                <c:ptCount val="2"/>
                <c:pt idx="0">
                  <c:v>Provisión Hombres</c:v>
                </c:pt>
                <c:pt idx="1">
                  <c:v>Pro PERM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edades y total'!$A$3:$A$23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total'!$B$3:$B$23</c:f>
              <c:numCache>
                <c:formatCode>#,##0</c:formatCode>
                <c:ptCount val="21"/>
                <c:pt idx="0">
                  <c:v>3247516</c:v>
                </c:pt>
                <c:pt idx="1">
                  <c:v>2575626</c:v>
                </c:pt>
                <c:pt idx="2">
                  <c:v>2945147</c:v>
                </c:pt>
                <c:pt idx="3">
                  <c:v>3207137</c:v>
                </c:pt>
                <c:pt idx="4">
                  <c:v>2972522</c:v>
                </c:pt>
                <c:pt idx="5">
                  <c:v>4341518</c:v>
                </c:pt>
                <c:pt idx="6">
                  <c:v>2454161</c:v>
                </c:pt>
                <c:pt idx="7">
                  <c:v>3594500</c:v>
                </c:pt>
                <c:pt idx="8">
                  <c:v>3394577</c:v>
                </c:pt>
                <c:pt idx="9">
                  <c:v>3322523</c:v>
                </c:pt>
                <c:pt idx="10">
                  <c:v>3315332</c:v>
                </c:pt>
                <c:pt idx="11">
                  <c:v>3744905</c:v>
                </c:pt>
                <c:pt idx="12">
                  <c:v>2691471</c:v>
                </c:pt>
                <c:pt idx="13">
                  <c:v>3727788</c:v>
                </c:pt>
                <c:pt idx="14">
                  <c:v>3249591</c:v>
                </c:pt>
                <c:pt idx="15">
                  <c:v>3775215</c:v>
                </c:pt>
                <c:pt idx="16">
                  <c:v>3259017</c:v>
                </c:pt>
                <c:pt idx="17">
                  <c:v>3976338</c:v>
                </c:pt>
                <c:pt idx="18">
                  <c:v>4200835</c:v>
                </c:pt>
                <c:pt idx="19">
                  <c:v>3927656</c:v>
                </c:pt>
                <c:pt idx="20">
                  <c:v>3304837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594C-A0DB-90F35537C234}"/>
            </c:ext>
          </c:extLst>
        </c:ser>
        <c:ser>
          <c:idx val="1"/>
          <c:order val="1"/>
          <c:tx>
            <c:strRef>
              <c:f>'Por edades y total'!$C$1:$C$2</c:f>
              <c:strCache>
                <c:ptCount val="2"/>
                <c:pt idx="0">
                  <c:v>Provisión Hombres</c:v>
                </c:pt>
                <c:pt idx="1">
                  <c:v>Pro 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edades y total'!$A$3:$A$23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total'!$C$3:$C$23</c:f>
              <c:numCache>
                <c:formatCode>#,##0</c:formatCode>
                <c:ptCount val="21"/>
                <c:pt idx="0">
                  <c:v>2959541</c:v>
                </c:pt>
                <c:pt idx="1">
                  <c:v>2344100</c:v>
                </c:pt>
                <c:pt idx="2">
                  <c:v>2676825</c:v>
                </c:pt>
                <c:pt idx="3">
                  <c:v>2911038</c:v>
                </c:pt>
                <c:pt idx="4">
                  <c:v>2694370</c:v>
                </c:pt>
                <c:pt idx="5">
                  <c:v>3929948</c:v>
                </c:pt>
                <c:pt idx="6">
                  <c:v>2218409</c:v>
                </c:pt>
                <c:pt idx="7">
                  <c:v>3244871</c:v>
                </c:pt>
                <c:pt idx="8">
                  <c:v>3060343</c:v>
                </c:pt>
                <c:pt idx="9">
                  <c:v>2991272</c:v>
                </c:pt>
                <c:pt idx="10">
                  <c:v>2980862</c:v>
                </c:pt>
                <c:pt idx="11">
                  <c:v>3362963</c:v>
                </c:pt>
                <c:pt idx="12">
                  <c:v>2414345</c:v>
                </c:pt>
                <c:pt idx="13">
                  <c:v>3339820</c:v>
                </c:pt>
                <c:pt idx="14">
                  <c:v>2908647</c:v>
                </c:pt>
                <c:pt idx="15">
                  <c:v>3375997</c:v>
                </c:pt>
                <c:pt idx="16">
                  <c:v>2915020</c:v>
                </c:pt>
                <c:pt idx="17">
                  <c:v>3551157</c:v>
                </c:pt>
                <c:pt idx="18">
                  <c:v>3749827</c:v>
                </c:pt>
                <c:pt idx="19">
                  <c:v>3505204</c:v>
                </c:pt>
                <c:pt idx="20">
                  <c:v>2950020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594C-A0DB-90F35537C234}"/>
            </c:ext>
          </c:extLst>
        </c:ser>
        <c:ser>
          <c:idx val="2"/>
          <c:order val="2"/>
          <c:tx>
            <c:strRef>
              <c:f>'Por edades y total'!$D$1:$D$2</c:f>
              <c:strCache>
                <c:ptCount val="2"/>
                <c:pt idx="0">
                  <c:v>Provisión Hombres</c:v>
                </c:pt>
                <c:pt idx="1">
                  <c:v>Pro RH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 edades y total'!$A$3:$A$23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total'!$D$3:$D$23</c:f>
              <c:numCache>
                <c:formatCode>#,##0</c:formatCode>
                <c:ptCount val="21"/>
                <c:pt idx="0">
                  <c:v>3663706</c:v>
                </c:pt>
                <c:pt idx="1">
                  <c:v>2906888</c:v>
                </c:pt>
                <c:pt idx="2">
                  <c:v>3316605</c:v>
                </c:pt>
                <c:pt idx="3">
                  <c:v>3562935</c:v>
                </c:pt>
                <c:pt idx="4">
                  <c:v>3285668</c:v>
                </c:pt>
                <c:pt idx="5">
                  <c:v>4807373</c:v>
                </c:pt>
                <c:pt idx="6">
                  <c:v>2720360</c:v>
                </c:pt>
                <c:pt idx="7">
                  <c:v>3974760</c:v>
                </c:pt>
                <c:pt idx="8">
                  <c:v>3725405</c:v>
                </c:pt>
                <c:pt idx="9">
                  <c:v>3613752</c:v>
                </c:pt>
                <c:pt idx="10">
                  <c:v>3570452</c:v>
                </c:pt>
                <c:pt idx="11">
                  <c:v>3998604</c:v>
                </c:pt>
                <c:pt idx="12">
                  <c:v>2852221</c:v>
                </c:pt>
                <c:pt idx="13">
                  <c:v>3891242</c:v>
                </c:pt>
                <c:pt idx="14">
                  <c:v>3376273</c:v>
                </c:pt>
                <c:pt idx="15">
                  <c:v>3886251</c:v>
                </c:pt>
                <c:pt idx="16">
                  <c:v>3323516</c:v>
                </c:pt>
                <c:pt idx="17">
                  <c:v>4011083</c:v>
                </c:pt>
                <c:pt idx="18">
                  <c:v>4207885</c:v>
                </c:pt>
                <c:pt idx="19">
                  <c:v>3921168</c:v>
                </c:pt>
                <c:pt idx="20">
                  <c:v>3285620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7-594C-A0DB-90F35537C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04992"/>
        <c:axId val="482715536"/>
      </c:barChart>
      <c:catAx>
        <c:axId val="4826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15536"/>
        <c:crosses val="autoZero"/>
        <c:auto val="1"/>
        <c:lblAlgn val="ctr"/>
        <c:lblOffset val="100"/>
        <c:noMultiLvlLbl val="0"/>
      </c:catAx>
      <c:valAx>
        <c:axId val="482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intervalos'!$G$27:$G$28</c:f>
              <c:strCache>
                <c:ptCount val="2"/>
                <c:pt idx="0">
                  <c:v>Provisión Mujeres</c:v>
                </c:pt>
                <c:pt idx="1">
                  <c:v>Pro PERF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intervalos'!$F$29:$F$32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intervalos'!$G$29:$G$32</c:f>
              <c:numCache>
                <c:formatCode>#,##0</c:formatCode>
                <c:ptCount val="4"/>
                <c:pt idx="0">
                  <c:v>16517585</c:v>
                </c:pt>
                <c:pt idx="1">
                  <c:v>19027425</c:v>
                </c:pt>
                <c:pt idx="2">
                  <c:v>18720264</c:v>
                </c:pt>
                <c:pt idx="3">
                  <c:v>25190043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9-B84F-B096-4186FE134505}"/>
            </c:ext>
          </c:extLst>
        </c:ser>
        <c:ser>
          <c:idx val="1"/>
          <c:order val="1"/>
          <c:tx>
            <c:strRef>
              <c:f>'Por intervalos'!$H$27:$H$28</c:f>
              <c:strCache>
                <c:ptCount val="2"/>
                <c:pt idx="0">
                  <c:v>Provisión Mujeres</c:v>
                </c:pt>
                <c:pt idx="1">
                  <c:v>Pro 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intervalos'!$F$29:$F$32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intervalos'!$H$29:$H$32</c:f>
              <c:numCache>
                <c:formatCode>#,##0</c:formatCode>
                <c:ptCount val="4"/>
                <c:pt idx="0">
                  <c:v>15654217</c:v>
                </c:pt>
                <c:pt idx="1">
                  <c:v>17968102</c:v>
                </c:pt>
                <c:pt idx="2">
                  <c:v>17603327</c:v>
                </c:pt>
                <c:pt idx="3">
                  <c:v>23570067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9-B84F-B096-4186FE134505}"/>
            </c:ext>
          </c:extLst>
        </c:ser>
        <c:ser>
          <c:idx val="2"/>
          <c:order val="2"/>
          <c:tx>
            <c:strRef>
              <c:f>'Por intervalos'!$I$27:$I$28</c:f>
              <c:strCache>
                <c:ptCount val="2"/>
                <c:pt idx="0">
                  <c:v>Provisión Mujeres</c:v>
                </c:pt>
                <c:pt idx="1">
                  <c:v>Pro RH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intervalos'!$F$29:$F$32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intervalos'!$I$29:$I$32</c:f>
              <c:numCache>
                <c:formatCode>#,##0</c:formatCode>
                <c:ptCount val="4"/>
                <c:pt idx="0">
                  <c:v>17085935</c:v>
                </c:pt>
                <c:pt idx="1">
                  <c:v>19569207</c:v>
                </c:pt>
                <c:pt idx="2">
                  <c:v>18887699</c:v>
                </c:pt>
                <c:pt idx="3">
                  <c:v>24949148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9-B84F-B096-4186FE134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23023"/>
        <c:axId val="994324671"/>
      </c:barChart>
      <c:catAx>
        <c:axId val="9943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24671"/>
        <c:crosses val="autoZero"/>
        <c:auto val="1"/>
        <c:lblAlgn val="ctr"/>
        <c:lblOffset val="100"/>
        <c:noMultiLvlLbl val="0"/>
      </c:catAx>
      <c:valAx>
        <c:axId val="9943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2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intervalos'!$L$27:$L$28</c:f>
              <c:strCache>
                <c:ptCount val="2"/>
                <c:pt idx="0">
                  <c:v>SCR HOMBRES</c:v>
                </c:pt>
                <c:pt idx="1">
                  <c:v>SCR PERM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intervalos'!$K$29:$K$32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intervalos'!$L$29:$L$32</c:f>
              <c:numCache>
                <c:formatCode>#,##0</c:formatCode>
                <c:ptCount val="4"/>
                <c:pt idx="0">
                  <c:v>645120.80000000005</c:v>
                </c:pt>
                <c:pt idx="1">
                  <c:v>789758.1</c:v>
                </c:pt>
                <c:pt idx="2">
                  <c:v>823456.60000000009</c:v>
                </c:pt>
                <c:pt idx="3">
                  <c:v>1158271.5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0-BA4D-866A-AF312ADA2EC3}"/>
            </c:ext>
          </c:extLst>
        </c:ser>
        <c:ser>
          <c:idx val="1"/>
          <c:order val="1"/>
          <c:tx>
            <c:strRef>
              <c:f>'Por intervalos'!$M$27:$M$28</c:f>
              <c:strCache>
                <c:ptCount val="2"/>
                <c:pt idx="0">
                  <c:v>SCR HOMBRES</c:v>
                </c:pt>
                <c:pt idx="1">
                  <c:v>SCR 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intervalos'!$K$29:$K$32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intervalos'!$M$29:$M$32</c:f>
              <c:numCache>
                <c:formatCode>#,##0</c:formatCode>
                <c:ptCount val="4"/>
                <c:pt idx="0">
                  <c:v>780278.4</c:v>
                </c:pt>
                <c:pt idx="1">
                  <c:v>942808.1</c:v>
                </c:pt>
                <c:pt idx="2">
                  <c:v>966188</c:v>
                </c:pt>
                <c:pt idx="3">
                  <c:v>1325374.0999999999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0-BA4D-866A-AF312ADA2EC3}"/>
            </c:ext>
          </c:extLst>
        </c:ser>
        <c:ser>
          <c:idx val="2"/>
          <c:order val="2"/>
          <c:tx>
            <c:strRef>
              <c:f>'Por intervalos'!$N$27:$N$28</c:f>
              <c:strCache>
                <c:ptCount val="2"/>
                <c:pt idx="0">
                  <c:v>SCR HOMBRES</c:v>
                </c:pt>
                <c:pt idx="1">
                  <c:v>SCR RH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intervalos'!$K$29:$K$32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intervalos'!$N$29:$N$32</c:f>
              <c:numCache>
                <c:formatCode>#,##0</c:formatCode>
                <c:ptCount val="4"/>
                <c:pt idx="0">
                  <c:v>414232.16000000003</c:v>
                </c:pt>
                <c:pt idx="1">
                  <c:v>589915.44000000006</c:v>
                </c:pt>
                <c:pt idx="2">
                  <c:v>752904.24</c:v>
                </c:pt>
                <c:pt idx="3">
                  <c:v>1221079.8699999999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0-BA4D-866A-AF312ADA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843183"/>
        <c:axId val="994844831"/>
      </c:barChart>
      <c:catAx>
        <c:axId val="9948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44831"/>
        <c:crosses val="autoZero"/>
        <c:auto val="1"/>
        <c:lblAlgn val="ctr"/>
        <c:lblOffset val="100"/>
        <c:noMultiLvlLbl val="0"/>
      </c:catAx>
      <c:valAx>
        <c:axId val="9948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intervalos'!$Q$27:$Q$28</c:f>
              <c:strCache>
                <c:ptCount val="2"/>
                <c:pt idx="0">
                  <c:v>SCR MUJERES</c:v>
                </c:pt>
                <c:pt idx="1">
                  <c:v>SCR PERF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intervalos'!$P$29:$P$32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intervalos'!$Q$29:$Q$32</c:f>
              <c:numCache>
                <c:formatCode>#,##0</c:formatCode>
                <c:ptCount val="4"/>
                <c:pt idx="0">
                  <c:v>424039.20999999996</c:v>
                </c:pt>
                <c:pt idx="1">
                  <c:v>525937.41999999993</c:v>
                </c:pt>
                <c:pt idx="2">
                  <c:v>558895.34</c:v>
                </c:pt>
                <c:pt idx="3">
                  <c:v>875906.55999999994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9-E949-A306-3D8BCF8B0EC0}"/>
            </c:ext>
          </c:extLst>
        </c:ser>
        <c:ser>
          <c:idx val="1"/>
          <c:order val="1"/>
          <c:tx>
            <c:strRef>
              <c:f>'Por intervalos'!$R$27:$R$28</c:f>
              <c:strCache>
                <c:ptCount val="2"/>
                <c:pt idx="0">
                  <c:v>SCR MUJERES</c:v>
                </c:pt>
                <c:pt idx="1">
                  <c:v>SCR 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intervalos'!$P$29:$P$32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intervalos'!$R$29:$R$32</c:f>
              <c:numCache>
                <c:formatCode>#,##0</c:formatCode>
                <c:ptCount val="4"/>
                <c:pt idx="0">
                  <c:v>518987.25</c:v>
                </c:pt>
                <c:pt idx="1">
                  <c:v>632741.66</c:v>
                </c:pt>
                <c:pt idx="2">
                  <c:v>659017.93999999994</c:v>
                </c:pt>
                <c:pt idx="3">
                  <c:v>933275.76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9-E949-A306-3D8BCF8B0EC0}"/>
            </c:ext>
          </c:extLst>
        </c:ser>
        <c:ser>
          <c:idx val="2"/>
          <c:order val="2"/>
          <c:tx>
            <c:strRef>
              <c:f>'Por intervalos'!$S$27:$S$28</c:f>
              <c:strCache>
                <c:ptCount val="2"/>
                <c:pt idx="0">
                  <c:v>SCR MUJERES</c:v>
                </c:pt>
                <c:pt idx="1">
                  <c:v>SCR RH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intervalos'!$P$29:$P$32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intervalos'!$S$29:$S$32</c:f>
              <c:numCache>
                <c:formatCode>#,##0</c:formatCode>
                <c:ptCount val="4"/>
                <c:pt idx="0">
                  <c:v>353523.00999999995</c:v>
                </c:pt>
                <c:pt idx="1">
                  <c:v>467855.01</c:v>
                </c:pt>
                <c:pt idx="2">
                  <c:v>564857.46000000008</c:v>
                </c:pt>
                <c:pt idx="3">
                  <c:v>891580.79999999993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9-E949-A306-3D8BCF8B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868559"/>
        <c:axId val="993158879"/>
      </c:barChart>
      <c:catAx>
        <c:axId val="99186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58879"/>
        <c:crosses val="autoZero"/>
        <c:auto val="1"/>
        <c:lblAlgn val="ctr"/>
        <c:lblOffset val="100"/>
        <c:noMultiLvlLbl val="0"/>
      </c:catAx>
      <c:valAx>
        <c:axId val="9931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intervalos'!$G$50:$G$51</c:f>
              <c:strCache>
                <c:ptCount val="2"/>
                <c:pt idx="0">
                  <c:v>Diferencias</c:v>
                </c:pt>
                <c:pt idx="1">
                  <c:v>PERM-LC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intervalos'!$F$52:$F$55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intervalos'!$G$52:$G$55</c:f>
              <c:numCache>
                <c:formatCode>#,##0</c:formatCode>
                <c:ptCount val="4"/>
                <c:pt idx="0">
                  <c:v>1362074</c:v>
                </c:pt>
                <c:pt idx="1">
                  <c:v>1662436</c:v>
                </c:pt>
                <c:pt idx="2">
                  <c:v>1722450</c:v>
                </c:pt>
                <c:pt idx="3">
                  <c:v>2396673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4-6C4C-A877-65F93BE7A129}"/>
            </c:ext>
          </c:extLst>
        </c:ser>
        <c:ser>
          <c:idx val="1"/>
          <c:order val="1"/>
          <c:tx>
            <c:strRef>
              <c:f>'Por intervalos'!$H$50:$H$51</c:f>
              <c:strCache>
                <c:ptCount val="2"/>
                <c:pt idx="0">
                  <c:v>Diferencias</c:v>
                </c:pt>
                <c:pt idx="1">
                  <c:v>PERM-RH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intervalos'!$F$52:$F$55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intervalos'!$H$52:$H$55</c:f>
              <c:numCache>
                <c:formatCode>#,##0</c:formatCode>
                <c:ptCount val="4"/>
                <c:pt idx="0">
                  <c:v>-1787854</c:v>
                </c:pt>
                <c:pt idx="1">
                  <c:v>-1734371</c:v>
                </c:pt>
                <c:pt idx="2">
                  <c:v>-959705</c:v>
                </c:pt>
                <c:pt idx="3">
                  <c:v>-191625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4-6C4C-A877-65F93BE7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03327"/>
        <c:axId val="994807519"/>
      </c:barChart>
      <c:catAx>
        <c:axId val="9943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7519"/>
        <c:crosses val="autoZero"/>
        <c:auto val="1"/>
        <c:lblAlgn val="ctr"/>
        <c:lblOffset val="100"/>
        <c:noMultiLvlLbl val="0"/>
      </c:catAx>
      <c:valAx>
        <c:axId val="9948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0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intervalos'!$G$59:$G$60</c:f>
              <c:strCache>
                <c:ptCount val="2"/>
                <c:pt idx="0">
                  <c:v>Diferencias</c:v>
                </c:pt>
                <c:pt idx="1">
                  <c:v>PERF-LC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intervalos'!$F$61:$F$64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intervalos'!$G$61:$G$64</c:f>
              <c:numCache>
                <c:formatCode>#,##0</c:formatCode>
                <c:ptCount val="4"/>
                <c:pt idx="0">
                  <c:v>863368</c:v>
                </c:pt>
                <c:pt idx="1">
                  <c:v>1059323</c:v>
                </c:pt>
                <c:pt idx="2">
                  <c:v>1116937</c:v>
                </c:pt>
                <c:pt idx="3">
                  <c:v>1619976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1-42A1-BBFC-8BA00E1AD9E6}"/>
            </c:ext>
          </c:extLst>
        </c:ser>
        <c:ser>
          <c:idx val="1"/>
          <c:order val="1"/>
          <c:tx>
            <c:strRef>
              <c:f>'Por intervalos'!$H$59:$H$60</c:f>
              <c:strCache>
                <c:ptCount val="2"/>
                <c:pt idx="0">
                  <c:v>Diferencias</c:v>
                </c:pt>
                <c:pt idx="1">
                  <c:v>PERF-RH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intervalos'!$F$61:$F$64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intervalos'!$H$61:$H$64</c:f>
              <c:numCache>
                <c:formatCode>#,##0</c:formatCode>
                <c:ptCount val="4"/>
                <c:pt idx="0">
                  <c:v>-568350</c:v>
                </c:pt>
                <c:pt idx="1">
                  <c:v>-541782</c:v>
                </c:pt>
                <c:pt idx="2">
                  <c:v>-167435</c:v>
                </c:pt>
                <c:pt idx="3">
                  <c:v>240895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1-42A1-BBFC-8BA00E1A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86016"/>
        <c:axId val="604386432"/>
      </c:barChart>
      <c:catAx>
        <c:axId val="6043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86432"/>
        <c:crosses val="autoZero"/>
        <c:auto val="1"/>
        <c:lblAlgn val="ctr"/>
        <c:lblOffset val="100"/>
        <c:noMultiLvlLbl val="0"/>
      </c:catAx>
      <c:valAx>
        <c:axId val="6043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intervalos'!$G$68:$G$69</c:f>
              <c:strCache>
                <c:ptCount val="2"/>
                <c:pt idx="0">
                  <c:v>Diferencias</c:v>
                </c:pt>
                <c:pt idx="1">
                  <c:v>PERM-LC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intervalos'!$F$70:$F$73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intervalos'!$G$70:$G$73</c:f>
              <c:numCache>
                <c:formatCode>General</c:formatCode>
                <c:ptCount val="4"/>
                <c:pt idx="0">
                  <c:v>-135157.59999999998</c:v>
                </c:pt>
                <c:pt idx="1">
                  <c:v>-153050</c:v>
                </c:pt>
                <c:pt idx="2">
                  <c:v>-142731.39999999991</c:v>
                </c:pt>
                <c:pt idx="3">
                  <c:v>-167102.59999999986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0-48D2-845F-0F109C374850}"/>
            </c:ext>
          </c:extLst>
        </c:ser>
        <c:ser>
          <c:idx val="1"/>
          <c:order val="1"/>
          <c:tx>
            <c:strRef>
              <c:f>'Por intervalos'!$H$68:$H$69</c:f>
              <c:strCache>
                <c:ptCount val="2"/>
                <c:pt idx="0">
                  <c:v>Diferencias</c:v>
                </c:pt>
                <c:pt idx="1">
                  <c:v>PERM-RH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intervalos'!$F$70:$F$73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intervalos'!$H$70:$H$73</c:f>
              <c:numCache>
                <c:formatCode>General</c:formatCode>
                <c:ptCount val="4"/>
                <c:pt idx="0">
                  <c:v>230888.64</c:v>
                </c:pt>
                <c:pt idx="1">
                  <c:v>199842.65999999992</c:v>
                </c:pt>
                <c:pt idx="2">
                  <c:v>70552.360000000102</c:v>
                </c:pt>
                <c:pt idx="3">
                  <c:v>-62808.369999999879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0-48D2-845F-0F109C374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947440"/>
        <c:axId val="597949520"/>
      </c:barChart>
      <c:catAx>
        <c:axId val="5979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49520"/>
        <c:crosses val="autoZero"/>
        <c:auto val="1"/>
        <c:lblAlgn val="ctr"/>
        <c:lblOffset val="100"/>
        <c:noMultiLvlLbl val="0"/>
      </c:catAx>
      <c:valAx>
        <c:axId val="597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intervalos'!$G$77:$G$78</c:f>
              <c:strCache>
                <c:ptCount val="2"/>
                <c:pt idx="0">
                  <c:v>Diferencias</c:v>
                </c:pt>
                <c:pt idx="1">
                  <c:v>PERF-LC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intervalos'!$F$79:$F$82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intervalos'!$G$79:$G$82</c:f>
              <c:numCache>
                <c:formatCode>#,##0</c:formatCode>
                <c:ptCount val="4"/>
                <c:pt idx="0">
                  <c:v>1362074</c:v>
                </c:pt>
                <c:pt idx="1">
                  <c:v>1662436</c:v>
                </c:pt>
                <c:pt idx="2">
                  <c:v>1722450</c:v>
                </c:pt>
                <c:pt idx="3">
                  <c:v>2396673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7-4EC4-8A95-3CAB41020909}"/>
            </c:ext>
          </c:extLst>
        </c:ser>
        <c:ser>
          <c:idx val="1"/>
          <c:order val="1"/>
          <c:tx>
            <c:strRef>
              <c:f>'Por intervalos'!$H$77:$H$78</c:f>
              <c:strCache>
                <c:ptCount val="2"/>
                <c:pt idx="0">
                  <c:v>Diferencias</c:v>
                </c:pt>
                <c:pt idx="1">
                  <c:v>PERM-RH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intervalos'!$F$79:$F$82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intervalos'!$H$79:$H$82</c:f>
              <c:numCache>
                <c:formatCode>#,##0</c:formatCode>
                <c:ptCount val="4"/>
                <c:pt idx="0">
                  <c:v>-1787854</c:v>
                </c:pt>
                <c:pt idx="1">
                  <c:v>-1734371</c:v>
                </c:pt>
                <c:pt idx="2">
                  <c:v>-959705</c:v>
                </c:pt>
                <c:pt idx="3">
                  <c:v>-191625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7-4EC4-8A95-3CAB41020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248480"/>
        <c:axId val="698249312"/>
      </c:barChart>
      <c:catAx>
        <c:axId val="69824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49312"/>
        <c:crosses val="autoZero"/>
        <c:auto val="1"/>
        <c:lblAlgn val="ctr"/>
        <c:lblOffset val="100"/>
        <c:noMultiLvlLbl val="0"/>
      </c:catAx>
      <c:valAx>
        <c:axId val="6982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edades y total'!$G$1:$G$2</c:f>
              <c:strCache>
                <c:ptCount val="2"/>
                <c:pt idx="0">
                  <c:v>Provisión Mujeres</c:v>
                </c:pt>
                <c:pt idx="1">
                  <c:v>Pro PERF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edades y total'!$F$3:$F$23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total'!$G$3:$G$23</c:f>
              <c:numCache>
                <c:formatCode>#,##0</c:formatCode>
                <c:ptCount val="21"/>
                <c:pt idx="0">
                  <c:v>3579181</c:v>
                </c:pt>
                <c:pt idx="1">
                  <c:v>2842314</c:v>
                </c:pt>
                <c:pt idx="2">
                  <c:v>3254337</c:v>
                </c:pt>
                <c:pt idx="3">
                  <c:v>3548507</c:v>
                </c:pt>
                <c:pt idx="4">
                  <c:v>3293246</c:v>
                </c:pt>
                <c:pt idx="5">
                  <c:v>4816354</c:v>
                </c:pt>
                <c:pt idx="6">
                  <c:v>2726228</c:v>
                </c:pt>
                <c:pt idx="7">
                  <c:v>3998330</c:v>
                </c:pt>
                <c:pt idx="8">
                  <c:v>3780977</c:v>
                </c:pt>
                <c:pt idx="9">
                  <c:v>3705536</c:v>
                </c:pt>
                <c:pt idx="10">
                  <c:v>3702127</c:v>
                </c:pt>
                <c:pt idx="11">
                  <c:v>4186690</c:v>
                </c:pt>
                <c:pt idx="12">
                  <c:v>3012196</c:v>
                </c:pt>
                <c:pt idx="13">
                  <c:v>4175975</c:v>
                </c:pt>
                <c:pt idx="14">
                  <c:v>3643276</c:v>
                </c:pt>
                <c:pt idx="15">
                  <c:v>4235359</c:v>
                </c:pt>
                <c:pt idx="16">
                  <c:v>3654911</c:v>
                </c:pt>
                <c:pt idx="17">
                  <c:v>4464493</c:v>
                </c:pt>
                <c:pt idx="18">
                  <c:v>4716917</c:v>
                </c:pt>
                <c:pt idx="19">
                  <c:v>4409517</c:v>
                </c:pt>
                <c:pt idx="20">
                  <c:v>3708846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9-6F41-BE6B-7E4AE8443AFE}"/>
            </c:ext>
          </c:extLst>
        </c:ser>
        <c:ser>
          <c:idx val="1"/>
          <c:order val="1"/>
          <c:tx>
            <c:strRef>
              <c:f>'Por edades y total'!$H$1:$H$2</c:f>
              <c:strCache>
                <c:ptCount val="2"/>
                <c:pt idx="0">
                  <c:v>Provisión Mujeres</c:v>
                </c:pt>
                <c:pt idx="1">
                  <c:v>Pro 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edades y total'!$F$3:$F$23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total'!$H$3:$H$23</c:f>
              <c:numCache>
                <c:formatCode>#,##0</c:formatCode>
                <c:ptCount val="21"/>
                <c:pt idx="0">
                  <c:v>3396872</c:v>
                </c:pt>
                <c:pt idx="1">
                  <c:v>2695688</c:v>
                </c:pt>
                <c:pt idx="2">
                  <c:v>3084260</c:v>
                </c:pt>
                <c:pt idx="3">
                  <c:v>3360668</c:v>
                </c:pt>
                <c:pt idx="4">
                  <c:v>3116729</c:v>
                </c:pt>
                <c:pt idx="5">
                  <c:v>4554987</c:v>
                </c:pt>
                <c:pt idx="6">
                  <c:v>2576325</c:v>
                </c:pt>
                <c:pt idx="7">
                  <c:v>3775673</c:v>
                </c:pt>
                <c:pt idx="8">
                  <c:v>3567589</c:v>
                </c:pt>
                <c:pt idx="9">
                  <c:v>3493528</c:v>
                </c:pt>
                <c:pt idx="10">
                  <c:v>3487354</c:v>
                </c:pt>
                <c:pt idx="11">
                  <c:v>3940525</c:v>
                </c:pt>
                <c:pt idx="12">
                  <c:v>2832473</c:v>
                </c:pt>
                <c:pt idx="13">
                  <c:v>3923375</c:v>
                </c:pt>
                <c:pt idx="14">
                  <c:v>3419600</c:v>
                </c:pt>
                <c:pt idx="15">
                  <c:v>3971483</c:v>
                </c:pt>
                <c:pt idx="16">
                  <c:v>3424205</c:v>
                </c:pt>
                <c:pt idx="17">
                  <c:v>4179091</c:v>
                </c:pt>
                <c:pt idx="18">
                  <c:v>4411367</c:v>
                </c:pt>
                <c:pt idx="19">
                  <c:v>4120632</c:v>
                </c:pt>
                <c:pt idx="20">
                  <c:v>3463289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9-6F41-BE6B-7E4AE8443AFE}"/>
            </c:ext>
          </c:extLst>
        </c:ser>
        <c:ser>
          <c:idx val="2"/>
          <c:order val="2"/>
          <c:tx>
            <c:strRef>
              <c:f>'Por edades y total'!$I$1:$I$2</c:f>
              <c:strCache>
                <c:ptCount val="2"/>
                <c:pt idx="0">
                  <c:v>Provisión Mujeres</c:v>
                </c:pt>
                <c:pt idx="1">
                  <c:v>Pro RH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 edades y total'!$F$3:$F$23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total'!$I$3:$I$23</c:f>
              <c:numCache>
                <c:formatCode>#,##0</c:formatCode>
                <c:ptCount val="21"/>
                <c:pt idx="0">
                  <c:v>3677138</c:v>
                </c:pt>
                <c:pt idx="1">
                  <c:v>2928735</c:v>
                </c:pt>
                <c:pt idx="2">
                  <c:v>3368624</c:v>
                </c:pt>
                <c:pt idx="3">
                  <c:v>3701147</c:v>
                </c:pt>
                <c:pt idx="4">
                  <c:v>3410291</c:v>
                </c:pt>
                <c:pt idx="5">
                  <c:v>4988574</c:v>
                </c:pt>
                <c:pt idx="6">
                  <c:v>2808844</c:v>
                </c:pt>
                <c:pt idx="7">
                  <c:v>4112565</c:v>
                </c:pt>
                <c:pt idx="8">
                  <c:v>3881600</c:v>
                </c:pt>
                <c:pt idx="9">
                  <c:v>3777624</c:v>
                </c:pt>
                <c:pt idx="10">
                  <c:v>3773633</c:v>
                </c:pt>
                <c:pt idx="11">
                  <c:v>4250299</c:v>
                </c:pt>
                <c:pt idx="12">
                  <c:v>3029111</c:v>
                </c:pt>
                <c:pt idx="13">
                  <c:v>4189390</c:v>
                </c:pt>
                <c:pt idx="14">
                  <c:v>3645266</c:v>
                </c:pt>
                <c:pt idx="15">
                  <c:v>4227530</c:v>
                </c:pt>
                <c:pt idx="16">
                  <c:v>3640236</c:v>
                </c:pt>
                <c:pt idx="17">
                  <c:v>4419692</c:v>
                </c:pt>
                <c:pt idx="18">
                  <c:v>4658078</c:v>
                </c:pt>
                <c:pt idx="19">
                  <c:v>4349179</c:v>
                </c:pt>
                <c:pt idx="20">
                  <c:v>3654433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9-6F41-BE6B-7E4AE844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24944"/>
        <c:axId val="482797536"/>
      </c:barChart>
      <c:catAx>
        <c:axId val="4849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97536"/>
        <c:crosses val="autoZero"/>
        <c:auto val="1"/>
        <c:lblAlgn val="ctr"/>
        <c:lblOffset val="100"/>
        <c:noMultiLvlLbl val="0"/>
      </c:catAx>
      <c:valAx>
        <c:axId val="4827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edades y total'!$L$1:$L$2</c:f>
              <c:strCache>
                <c:ptCount val="2"/>
                <c:pt idx="0">
                  <c:v>SCR HOMBRES</c:v>
                </c:pt>
                <c:pt idx="1">
                  <c:v>SCR PERM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edades y total'!$K$3:$K$23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total'!$L$3:$L$23</c:f>
              <c:numCache>
                <c:formatCode>#,##0</c:formatCode>
                <c:ptCount val="21"/>
                <c:pt idx="0">
                  <c:v>136318.9</c:v>
                </c:pt>
                <c:pt idx="1">
                  <c:v>109610.7</c:v>
                </c:pt>
                <c:pt idx="2">
                  <c:v>127076</c:v>
                </c:pt>
                <c:pt idx="3">
                  <c:v>140300.9</c:v>
                </c:pt>
                <c:pt idx="4">
                  <c:v>131814.29999999999</c:v>
                </c:pt>
                <c:pt idx="5">
                  <c:v>195166.4</c:v>
                </c:pt>
                <c:pt idx="6">
                  <c:v>111845.4</c:v>
                </c:pt>
                <c:pt idx="7">
                  <c:v>166065.20000000001</c:v>
                </c:pt>
                <c:pt idx="8">
                  <c:v>158979.6</c:v>
                </c:pt>
                <c:pt idx="9">
                  <c:v>157701.5</c:v>
                </c:pt>
                <c:pt idx="10">
                  <c:v>159416.4</c:v>
                </c:pt>
                <c:pt idx="11">
                  <c:v>182316.5</c:v>
                </c:pt>
                <c:pt idx="12">
                  <c:v>132577.5</c:v>
                </c:pt>
                <c:pt idx="13">
                  <c:v>185651.9</c:v>
                </c:pt>
                <c:pt idx="14">
                  <c:v>163494.29999999999</c:v>
                </c:pt>
                <c:pt idx="15">
                  <c:v>191685.6</c:v>
                </c:pt>
                <c:pt idx="16">
                  <c:v>165902.1</c:v>
                </c:pt>
                <c:pt idx="17">
                  <c:v>205038.9</c:v>
                </c:pt>
                <c:pt idx="18">
                  <c:v>217931.7</c:v>
                </c:pt>
                <c:pt idx="19">
                  <c:v>204765.2</c:v>
                </c:pt>
                <c:pt idx="20">
                  <c:v>172948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0-824B-AF8D-4FC3F810A70B}"/>
            </c:ext>
          </c:extLst>
        </c:ser>
        <c:ser>
          <c:idx val="1"/>
          <c:order val="1"/>
          <c:tx>
            <c:strRef>
              <c:f>'Por edades y total'!$M$1:$M$2</c:f>
              <c:strCache>
                <c:ptCount val="2"/>
                <c:pt idx="0">
                  <c:v>SCR HOMBRES</c:v>
                </c:pt>
                <c:pt idx="1">
                  <c:v>SCR 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edades y total'!$K$3:$K$23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total'!$M$3:$M$23</c:f>
              <c:numCache>
                <c:formatCode>#,##0</c:formatCode>
                <c:ptCount val="21"/>
                <c:pt idx="0">
                  <c:v>165653.9</c:v>
                </c:pt>
                <c:pt idx="1">
                  <c:v>132905.79999999999</c:v>
                </c:pt>
                <c:pt idx="2">
                  <c:v>153724</c:v>
                </c:pt>
                <c:pt idx="3">
                  <c:v>169306.3</c:v>
                </c:pt>
                <c:pt idx="4">
                  <c:v>158688.4</c:v>
                </c:pt>
                <c:pt idx="5">
                  <c:v>234340.3</c:v>
                </c:pt>
                <c:pt idx="6">
                  <c:v>133931.20000000001</c:v>
                </c:pt>
                <c:pt idx="7">
                  <c:v>198265</c:v>
                </c:pt>
                <c:pt idx="8">
                  <c:v>189195.2</c:v>
                </c:pt>
                <c:pt idx="9">
                  <c:v>187076.4</c:v>
                </c:pt>
                <c:pt idx="10">
                  <c:v>188472.7</c:v>
                </c:pt>
                <c:pt idx="11">
                  <c:v>214770.3</c:v>
                </c:pt>
                <c:pt idx="12">
                  <c:v>155561.4</c:v>
                </c:pt>
                <c:pt idx="13">
                  <c:v>217053.5</c:v>
                </c:pt>
                <c:pt idx="14">
                  <c:v>190330.1</c:v>
                </c:pt>
                <c:pt idx="15">
                  <c:v>222212.2</c:v>
                </c:pt>
                <c:pt idx="16">
                  <c:v>190909.3</c:v>
                </c:pt>
                <c:pt idx="17">
                  <c:v>235434.8</c:v>
                </c:pt>
                <c:pt idx="18">
                  <c:v>248980.2</c:v>
                </c:pt>
                <c:pt idx="19">
                  <c:v>232634.9</c:v>
                </c:pt>
                <c:pt idx="20">
                  <c:v>195202.7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0-824B-AF8D-4FC3F810A70B}"/>
            </c:ext>
          </c:extLst>
        </c:ser>
        <c:ser>
          <c:idx val="2"/>
          <c:order val="2"/>
          <c:tx>
            <c:strRef>
              <c:f>'Por edades y total'!$N$1:$N$2</c:f>
              <c:strCache>
                <c:ptCount val="2"/>
                <c:pt idx="0">
                  <c:v>SCR HOMBRES</c:v>
                </c:pt>
                <c:pt idx="1">
                  <c:v>SCR RH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 edades y total'!$K$3:$K$23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total'!$N$3:$N$23</c:f>
              <c:numCache>
                <c:formatCode>#,##0</c:formatCode>
                <c:ptCount val="21"/>
                <c:pt idx="0">
                  <c:v>80419.649999999994</c:v>
                </c:pt>
                <c:pt idx="1">
                  <c:v>65443.199999999997</c:v>
                </c:pt>
                <c:pt idx="2">
                  <c:v>78291.83</c:v>
                </c:pt>
                <c:pt idx="3">
                  <c:v>96056.95</c:v>
                </c:pt>
                <c:pt idx="4">
                  <c:v>94020.53</c:v>
                </c:pt>
                <c:pt idx="5">
                  <c:v>139101.19</c:v>
                </c:pt>
                <c:pt idx="6">
                  <c:v>80008.429999999993</c:v>
                </c:pt>
                <c:pt idx="7">
                  <c:v>121529.63</c:v>
                </c:pt>
                <c:pt idx="8">
                  <c:v>122039.53</c:v>
                </c:pt>
                <c:pt idx="9">
                  <c:v>127236.66</c:v>
                </c:pt>
                <c:pt idx="10">
                  <c:v>135021.4</c:v>
                </c:pt>
                <c:pt idx="11">
                  <c:v>160488.32000000001</c:v>
                </c:pt>
                <c:pt idx="12">
                  <c:v>120403.7</c:v>
                </c:pt>
                <c:pt idx="13">
                  <c:v>177854.36</c:v>
                </c:pt>
                <c:pt idx="14">
                  <c:v>159136.46</c:v>
                </c:pt>
                <c:pt idx="15">
                  <c:v>191872.81</c:v>
                </c:pt>
                <c:pt idx="16">
                  <c:v>170444.86</c:v>
                </c:pt>
                <c:pt idx="17">
                  <c:v>216420.17</c:v>
                </c:pt>
                <c:pt idx="18">
                  <c:v>233644.87</c:v>
                </c:pt>
                <c:pt idx="19">
                  <c:v>220841.51</c:v>
                </c:pt>
                <c:pt idx="20">
                  <c:v>187855.65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0-824B-AF8D-4FC3F810A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271200"/>
        <c:axId val="514272848"/>
      </c:barChart>
      <c:catAx>
        <c:axId val="5142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72848"/>
        <c:crosses val="autoZero"/>
        <c:auto val="1"/>
        <c:lblAlgn val="ctr"/>
        <c:lblOffset val="100"/>
        <c:noMultiLvlLbl val="0"/>
      </c:catAx>
      <c:valAx>
        <c:axId val="5142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edades y total'!$Q$1:$Q$2</c:f>
              <c:strCache>
                <c:ptCount val="2"/>
                <c:pt idx="0">
                  <c:v>SCR MUJERES</c:v>
                </c:pt>
                <c:pt idx="1">
                  <c:v>SCR PERF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edades y total'!$P$3:$P$23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total'!$Q$3:$Q$23</c:f>
              <c:numCache>
                <c:formatCode>#,##0</c:formatCode>
                <c:ptCount val="21"/>
                <c:pt idx="0">
                  <c:v>89185.42</c:v>
                </c:pt>
                <c:pt idx="1">
                  <c:v>71870.92</c:v>
                </c:pt>
                <c:pt idx="2">
                  <c:v>83513.710000000006</c:v>
                </c:pt>
                <c:pt idx="3">
                  <c:v>92425.74</c:v>
                </c:pt>
                <c:pt idx="4">
                  <c:v>87043.42</c:v>
                </c:pt>
                <c:pt idx="5">
                  <c:v>129209.16</c:v>
                </c:pt>
                <c:pt idx="6">
                  <c:v>74253.11</c:v>
                </c:pt>
                <c:pt idx="7">
                  <c:v>110572.47</c:v>
                </c:pt>
                <c:pt idx="8">
                  <c:v>106196.22</c:v>
                </c:pt>
                <c:pt idx="9">
                  <c:v>105706.46</c:v>
                </c:pt>
                <c:pt idx="10">
                  <c:v>107252.84</c:v>
                </c:pt>
                <c:pt idx="11">
                  <c:v>123150.67</c:v>
                </c:pt>
                <c:pt idx="12">
                  <c:v>89941.55</c:v>
                </c:pt>
                <c:pt idx="13">
                  <c:v>126540.73</c:v>
                </c:pt>
                <c:pt idx="14">
                  <c:v>112009.55</c:v>
                </c:pt>
                <c:pt idx="15">
                  <c:v>132046.03</c:v>
                </c:pt>
                <c:pt idx="16">
                  <c:v>115306.61</c:v>
                </c:pt>
                <c:pt idx="17">
                  <c:v>143029.10999999999</c:v>
                </c:pt>
                <c:pt idx="18">
                  <c:v>153107.39000000001</c:v>
                </c:pt>
                <c:pt idx="19">
                  <c:v>208932.58</c:v>
                </c:pt>
                <c:pt idx="20">
                  <c:v>123484.84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E-F74D-8079-C61D894CE2AE}"/>
            </c:ext>
          </c:extLst>
        </c:ser>
        <c:ser>
          <c:idx val="1"/>
          <c:order val="1"/>
          <c:tx>
            <c:strRef>
              <c:f>'Por edades y total'!$R$1:$R$2</c:f>
              <c:strCache>
                <c:ptCount val="2"/>
                <c:pt idx="0">
                  <c:v>SCR MUJERES</c:v>
                </c:pt>
                <c:pt idx="1">
                  <c:v>SCR 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edades y total'!$P$3:$P$23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total'!$R$3:$R$23</c:f>
              <c:numCache>
                <c:formatCode>#,##0</c:formatCode>
                <c:ptCount val="21"/>
                <c:pt idx="0">
                  <c:v>109852.1</c:v>
                </c:pt>
                <c:pt idx="1">
                  <c:v>88255.91</c:v>
                </c:pt>
                <c:pt idx="2">
                  <c:v>102237.61</c:v>
                </c:pt>
                <c:pt idx="3">
                  <c:v>112778.88</c:v>
                </c:pt>
                <c:pt idx="4">
                  <c:v>105862.75</c:v>
                </c:pt>
                <c:pt idx="5">
                  <c:v>156591.57</c:v>
                </c:pt>
                <c:pt idx="6">
                  <c:v>89670.21</c:v>
                </c:pt>
                <c:pt idx="7">
                  <c:v>133026.98000000001</c:v>
                </c:pt>
                <c:pt idx="8">
                  <c:v>127267.29</c:v>
                </c:pt>
                <c:pt idx="9">
                  <c:v>126185.61</c:v>
                </c:pt>
                <c:pt idx="10">
                  <c:v>127525.48</c:v>
                </c:pt>
                <c:pt idx="11">
                  <c:v>145818.47</c:v>
                </c:pt>
                <c:pt idx="12">
                  <c:v>106079.6</c:v>
                </c:pt>
                <c:pt idx="13">
                  <c:v>148601.82999999999</c:v>
                </c:pt>
                <c:pt idx="14">
                  <c:v>130992.56</c:v>
                </c:pt>
                <c:pt idx="15">
                  <c:v>153781.88</c:v>
                </c:pt>
                <c:pt idx="16">
                  <c:v>133408.78</c:v>
                </c:pt>
                <c:pt idx="17">
                  <c:v>164935.35999999999</c:v>
                </c:pt>
                <c:pt idx="18">
                  <c:v>175685.7</c:v>
                </c:pt>
                <c:pt idx="19">
                  <c:v>165417.88</c:v>
                </c:pt>
                <c:pt idx="20">
                  <c:v>140046.16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E-F74D-8079-C61D894CE2AE}"/>
            </c:ext>
          </c:extLst>
        </c:ser>
        <c:ser>
          <c:idx val="2"/>
          <c:order val="2"/>
          <c:tx>
            <c:strRef>
              <c:f>'Por edades y total'!$S$1:$S$2</c:f>
              <c:strCache>
                <c:ptCount val="2"/>
                <c:pt idx="0">
                  <c:v>SCR MUJERES</c:v>
                </c:pt>
                <c:pt idx="1">
                  <c:v>SCR RH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 edades y total'!$P$3:$P$23</c:f>
              <c:numCache>
                <c:formatCode>General</c:formatCode>
                <c:ptCount val="2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</c:numCache>
            </c:numRef>
          </c:cat>
          <c:val>
            <c:numRef>
              <c:f>'Por edades y total'!$S$3:$S$23</c:f>
              <c:numCache>
                <c:formatCode>#,##0</c:formatCode>
                <c:ptCount val="21"/>
                <c:pt idx="0">
                  <c:v>78024.479999999996</c:v>
                </c:pt>
                <c:pt idx="1">
                  <c:v>61604.89</c:v>
                </c:pt>
                <c:pt idx="2">
                  <c:v>69209.509999999995</c:v>
                </c:pt>
                <c:pt idx="3">
                  <c:v>72072.34</c:v>
                </c:pt>
                <c:pt idx="4">
                  <c:v>72611.789999999994</c:v>
                </c:pt>
                <c:pt idx="5">
                  <c:v>108135.93</c:v>
                </c:pt>
                <c:pt idx="6">
                  <c:v>65002.55</c:v>
                </c:pt>
                <c:pt idx="7">
                  <c:v>98348.9</c:v>
                </c:pt>
                <c:pt idx="8">
                  <c:v>96044.36</c:v>
                </c:pt>
                <c:pt idx="9">
                  <c:v>100323.27</c:v>
                </c:pt>
                <c:pt idx="10">
                  <c:v>102082.22</c:v>
                </c:pt>
                <c:pt idx="11">
                  <c:v>120249.56</c:v>
                </c:pt>
                <c:pt idx="12">
                  <c:v>92558.98</c:v>
                </c:pt>
                <c:pt idx="13">
                  <c:v>131809.42000000001</c:v>
                </c:pt>
                <c:pt idx="14">
                  <c:v>118157.28</c:v>
                </c:pt>
                <c:pt idx="15">
                  <c:v>140765.76000000001</c:v>
                </c:pt>
                <c:pt idx="16">
                  <c:v>124022.48</c:v>
                </c:pt>
                <c:pt idx="17">
                  <c:v>157621.10999999999</c:v>
                </c:pt>
                <c:pt idx="18">
                  <c:v>170083.11</c:v>
                </c:pt>
                <c:pt idx="19">
                  <c:v>161434.34</c:v>
                </c:pt>
                <c:pt idx="20">
                  <c:v>137654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E-F74D-8079-C61D894C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976736"/>
        <c:axId val="485979232"/>
      </c:barChart>
      <c:catAx>
        <c:axId val="4859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79232"/>
        <c:crosses val="autoZero"/>
        <c:auto val="1"/>
        <c:lblAlgn val="ctr"/>
        <c:lblOffset val="100"/>
        <c:noMultiLvlLbl val="0"/>
      </c:catAx>
      <c:valAx>
        <c:axId val="4859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 edades y total'!$B$1:$D$2</c:f>
              <c:multiLvlStrCache>
                <c:ptCount val="3"/>
                <c:lvl>
                  <c:pt idx="0">
                    <c:v>Pro PERM</c:v>
                  </c:pt>
                  <c:pt idx="1">
                    <c:v>Pro LC</c:v>
                  </c:pt>
                  <c:pt idx="2">
                    <c:v>Pro RH</c:v>
                  </c:pt>
                </c:lvl>
                <c:lvl>
                  <c:pt idx="0">
                    <c:v>Provisión Hombres</c:v>
                  </c:pt>
                </c:lvl>
              </c:multiLvlStrCache>
            </c:multiLvlStrRef>
          </c:cat>
          <c:val>
            <c:numRef>
              <c:f>'Por edades y total'!$B$24:$D$24</c:f>
              <c:numCache>
                <c:formatCode>#,##0</c:formatCode>
                <c:ptCount val="3"/>
                <c:pt idx="0">
                  <c:v>71228212</c:v>
                </c:pt>
                <c:pt idx="1">
                  <c:v>64084579</c:v>
                </c:pt>
                <c:pt idx="2">
                  <c:v>75901767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9-1C4B-8BC3-B8340AFD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953872"/>
        <c:axId val="513625104"/>
      </c:barChart>
      <c:catAx>
        <c:axId val="512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25104"/>
        <c:crosses val="autoZero"/>
        <c:auto val="1"/>
        <c:lblAlgn val="ctr"/>
        <c:lblOffset val="100"/>
        <c:noMultiLvlLbl val="0"/>
      </c:catAx>
      <c:valAx>
        <c:axId val="5136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 edades y total'!$G$1:$I$2</c:f>
              <c:multiLvlStrCache>
                <c:ptCount val="3"/>
                <c:lvl>
                  <c:pt idx="0">
                    <c:v>Pro PERF</c:v>
                  </c:pt>
                  <c:pt idx="1">
                    <c:v>Pro LC</c:v>
                  </c:pt>
                  <c:pt idx="2">
                    <c:v>Pro RH</c:v>
                  </c:pt>
                </c:lvl>
                <c:lvl>
                  <c:pt idx="0">
                    <c:v>Provisión Mujeres</c:v>
                  </c:pt>
                </c:lvl>
              </c:multiLvlStrCache>
            </c:multiLvlStrRef>
          </c:cat>
          <c:val>
            <c:numRef>
              <c:f>'Por edades y total'!$G$24:$I$24</c:f>
              <c:numCache>
                <c:formatCode>#,##0</c:formatCode>
                <c:ptCount val="3"/>
                <c:pt idx="0">
                  <c:v>79455317</c:v>
                </c:pt>
                <c:pt idx="1">
                  <c:v>74795713</c:v>
                </c:pt>
                <c:pt idx="2">
                  <c:v>80491989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B-B047-8FF4-1CB9DC72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704064"/>
        <c:axId val="485288944"/>
      </c:barChart>
      <c:catAx>
        <c:axId val="4827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8944"/>
        <c:crosses val="autoZero"/>
        <c:auto val="1"/>
        <c:lblAlgn val="ctr"/>
        <c:lblOffset val="100"/>
        <c:noMultiLvlLbl val="0"/>
      </c:catAx>
      <c:valAx>
        <c:axId val="4852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0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 edades y total'!$L$1:$N$2</c:f>
              <c:multiLvlStrCache>
                <c:ptCount val="3"/>
                <c:lvl>
                  <c:pt idx="0">
                    <c:v>SCR PERM</c:v>
                  </c:pt>
                  <c:pt idx="1">
                    <c:v>SCR LC</c:v>
                  </c:pt>
                  <c:pt idx="2">
                    <c:v>SCR RH</c:v>
                  </c:pt>
                </c:lvl>
                <c:lvl>
                  <c:pt idx="0">
                    <c:v>SCR HOMBRES</c:v>
                  </c:pt>
                </c:lvl>
              </c:multiLvlStrCache>
            </c:multiLvlStrRef>
          </c:cat>
          <c:val>
            <c:numRef>
              <c:f>'Por edades y total'!$L$24:$N$24</c:f>
              <c:numCache>
                <c:formatCode>#,##0</c:formatCode>
                <c:ptCount val="3"/>
                <c:pt idx="0">
                  <c:v>3416607.0000000005</c:v>
                </c:pt>
                <c:pt idx="1">
                  <c:v>4014648.5999999996</c:v>
                </c:pt>
                <c:pt idx="2">
                  <c:v>2978131.7099999995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1-E044-B6F2-46E4B6F9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977792"/>
        <c:axId val="514378448"/>
      </c:barChart>
      <c:catAx>
        <c:axId val="5139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78448"/>
        <c:crosses val="autoZero"/>
        <c:auto val="1"/>
        <c:lblAlgn val="ctr"/>
        <c:lblOffset val="100"/>
        <c:noMultiLvlLbl val="0"/>
      </c:catAx>
      <c:valAx>
        <c:axId val="5143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 edades y total'!$Q$1:$S$2</c:f>
              <c:multiLvlStrCache>
                <c:ptCount val="3"/>
                <c:lvl>
                  <c:pt idx="0">
                    <c:v>SCR PERF</c:v>
                  </c:pt>
                  <c:pt idx="1">
                    <c:v>SCR LC</c:v>
                  </c:pt>
                  <c:pt idx="2">
                    <c:v>SCR RH</c:v>
                  </c:pt>
                </c:lvl>
                <c:lvl>
                  <c:pt idx="0">
                    <c:v>SCR MUJERES</c:v>
                  </c:pt>
                </c:lvl>
              </c:multiLvlStrCache>
            </c:multiLvlStrRef>
          </c:cat>
          <c:val>
            <c:numRef>
              <c:f>'Por edades y total'!$Q$24:$S$24</c:f>
              <c:numCache>
                <c:formatCode>#,##0</c:formatCode>
                <c:ptCount val="3"/>
                <c:pt idx="0">
                  <c:v>2384778.5300000003</c:v>
                </c:pt>
                <c:pt idx="1">
                  <c:v>2744022.6100000003</c:v>
                </c:pt>
                <c:pt idx="2">
                  <c:v>2277816.2799999998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A945-97AD-F2532300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22256"/>
        <c:axId val="485315312"/>
      </c:barChart>
      <c:catAx>
        <c:axId val="4239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5312"/>
        <c:crosses val="autoZero"/>
        <c:auto val="1"/>
        <c:lblAlgn val="ctr"/>
        <c:lblOffset val="100"/>
        <c:noMultiLvlLbl val="0"/>
      </c:catAx>
      <c:valAx>
        <c:axId val="4853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intervalos'!$B$27:$B$28</c:f>
              <c:strCache>
                <c:ptCount val="2"/>
                <c:pt idx="0">
                  <c:v>Provisión Hombres</c:v>
                </c:pt>
                <c:pt idx="1">
                  <c:v>Pro PERM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intervalos'!$A$29:$A$32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intervalos'!$B$29:$B$32</c:f>
              <c:numCache>
                <c:formatCode>#,##0</c:formatCode>
                <c:ptCount val="4"/>
                <c:pt idx="0">
                  <c:v>14947948</c:v>
                </c:pt>
                <c:pt idx="1">
                  <c:v>17107279</c:v>
                </c:pt>
                <c:pt idx="2">
                  <c:v>16729087</c:v>
                </c:pt>
                <c:pt idx="3">
                  <c:v>22443898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B-6B44-B56A-93F7835C8EB7}"/>
            </c:ext>
          </c:extLst>
        </c:ser>
        <c:ser>
          <c:idx val="1"/>
          <c:order val="1"/>
          <c:tx>
            <c:strRef>
              <c:f>'Por intervalos'!$C$27:$C$28</c:f>
              <c:strCache>
                <c:ptCount val="2"/>
                <c:pt idx="0">
                  <c:v>Provisión Hombres</c:v>
                </c:pt>
                <c:pt idx="1">
                  <c:v>Pro 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intervalos'!$A$29:$A$32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intervalos'!$C$29:$C$32</c:f>
              <c:numCache>
                <c:formatCode>#,##0</c:formatCode>
                <c:ptCount val="4"/>
                <c:pt idx="0">
                  <c:v>13585874</c:v>
                </c:pt>
                <c:pt idx="1">
                  <c:v>15444843</c:v>
                </c:pt>
                <c:pt idx="2">
                  <c:v>15006637</c:v>
                </c:pt>
                <c:pt idx="3">
                  <c:v>20047225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B-6B44-B56A-93F7835C8EB7}"/>
            </c:ext>
          </c:extLst>
        </c:ser>
        <c:ser>
          <c:idx val="2"/>
          <c:order val="2"/>
          <c:tx>
            <c:strRef>
              <c:f>'Por intervalos'!$D$27:$D$28</c:f>
              <c:strCache>
                <c:ptCount val="2"/>
                <c:pt idx="0">
                  <c:v>Provisión Hombres</c:v>
                </c:pt>
                <c:pt idx="1">
                  <c:v>Pro RH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intervalos'!$A$29:$A$32</c:f>
              <c:strCache>
                <c:ptCount val="4"/>
                <c:pt idx="0">
                  <c:v>41-46</c:v>
                </c:pt>
                <c:pt idx="1">
                  <c:v>46-50</c:v>
                </c:pt>
                <c:pt idx="2">
                  <c:v>51-55</c:v>
                </c:pt>
                <c:pt idx="3">
                  <c:v>56-61</c:v>
                </c:pt>
              </c:strCache>
            </c:strRef>
          </c:cat>
          <c:val>
            <c:numRef>
              <c:f>'Por intervalos'!$D$29:$D$32</c:f>
              <c:numCache>
                <c:formatCode>#,##0</c:formatCode>
                <c:ptCount val="4"/>
                <c:pt idx="0">
                  <c:v>16735802</c:v>
                </c:pt>
                <c:pt idx="1">
                  <c:v>18841650</c:v>
                </c:pt>
                <c:pt idx="2">
                  <c:v>17688792</c:v>
                </c:pt>
                <c:pt idx="3">
                  <c:v>22635523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B-6B44-B56A-93F7835C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282735"/>
        <c:axId val="991284383"/>
      </c:barChart>
      <c:catAx>
        <c:axId val="9912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84383"/>
        <c:crosses val="autoZero"/>
        <c:auto val="1"/>
        <c:lblAlgn val="ctr"/>
        <c:lblOffset val="100"/>
        <c:noMultiLvlLbl val="0"/>
      </c:catAx>
      <c:valAx>
        <c:axId val="9912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44450</xdr:rowOff>
    </xdr:from>
    <xdr:to>
      <xdr:col>3</xdr:col>
      <xdr:colOff>1206500</xdr:colOff>
      <xdr:row>42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474F96-271D-C74C-B624-FE9EBB497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654050</xdr:colOff>
      <xdr:row>29</xdr:row>
      <xdr:rowOff>133350</xdr:rowOff>
    </xdr:from>
    <xdr:to>
      <xdr:col>9</xdr:col>
      <xdr:colOff>450850</xdr:colOff>
      <xdr:row>43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B50311-EAF3-5544-8555-D03D297B4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29</xdr:row>
      <xdr:rowOff>120650</xdr:rowOff>
    </xdr:from>
    <xdr:to>
      <xdr:col>15</xdr:col>
      <xdr:colOff>692150</xdr:colOff>
      <xdr:row>43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6FFB61-8393-9A49-A496-8C1BF9CB2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311150</xdr:colOff>
      <xdr:row>29</xdr:row>
      <xdr:rowOff>44450</xdr:rowOff>
    </xdr:from>
    <xdr:to>
      <xdr:col>21</xdr:col>
      <xdr:colOff>755650</xdr:colOff>
      <xdr:row>42</xdr:row>
      <xdr:rowOff>146050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24915D-F73C-FD4B-9A8E-C1C4F3D23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95250</xdr:rowOff>
    </xdr:from>
    <xdr:to>
      <xdr:col>3</xdr:col>
      <xdr:colOff>1206500</xdr:colOff>
      <xdr:row>56</xdr:row>
      <xdr:rowOff>196850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D34E63-7AD5-7144-8773-915869AF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742950</xdr:colOff>
      <xdr:row>44</xdr:row>
      <xdr:rowOff>19050</xdr:rowOff>
    </xdr:from>
    <xdr:to>
      <xdr:col>9</xdr:col>
      <xdr:colOff>539750</xdr:colOff>
      <xdr:row>57</xdr:row>
      <xdr:rowOff>120650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A4A937-96B8-114B-8874-AA35AAC6B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397868</xdr:colOff>
      <xdr:row>44</xdr:row>
      <xdr:rowOff>2579</xdr:rowOff>
    </xdr:from>
    <xdr:to>
      <xdr:col>16</xdr:col>
      <xdr:colOff>28774</xdr:colOff>
      <xdr:row>57</xdr:row>
      <xdr:rowOff>166091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BDCDFBE-28F2-9043-A315-84C12C7A0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527050</xdr:colOff>
      <xdr:row>44</xdr:row>
      <xdr:rowOff>19050</xdr:rowOff>
    </xdr:from>
    <xdr:to>
      <xdr:col>22</xdr:col>
      <xdr:colOff>146050</xdr:colOff>
      <xdr:row>57</xdr:row>
      <xdr:rowOff>120650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DD927C7-BA73-DB44-A67D-1E407EE09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196850</xdr:rowOff>
    </xdr:from>
    <xdr:to>
      <xdr:col>4</xdr:col>
      <xdr:colOff>444500</xdr:colOff>
      <xdr:row>45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D1EF20-01E4-6E47-B93C-33222DC1D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33</xdr:row>
      <xdr:rowOff>0</xdr:rowOff>
    </xdr:from>
    <xdr:to>
      <xdr:col>9</xdr:col>
      <xdr:colOff>406400</xdr:colOff>
      <xdr:row>46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46D900-9929-BB4A-87F5-308A103F1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704850</xdr:colOff>
      <xdr:row>33</xdr:row>
      <xdr:rowOff>12700</xdr:rowOff>
    </xdr:from>
    <xdr:to>
      <xdr:col>14</xdr:col>
      <xdr:colOff>495300</xdr:colOff>
      <xdr:row>45</xdr:row>
      <xdr:rowOff>196850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61992B-440C-4045-A863-EC3D38F67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768350</xdr:colOff>
      <xdr:row>33</xdr:row>
      <xdr:rowOff>50800</xdr:rowOff>
    </xdr:from>
    <xdr:to>
      <xdr:col>20</xdr:col>
      <xdr:colOff>215900</xdr:colOff>
      <xdr:row>45</xdr:row>
      <xdr:rowOff>196850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BF1341-DA44-CD4A-972B-D45C32941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177005</xdr:colOff>
      <xdr:row>46</xdr:row>
      <xdr:rowOff>84403</xdr:rowOff>
    </xdr:from>
    <xdr:to>
      <xdr:col>12</xdr:col>
      <xdr:colOff>171979</xdr:colOff>
      <xdr:row>54</xdr:row>
      <xdr:rowOff>185209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020A22-6846-CD43-8DD2-AAFBD1489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205053</xdr:colOff>
      <xdr:row>55</xdr:row>
      <xdr:rowOff>159676</xdr:rowOff>
    </xdr:from>
    <xdr:to>
      <xdr:col>12</xdr:col>
      <xdr:colOff>218281</xdr:colOff>
      <xdr:row>64</xdr:row>
      <xdr:rowOff>138907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FFF901E-8947-4511-BDC7-13E0AB75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154780</xdr:colOff>
      <xdr:row>65</xdr:row>
      <xdr:rowOff>46302</xdr:rowOff>
    </xdr:from>
    <xdr:to>
      <xdr:col>12</xdr:col>
      <xdr:colOff>145521</xdr:colOff>
      <xdr:row>74</xdr:row>
      <xdr:rowOff>151208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EF2CF4-B7D1-4FFD-B10F-71A484194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178594</xdr:colOff>
      <xdr:row>75</xdr:row>
      <xdr:rowOff>92603</xdr:rowOff>
    </xdr:from>
    <xdr:to>
      <xdr:col>12</xdr:col>
      <xdr:colOff>224896</xdr:colOff>
      <xdr:row>84</xdr:row>
      <xdr:rowOff>185207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587F146-EED1-4597-B13C-94292961B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7B02-C444-2245-B800-F4E2B6520ADB}">
  <dimension ref="A1:S24"/>
  <sheetViews>
    <sheetView topLeftCell="G1" zoomScale="99" zoomScaleNormal="99" workbookViewId="0">
      <selection activeCell="L24" sqref="L24"/>
    </sheetView>
  </sheetViews>
  <sheetFormatPr baseColWidth="10" defaultRowHeight="15.75" x14ac:dyDescent="0.5"/>
  <cols>
    <col min="2" max="4" width="16.6875" bestFit="1" customWidth="1"/>
    <col min="5" max="5" width="10.8125" customWidth="1"/>
    <col min="7" max="9" width="13.6875" bestFit="1" customWidth="1"/>
  </cols>
  <sheetData>
    <row r="1" spans="1:19" x14ac:dyDescent="0.5">
      <c r="B1" s="2" t="s">
        <v>3</v>
      </c>
      <c r="C1" s="2"/>
      <c r="D1" s="2"/>
      <c r="G1" s="2" t="s">
        <v>4</v>
      </c>
      <c r="H1" s="2"/>
      <c r="I1" s="2"/>
      <c r="L1" s="2" t="s">
        <v>10</v>
      </c>
      <c r="M1" s="2"/>
      <c r="N1" s="2"/>
      <c r="Q1" s="2" t="s">
        <v>12</v>
      </c>
      <c r="R1" s="2"/>
      <c r="S1" s="2"/>
    </row>
    <row r="2" spans="1:19" x14ac:dyDescent="0.5">
      <c r="B2" t="s">
        <v>0</v>
      </c>
      <c r="C2" t="s">
        <v>1</v>
      </c>
      <c r="D2" t="s">
        <v>2</v>
      </c>
      <c r="G2" t="s">
        <v>5</v>
      </c>
      <c r="H2" t="s">
        <v>1</v>
      </c>
      <c r="I2" t="s">
        <v>2</v>
      </c>
      <c r="L2" t="s">
        <v>7</v>
      </c>
      <c r="M2" t="s">
        <v>8</v>
      </c>
      <c r="N2" t="s">
        <v>9</v>
      </c>
      <c r="Q2" t="s">
        <v>11</v>
      </c>
      <c r="R2" t="s">
        <v>8</v>
      </c>
      <c r="S2" t="s">
        <v>9</v>
      </c>
    </row>
    <row r="3" spans="1:19" x14ac:dyDescent="0.5">
      <c r="A3">
        <v>41</v>
      </c>
      <c r="B3" s="1">
        <v>3247516</v>
      </c>
      <c r="C3" s="1">
        <v>2959541</v>
      </c>
      <c r="D3" s="1">
        <v>3663706</v>
      </c>
      <c r="F3">
        <v>41</v>
      </c>
      <c r="G3" s="1">
        <v>3579181</v>
      </c>
      <c r="H3" s="1">
        <v>3396872</v>
      </c>
      <c r="I3" s="1">
        <v>3677138</v>
      </c>
      <c r="K3">
        <v>41</v>
      </c>
      <c r="L3" s="1">
        <v>136318.9</v>
      </c>
      <c r="M3" s="1">
        <v>165653.9</v>
      </c>
      <c r="N3" s="1">
        <v>80419.649999999994</v>
      </c>
      <c r="P3">
        <v>41</v>
      </c>
      <c r="Q3" s="1">
        <v>89185.42</v>
      </c>
      <c r="R3" s="1">
        <v>109852.1</v>
      </c>
      <c r="S3" s="1">
        <v>78024.479999999996</v>
      </c>
    </row>
    <row r="4" spans="1:19" x14ac:dyDescent="0.5">
      <c r="A4">
        <v>42</v>
      </c>
      <c r="B4" s="1">
        <v>2575626</v>
      </c>
      <c r="C4" s="1">
        <v>2344100</v>
      </c>
      <c r="D4" s="1">
        <v>2906888</v>
      </c>
      <c r="F4">
        <v>42</v>
      </c>
      <c r="G4" s="1">
        <v>2842314</v>
      </c>
      <c r="H4" s="1">
        <v>2695688</v>
      </c>
      <c r="I4" s="1">
        <v>2928735</v>
      </c>
      <c r="K4">
        <v>42</v>
      </c>
      <c r="L4" s="1">
        <v>109610.7</v>
      </c>
      <c r="M4" s="1">
        <v>132905.79999999999</v>
      </c>
      <c r="N4" s="1">
        <v>65443.199999999997</v>
      </c>
      <c r="P4">
        <v>42</v>
      </c>
      <c r="Q4" s="1">
        <v>71870.92</v>
      </c>
      <c r="R4" s="1">
        <v>88255.91</v>
      </c>
      <c r="S4" s="1">
        <v>61604.89</v>
      </c>
    </row>
    <row r="5" spans="1:19" x14ac:dyDescent="0.5">
      <c r="A5">
        <v>43</v>
      </c>
      <c r="B5" s="1">
        <v>2945147</v>
      </c>
      <c r="C5" s="1">
        <v>2676825</v>
      </c>
      <c r="D5" s="1">
        <v>3316605</v>
      </c>
      <c r="F5">
        <v>43</v>
      </c>
      <c r="G5" s="1">
        <v>3254337</v>
      </c>
      <c r="H5" s="1">
        <v>3084260</v>
      </c>
      <c r="I5" s="1">
        <v>3368624</v>
      </c>
      <c r="K5">
        <v>43</v>
      </c>
      <c r="L5" s="1">
        <v>127076</v>
      </c>
      <c r="M5" s="1">
        <v>153724</v>
      </c>
      <c r="N5" s="1">
        <v>78291.83</v>
      </c>
      <c r="P5">
        <v>43</v>
      </c>
      <c r="Q5" s="1">
        <v>83513.710000000006</v>
      </c>
      <c r="R5" s="1">
        <v>102237.61</v>
      </c>
      <c r="S5" s="1">
        <v>69209.509999999995</v>
      </c>
    </row>
    <row r="6" spans="1:19" x14ac:dyDescent="0.5">
      <c r="A6">
        <v>44</v>
      </c>
      <c r="B6" s="1">
        <v>3207137</v>
      </c>
      <c r="C6" s="1">
        <v>2911038</v>
      </c>
      <c r="D6" s="1">
        <v>3562935</v>
      </c>
      <c r="F6">
        <v>44</v>
      </c>
      <c r="G6" s="1">
        <v>3548507</v>
      </c>
      <c r="H6" s="1">
        <v>3360668</v>
      </c>
      <c r="I6" s="1">
        <v>3701147</v>
      </c>
      <c r="K6">
        <v>44</v>
      </c>
      <c r="L6" s="1">
        <v>140300.9</v>
      </c>
      <c r="M6" s="1">
        <v>169306.3</v>
      </c>
      <c r="N6" s="1">
        <v>96056.95</v>
      </c>
      <c r="P6">
        <v>44</v>
      </c>
      <c r="Q6" s="1">
        <v>92425.74</v>
      </c>
      <c r="R6" s="1">
        <v>112778.88</v>
      </c>
      <c r="S6" s="1">
        <v>72072.34</v>
      </c>
    </row>
    <row r="7" spans="1:19" x14ac:dyDescent="0.5">
      <c r="A7">
        <v>45</v>
      </c>
      <c r="B7" s="1">
        <v>2972522</v>
      </c>
      <c r="C7" s="1">
        <v>2694370</v>
      </c>
      <c r="D7" s="1">
        <v>3285668</v>
      </c>
      <c r="F7">
        <v>45</v>
      </c>
      <c r="G7" s="1">
        <v>3293246</v>
      </c>
      <c r="H7" s="1">
        <v>3116729</v>
      </c>
      <c r="I7" s="1">
        <v>3410291</v>
      </c>
      <c r="K7">
        <v>45</v>
      </c>
      <c r="L7" s="1">
        <v>131814.29999999999</v>
      </c>
      <c r="M7" s="1">
        <v>158688.4</v>
      </c>
      <c r="N7" s="1">
        <v>94020.53</v>
      </c>
      <c r="P7">
        <v>45</v>
      </c>
      <c r="Q7" s="1">
        <v>87043.42</v>
      </c>
      <c r="R7" s="1">
        <v>105862.75</v>
      </c>
      <c r="S7" s="1">
        <v>72611.789999999994</v>
      </c>
    </row>
    <row r="8" spans="1:19" x14ac:dyDescent="0.5">
      <c r="A8">
        <v>46</v>
      </c>
      <c r="B8" s="1">
        <v>4341518</v>
      </c>
      <c r="C8" s="1">
        <v>3929948</v>
      </c>
      <c r="D8" s="1">
        <v>4807373</v>
      </c>
      <c r="F8">
        <v>46</v>
      </c>
      <c r="G8" s="1">
        <v>4816354</v>
      </c>
      <c r="H8" s="1">
        <v>4554987</v>
      </c>
      <c r="I8" s="1">
        <v>4988574</v>
      </c>
      <c r="K8">
        <v>46</v>
      </c>
      <c r="L8" s="1">
        <v>195166.4</v>
      </c>
      <c r="M8" s="1">
        <v>234340.3</v>
      </c>
      <c r="N8" s="1">
        <v>139101.19</v>
      </c>
      <c r="P8">
        <v>46</v>
      </c>
      <c r="Q8" s="1">
        <v>129209.16</v>
      </c>
      <c r="R8" s="1">
        <v>156591.57</v>
      </c>
      <c r="S8" s="1">
        <v>108135.93</v>
      </c>
    </row>
    <row r="9" spans="1:19" x14ac:dyDescent="0.5">
      <c r="A9">
        <v>47</v>
      </c>
      <c r="B9" s="1">
        <v>2454161</v>
      </c>
      <c r="C9" s="1">
        <v>2218409</v>
      </c>
      <c r="D9" s="1">
        <v>2720360</v>
      </c>
      <c r="F9">
        <v>47</v>
      </c>
      <c r="G9" s="1">
        <v>2726228</v>
      </c>
      <c r="H9" s="1">
        <v>2576325</v>
      </c>
      <c r="I9" s="1">
        <v>2808844</v>
      </c>
      <c r="K9">
        <v>47</v>
      </c>
      <c r="L9" s="1">
        <v>111845.4</v>
      </c>
      <c r="M9" s="1">
        <v>133931.20000000001</v>
      </c>
      <c r="N9" s="1">
        <v>80008.429999999993</v>
      </c>
      <c r="P9">
        <v>47</v>
      </c>
      <c r="Q9" s="1">
        <v>74253.11</v>
      </c>
      <c r="R9" s="1">
        <v>89670.21</v>
      </c>
      <c r="S9" s="1">
        <v>65002.55</v>
      </c>
    </row>
    <row r="10" spans="1:19" x14ac:dyDescent="0.5">
      <c r="A10">
        <v>48</v>
      </c>
      <c r="B10" s="1">
        <v>3594500</v>
      </c>
      <c r="C10" s="1">
        <v>3244871</v>
      </c>
      <c r="D10" s="1">
        <v>3974760</v>
      </c>
      <c r="F10">
        <v>48</v>
      </c>
      <c r="G10" s="1">
        <v>3998330</v>
      </c>
      <c r="H10" s="1">
        <v>3775673</v>
      </c>
      <c r="I10" s="1">
        <v>4112565</v>
      </c>
      <c r="K10">
        <v>48</v>
      </c>
      <c r="L10" s="1">
        <v>166065.20000000001</v>
      </c>
      <c r="M10" s="1">
        <v>198265</v>
      </c>
      <c r="N10" s="1">
        <v>121529.63</v>
      </c>
      <c r="P10">
        <v>48</v>
      </c>
      <c r="Q10" s="1">
        <v>110572.47</v>
      </c>
      <c r="R10" s="1">
        <v>133026.98000000001</v>
      </c>
      <c r="S10" s="1">
        <v>98348.9</v>
      </c>
    </row>
    <row r="11" spans="1:19" x14ac:dyDescent="0.5">
      <c r="A11">
        <v>49</v>
      </c>
      <c r="B11" s="1">
        <v>3394577</v>
      </c>
      <c r="C11" s="1">
        <v>3060343</v>
      </c>
      <c r="D11" s="1">
        <v>3725405</v>
      </c>
      <c r="F11">
        <v>49</v>
      </c>
      <c r="G11" s="1">
        <v>3780977</v>
      </c>
      <c r="H11" s="1">
        <v>3567589</v>
      </c>
      <c r="I11" s="1">
        <v>3881600</v>
      </c>
      <c r="K11">
        <v>49</v>
      </c>
      <c r="L11" s="1">
        <v>158979.6</v>
      </c>
      <c r="M11" s="1">
        <v>189195.2</v>
      </c>
      <c r="N11" s="1">
        <v>122039.53</v>
      </c>
      <c r="P11">
        <v>49</v>
      </c>
      <c r="Q11" s="1">
        <v>106196.22</v>
      </c>
      <c r="R11" s="1">
        <v>127267.29</v>
      </c>
      <c r="S11" s="1">
        <v>96044.36</v>
      </c>
    </row>
    <row r="12" spans="1:19" x14ac:dyDescent="0.5">
      <c r="A12">
        <v>50</v>
      </c>
      <c r="B12" s="1">
        <v>3322523</v>
      </c>
      <c r="C12" s="1">
        <v>2991272</v>
      </c>
      <c r="D12" s="1">
        <v>3613752</v>
      </c>
      <c r="F12">
        <v>50</v>
      </c>
      <c r="G12" s="1">
        <v>3705536</v>
      </c>
      <c r="H12" s="1">
        <v>3493528</v>
      </c>
      <c r="I12" s="1">
        <v>3777624</v>
      </c>
      <c r="K12">
        <v>50</v>
      </c>
      <c r="L12" s="1">
        <v>157701.5</v>
      </c>
      <c r="M12" s="1">
        <v>187076.4</v>
      </c>
      <c r="N12" s="1">
        <v>127236.66</v>
      </c>
      <c r="P12">
        <v>50</v>
      </c>
      <c r="Q12" s="1">
        <v>105706.46</v>
      </c>
      <c r="R12" s="1">
        <v>126185.61</v>
      </c>
      <c r="S12" s="1">
        <v>100323.27</v>
      </c>
    </row>
    <row r="13" spans="1:19" x14ac:dyDescent="0.5">
      <c r="A13">
        <v>51</v>
      </c>
      <c r="B13" s="1">
        <v>3315332</v>
      </c>
      <c r="C13" s="1">
        <v>2980862</v>
      </c>
      <c r="D13" s="1">
        <v>3570452</v>
      </c>
      <c r="F13">
        <v>51</v>
      </c>
      <c r="G13" s="1">
        <v>3702127</v>
      </c>
      <c r="H13" s="1">
        <v>3487354</v>
      </c>
      <c r="I13" s="1">
        <v>3773633</v>
      </c>
      <c r="K13">
        <v>51</v>
      </c>
      <c r="L13" s="1">
        <v>159416.4</v>
      </c>
      <c r="M13" s="1">
        <v>188472.7</v>
      </c>
      <c r="N13" s="1">
        <v>135021.4</v>
      </c>
      <c r="P13">
        <v>51</v>
      </c>
      <c r="Q13" s="1">
        <v>107252.84</v>
      </c>
      <c r="R13" s="1">
        <v>127525.48</v>
      </c>
      <c r="S13" s="1">
        <v>102082.22</v>
      </c>
    </row>
    <row r="14" spans="1:19" x14ac:dyDescent="0.5">
      <c r="A14">
        <v>52</v>
      </c>
      <c r="B14" s="1">
        <v>3744905</v>
      </c>
      <c r="C14" s="1">
        <v>3362963</v>
      </c>
      <c r="D14" s="1">
        <v>3998604</v>
      </c>
      <c r="F14">
        <v>52</v>
      </c>
      <c r="G14" s="1">
        <v>4186690</v>
      </c>
      <c r="H14" s="1">
        <v>3940525</v>
      </c>
      <c r="I14" s="1">
        <v>4250299</v>
      </c>
      <c r="K14">
        <v>52</v>
      </c>
      <c r="L14" s="1">
        <v>182316.5</v>
      </c>
      <c r="M14" s="1">
        <v>214770.3</v>
      </c>
      <c r="N14" s="1">
        <v>160488.32000000001</v>
      </c>
      <c r="P14">
        <v>52</v>
      </c>
      <c r="Q14" s="1">
        <v>123150.67</v>
      </c>
      <c r="R14" s="1">
        <v>145818.47</v>
      </c>
      <c r="S14" s="1">
        <v>120249.56</v>
      </c>
    </row>
    <row r="15" spans="1:19" x14ac:dyDescent="0.5">
      <c r="A15">
        <v>53</v>
      </c>
      <c r="B15" s="1">
        <v>2691471</v>
      </c>
      <c r="C15" s="1">
        <v>2414345</v>
      </c>
      <c r="D15" s="1">
        <v>2852221</v>
      </c>
      <c r="F15">
        <v>53</v>
      </c>
      <c r="G15" s="1">
        <v>3012196</v>
      </c>
      <c r="H15" s="1">
        <v>2832473</v>
      </c>
      <c r="I15" s="1">
        <v>3029111</v>
      </c>
      <c r="K15">
        <v>53</v>
      </c>
      <c r="L15" s="1">
        <v>132577.5</v>
      </c>
      <c r="M15" s="1">
        <v>155561.4</v>
      </c>
      <c r="N15" s="1">
        <v>120403.7</v>
      </c>
      <c r="P15">
        <v>53</v>
      </c>
      <c r="Q15" s="1">
        <v>89941.55</v>
      </c>
      <c r="R15" s="1">
        <v>106079.6</v>
      </c>
      <c r="S15" s="1">
        <v>92558.98</v>
      </c>
    </row>
    <row r="16" spans="1:19" x14ac:dyDescent="0.5">
      <c r="A16">
        <v>54</v>
      </c>
      <c r="B16" s="1">
        <v>3727788</v>
      </c>
      <c r="C16" s="1">
        <v>3339820</v>
      </c>
      <c r="D16" s="1">
        <v>3891242</v>
      </c>
      <c r="F16">
        <v>54</v>
      </c>
      <c r="G16" s="1">
        <v>4175975</v>
      </c>
      <c r="H16" s="1">
        <v>3923375</v>
      </c>
      <c r="I16" s="1">
        <v>4189390</v>
      </c>
      <c r="K16">
        <v>54</v>
      </c>
      <c r="L16" s="1">
        <v>185651.9</v>
      </c>
      <c r="M16" s="1">
        <v>217053.5</v>
      </c>
      <c r="N16" s="1">
        <v>177854.36</v>
      </c>
      <c r="P16">
        <v>54</v>
      </c>
      <c r="Q16" s="1">
        <v>126540.73</v>
      </c>
      <c r="R16" s="1">
        <v>148601.82999999999</v>
      </c>
      <c r="S16" s="1">
        <v>131809.42000000001</v>
      </c>
    </row>
    <row r="17" spans="1:19" x14ac:dyDescent="0.5">
      <c r="A17">
        <v>55</v>
      </c>
      <c r="B17" s="1">
        <v>3249591</v>
      </c>
      <c r="C17" s="1">
        <v>2908647</v>
      </c>
      <c r="D17" s="1">
        <v>3376273</v>
      </c>
      <c r="F17">
        <v>55</v>
      </c>
      <c r="G17" s="1">
        <v>3643276</v>
      </c>
      <c r="H17" s="1">
        <v>3419600</v>
      </c>
      <c r="I17" s="1">
        <v>3645266</v>
      </c>
      <c r="K17">
        <v>55</v>
      </c>
      <c r="L17" s="1">
        <v>163494.29999999999</v>
      </c>
      <c r="M17" s="1">
        <v>190330.1</v>
      </c>
      <c r="N17" s="1">
        <v>159136.46</v>
      </c>
      <c r="P17">
        <v>55</v>
      </c>
      <c r="Q17" s="1">
        <v>112009.55</v>
      </c>
      <c r="R17" s="1">
        <v>130992.56</v>
      </c>
      <c r="S17" s="1">
        <v>118157.28</v>
      </c>
    </row>
    <row r="18" spans="1:19" x14ac:dyDescent="0.5">
      <c r="A18">
        <v>56</v>
      </c>
      <c r="B18" s="1">
        <v>3775215</v>
      </c>
      <c r="C18" s="1">
        <v>3375997</v>
      </c>
      <c r="D18" s="1">
        <v>3886251</v>
      </c>
      <c r="F18">
        <v>56</v>
      </c>
      <c r="G18" s="1">
        <v>4235359</v>
      </c>
      <c r="H18" s="1">
        <v>3971483</v>
      </c>
      <c r="I18" s="1">
        <v>4227530</v>
      </c>
      <c r="K18">
        <v>56</v>
      </c>
      <c r="L18" s="1">
        <v>191685.6</v>
      </c>
      <c r="M18" s="1">
        <v>222212.2</v>
      </c>
      <c r="N18" s="1">
        <v>191872.81</v>
      </c>
      <c r="P18">
        <v>56</v>
      </c>
      <c r="Q18" s="1">
        <v>132046.03</v>
      </c>
      <c r="R18" s="1">
        <v>153781.88</v>
      </c>
      <c r="S18" s="1">
        <v>140765.76000000001</v>
      </c>
    </row>
    <row r="19" spans="1:19" x14ac:dyDescent="0.5">
      <c r="A19">
        <v>57</v>
      </c>
      <c r="B19" s="1">
        <v>3259017</v>
      </c>
      <c r="C19" s="1">
        <v>2915020</v>
      </c>
      <c r="D19" s="1">
        <v>3323516</v>
      </c>
      <c r="F19">
        <v>57</v>
      </c>
      <c r="G19" s="1">
        <v>3654911</v>
      </c>
      <c r="H19" s="1">
        <v>3424205</v>
      </c>
      <c r="I19" s="1">
        <v>3640236</v>
      </c>
      <c r="K19">
        <v>57</v>
      </c>
      <c r="L19" s="1">
        <v>165902.1</v>
      </c>
      <c r="M19" s="1">
        <v>190909.3</v>
      </c>
      <c r="N19" s="1">
        <v>170444.86</v>
      </c>
      <c r="P19">
        <v>57</v>
      </c>
      <c r="Q19" s="1">
        <v>115306.61</v>
      </c>
      <c r="R19" s="1">
        <v>133408.78</v>
      </c>
      <c r="S19" s="1">
        <v>124022.48</v>
      </c>
    </row>
    <row r="20" spans="1:19" x14ac:dyDescent="0.5">
      <c r="A20">
        <v>58</v>
      </c>
      <c r="B20" s="1">
        <v>3976338</v>
      </c>
      <c r="C20" s="1">
        <v>3551157</v>
      </c>
      <c r="D20" s="1">
        <v>4011083</v>
      </c>
      <c r="F20">
        <v>58</v>
      </c>
      <c r="G20" s="1">
        <v>4464493</v>
      </c>
      <c r="H20" s="1">
        <v>4179091</v>
      </c>
      <c r="I20" s="1">
        <v>4419692</v>
      </c>
      <c r="K20">
        <v>58</v>
      </c>
      <c r="L20" s="1">
        <v>205038.9</v>
      </c>
      <c r="M20" s="1">
        <v>235434.8</v>
      </c>
      <c r="N20" s="1">
        <v>216420.17</v>
      </c>
      <c r="P20">
        <v>58</v>
      </c>
      <c r="Q20" s="1">
        <v>143029.10999999999</v>
      </c>
      <c r="R20" s="1">
        <v>164935.35999999999</v>
      </c>
      <c r="S20" s="1">
        <v>157621.10999999999</v>
      </c>
    </row>
    <row r="21" spans="1:19" x14ac:dyDescent="0.5">
      <c r="A21">
        <v>59</v>
      </c>
      <c r="B21" s="1">
        <v>4200835</v>
      </c>
      <c r="C21" s="1">
        <v>3749827</v>
      </c>
      <c r="D21" s="1">
        <v>4207885</v>
      </c>
      <c r="F21">
        <v>59</v>
      </c>
      <c r="G21" s="1">
        <v>4716917</v>
      </c>
      <c r="H21" s="1">
        <v>4411367</v>
      </c>
      <c r="I21" s="1">
        <v>4658078</v>
      </c>
      <c r="K21">
        <v>59</v>
      </c>
      <c r="L21" s="1">
        <v>217931.7</v>
      </c>
      <c r="M21" s="1">
        <v>248980.2</v>
      </c>
      <c r="N21" s="1">
        <v>233644.87</v>
      </c>
      <c r="P21">
        <v>59</v>
      </c>
      <c r="Q21" s="1">
        <v>153107.39000000001</v>
      </c>
      <c r="R21" s="1">
        <v>175685.7</v>
      </c>
      <c r="S21" s="1">
        <v>170083.11</v>
      </c>
    </row>
    <row r="22" spans="1:19" x14ac:dyDescent="0.5">
      <c r="A22">
        <v>60</v>
      </c>
      <c r="B22" s="1">
        <v>3927656</v>
      </c>
      <c r="C22" s="1">
        <v>3505204</v>
      </c>
      <c r="D22" s="1">
        <v>3921168</v>
      </c>
      <c r="F22">
        <v>60</v>
      </c>
      <c r="G22" s="1">
        <v>4409517</v>
      </c>
      <c r="H22" s="1">
        <v>4120632</v>
      </c>
      <c r="I22" s="1">
        <v>4349179</v>
      </c>
      <c r="K22">
        <v>60</v>
      </c>
      <c r="L22" s="1">
        <v>204765.2</v>
      </c>
      <c r="M22" s="1">
        <v>232634.9</v>
      </c>
      <c r="N22" s="1">
        <v>220841.51</v>
      </c>
      <c r="P22">
        <v>60</v>
      </c>
      <c r="Q22" s="1">
        <v>208932.58</v>
      </c>
      <c r="R22" s="1">
        <v>165417.88</v>
      </c>
      <c r="S22" s="1">
        <v>161434.34</v>
      </c>
    </row>
    <row r="23" spans="1:19" x14ac:dyDescent="0.5">
      <c r="A23">
        <v>61</v>
      </c>
      <c r="B23" s="1">
        <v>3304837</v>
      </c>
      <c r="C23" s="1">
        <v>2950020</v>
      </c>
      <c r="D23" s="1">
        <v>3285620</v>
      </c>
      <c r="F23">
        <v>61</v>
      </c>
      <c r="G23" s="1">
        <v>3708846</v>
      </c>
      <c r="H23" s="1">
        <v>3463289</v>
      </c>
      <c r="I23" s="1">
        <v>3654433</v>
      </c>
      <c r="K23">
        <v>61</v>
      </c>
      <c r="L23" s="1">
        <v>172948</v>
      </c>
      <c r="M23" s="1">
        <v>195202.7</v>
      </c>
      <c r="N23" s="1">
        <v>187855.65</v>
      </c>
      <c r="P23">
        <v>61</v>
      </c>
      <c r="Q23" s="1">
        <v>123484.84</v>
      </c>
      <c r="R23" s="1">
        <v>140046.16</v>
      </c>
      <c r="S23" s="1">
        <v>137654</v>
      </c>
    </row>
    <row r="24" spans="1:19" x14ac:dyDescent="0.5">
      <c r="A24" t="s">
        <v>6</v>
      </c>
      <c r="B24" s="1">
        <f>SUM(B3:B23)</f>
        <v>71228212</v>
      </c>
      <c r="C24" s="1">
        <f t="shared" ref="C24:I24" si="0">SUM(C3:C23)</f>
        <v>64084579</v>
      </c>
      <c r="D24" s="1">
        <f t="shared" si="0"/>
        <v>75901767</v>
      </c>
      <c r="F24" t="s">
        <v>6</v>
      </c>
      <c r="G24" s="1">
        <f t="shared" si="0"/>
        <v>79455317</v>
      </c>
      <c r="H24" s="1">
        <f t="shared" si="0"/>
        <v>74795713</v>
      </c>
      <c r="I24" s="1">
        <f t="shared" si="0"/>
        <v>80491989</v>
      </c>
      <c r="K24" t="s">
        <v>6</v>
      </c>
      <c r="L24" s="1">
        <f>SUM(L3:L23)</f>
        <v>3416607.0000000005</v>
      </c>
      <c r="M24" s="1">
        <f t="shared" ref="M24:N24" si="1">SUM(M3:M23)</f>
        <v>4014648.5999999996</v>
      </c>
      <c r="N24" s="1">
        <f t="shared" si="1"/>
        <v>2978131.7099999995</v>
      </c>
      <c r="P24" t="s">
        <v>6</v>
      </c>
      <c r="Q24" s="1">
        <f>SUM(Q3:Q23)</f>
        <v>2384778.5300000003</v>
      </c>
      <c r="R24" s="1">
        <f t="shared" ref="R24:S24" si="2">SUM(R3:R23)</f>
        <v>2744022.6100000003</v>
      </c>
      <c r="S24" s="1">
        <f t="shared" si="2"/>
        <v>2277816.2799999998</v>
      </c>
    </row>
  </sheetData>
  <mergeCells count="4">
    <mergeCell ref="B1:D1"/>
    <mergeCell ref="G1:I1"/>
    <mergeCell ref="L1:N1"/>
    <mergeCell ref="Q1:S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7ED27-3F60-46E9-A9F6-FE6470DC88C6}">
  <dimension ref="A1:D6"/>
  <sheetViews>
    <sheetView workbookViewId="0">
      <selection activeCell="B3" sqref="B3:D6"/>
    </sheetView>
  </sheetViews>
  <sheetFormatPr baseColWidth="10" defaultRowHeight="15.75" x14ac:dyDescent="0.5"/>
  <sheetData>
    <row r="1" spans="1:4" x14ac:dyDescent="0.5">
      <c r="B1" t="s">
        <v>12</v>
      </c>
    </row>
    <row r="2" spans="1:4" x14ac:dyDescent="0.5">
      <c r="B2" t="s">
        <v>11</v>
      </c>
      <c r="C2" t="s">
        <v>8</v>
      </c>
      <c r="D2" t="s">
        <v>9</v>
      </c>
    </row>
    <row r="3" spans="1:4" x14ac:dyDescent="0.5">
      <c r="A3" t="s">
        <v>13</v>
      </c>
      <c r="B3" s="1">
        <v>424039.20999999996</v>
      </c>
      <c r="C3" s="1">
        <v>518987.25</v>
      </c>
      <c r="D3" s="1">
        <v>353523.00999999995</v>
      </c>
    </row>
    <row r="4" spans="1:4" x14ac:dyDescent="0.5">
      <c r="A4" t="s">
        <v>14</v>
      </c>
      <c r="B4" s="1">
        <v>525937.41999999993</v>
      </c>
      <c r="C4" s="1">
        <v>632741.66</v>
      </c>
      <c r="D4" s="1">
        <v>467855.01</v>
      </c>
    </row>
    <row r="5" spans="1:4" x14ac:dyDescent="0.5">
      <c r="A5" t="s">
        <v>15</v>
      </c>
      <c r="B5" s="1">
        <v>558895.34</v>
      </c>
      <c r="C5" s="1">
        <v>659017.93999999994</v>
      </c>
      <c r="D5" s="1">
        <v>564857.46000000008</v>
      </c>
    </row>
    <row r="6" spans="1:4" x14ac:dyDescent="0.5">
      <c r="A6" t="s">
        <v>16</v>
      </c>
      <c r="B6" s="1">
        <v>875906.55999999994</v>
      </c>
      <c r="C6" s="1">
        <v>933275.76</v>
      </c>
      <c r="D6" s="1">
        <v>891580.79999999993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4515-E203-47CD-B5F9-6D3A95EA10A7}">
  <dimension ref="A1:C6"/>
  <sheetViews>
    <sheetView workbookViewId="0">
      <selection activeCell="B3" sqref="B3:C6"/>
    </sheetView>
  </sheetViews>
  <sheetFormatPr baseColWidth="10" defaultRowHeight="15.75" x14ac:dyDescent="0.5"/>
  <sheetData>
    <row r="1" spans="1:3" x14ac:dyDescent="0.5">
      <c r="B1" t="s">
        <v>19</v>
      </c>
    </row>
    <row r="2" spans="1:3" x14ac:dyDescent="0.5">
      <c r="B2" t="s">
        <v>17</v>
      </c>
      <c r="C2" t="s">
        <v>18</v>
      </c>
    </row>
    <row r="3" spans="1:3" x14ac:dyDescent="0.5">
      <c r="A3" t="s">
        <v>13</v>
      </c>
      <c r="B3" s="1">
        <v>1362074</v>
      </c>
      <c r="C3" s="1">
        <v>-1787854</v>
      </c>
    </row>
    <row r="4" spans="1:3" x14ac:dyDescent="0.5">
      <c r="A4" t="s">
        <v>14</v>
      </c>
      <c r="B4" s="1">
        <v>1662436</v>
      </c>
      <c r="C4" s="1">
        <v>-1734371</v>
      </c>
    </row>
    <row r="5" spans="1:3" x14ac:dyDescent="0.5">
      <c r="A5" t="s">
        <v>15</v>
      </c>
      <c r="B5" s="1">
        <v>1722450</v>
      </c>
      <c r="C5" s="1">
        <v>-959705</v>
      </c>
    </row>
    <row r="6" spans="1:3" x14ac:dyDescent="0.5">
      <c r="A6" t="s">
        <v>16</v>
      </c>
      <c r="B6" s="1">
        <v>2396673</v>
      </c>
      <c r="C6" s="1">
        <v>-191625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3C7F-C964-4ADC-A8F6-8D427E22C93F}">
  <dimension ref="A1:C6"/>
  <sheetViews>
    <sheetView workbookViewId="0">
      <selection activeCell="B3" sqref="B3:C6"/>
    </sheetView>
  </sheetViews>
  <sheetFormatPr baseColWidth="10" defaultRowHeight="15.75" x14ac:dyDescent="0.5"/>
  <sheetData>
    <row r="1" spans="1:3" x14ac:dyDescent="0.5">
      <c r="B1" t="s">
        <v>19</v>
      </c>
    </row>
    <row r="2" spans="1:3" x14ac:dyDescent="0.5">
      <c r="B2" t="s">
        <v>21</v>
      </c>
      <c r="C2" t="s">
        <v>22</v>
      </c>
    </row>
    <row r="3" spans="1:3" x14ac:dyDescent="0.5">
      <c r="A3" t="s">
        <v>13</v>
      </c>
      <c r="B3" s="1">
        <v>863368</v>
      </c>
      <c r="C3" s="1">
        <v>-568350</v>
      </c>
    </row>
    <row r="4" spans="1:3" x14ac:dyDescent="0.5">
      <c r="A4" t="s">
        <v>14</v>
      </c>
      <c r="B4" s="1">
        <v>1059323</v>
      </c>
      <c r="C4" s="1">
        <v>-541782</v>
      </c>
    </row>
    <row r="5" spans="1:3" x14ac:dyDescent="0.5">
      <c r="A5" t="s">
        <v>15</v>
      </c>
      <c r="B5" s="1">
        <v>1116937</v>
      </c>
      <c r="C5" s="1">
        <v>-167435</v>
      </c>
    </row>
    <row r="6" spans="1:3" x14ac:dyDescent="0.5">
      <c r="A6" t="s">
        <v>16</v>
      </c>
      <c r="B6" s="1">
        <v>1619976</v>
      </c>
      <c r="C6" s="1">
        <v>240895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BAE4-C3DA-423A-8C55-3BDD53B9D77F}">
  <dimension ref="A1:C6"/>
  <sheetViews>
    <sheetView workbookViewId="0">
      <selection activeCell="B3" sqref="B3:C6"/>
    </sheetView>
  </sheetViews>
  <sheetFormatPr baseColWidth="10" defaultRowHeight="15.75" x14ac:dyDescent="0.5"/>
  <sheetData>
    <row r="1" spans="1:3" x14ac:dyDescent="0.5">
      <c r="B1" t="s">
        <v>19</v>
      </c>
    </row>
    <row r="2" spans="1:3" x14ac:dyDescent="0.5">
      <c r="B2" t="s">
        <v>17</v>
      </c>
      <c r="C2" t="s">
        <v>18</v>
      </c>
    </row>
    <row r="3" spans="1:3" x14ac:dyDescent="0.5">
      <c r="A3" t="s">
        <v>13</v>
      </c>
      <c r="B3" s="1">
        <v>-135157.59999999998</v>
      </c>
      <c r="C3" s="1">
        <v>230888.64</v>
      </c>
    </row>
    <row r="4" spans="1:3" x14ac:dyDescent="0.5">
      <c r="A4" t="s">
        <v>14</v>
      </c>
      <c r="B4" s="1">
        <v>-153050</v>
      </c>
      <c r="C4" s="1">
        <v>199842.65999999992</v>
      </c>
    </row>
    <row r="5" spans="1:3" x14ac:dyDescent="0.5">
      <c r="A5" t="s">
        <v>15</v>
      </c>
      <c r="B5" s="1">
        <v>-142731.39999999991</v>
      </c>
      <c r="C5" s="1">
        <v>70552.360000000102</v>
      </c>
    </row>
    <row r="6" spans="1:3" x14ac:dyDescent="0.5">
      <c r="A6" t="s">
        <v>16</v>
      </c>
      <c r="B6" s="1">
        <v>-167102.59999999986</v>
      </c>
      <c r="C6" s="1">
        <v>-62808.369999999879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D40B-939A-4182-B398-F2E93EEEAA2C}">
  <dimension ref="A1:C6"/>
  <sheetViews>
    <sheetView tabSelected="1" workbookViewId="0">
      <selection activeCell="H12" sqref="H12"/>
    </sheetView>
  </sheetViews>
  <sheetFormatPr baseColWidth="10" defaultRowHeight="15.75" x14ac:dyDescent="0.5"/>
  <sheetData>
    <row r="1" spans="1:3" x14ac:dyDescent="0.5">
      <c r="B1" t="s">
        <v>19</v>
      </c>
    </row>
    <row r="2" spans="1:3" x14ac:dyDescent="0.5">
      <c r="B2" t="s">
        <v>21</v>
      </c>
      <c r="C2" t="s">
        <v>18</v>
      </c>
    </row>
    <row r="3" spans="1:3" x14ac:dyDescent="0.5">
      <c r="A3" t="s">
        <v>13</v>
      </c>
      <c r="B3" s="1">
        <v>1362074</v>
      </c>
      <c r="C3" s="1">
        <v>-1787854</v>
      </c>
    </row>
    <row r="4" spans="1:3" x14ac:dyDescent="0.5">
      <c r="A4" t="s">
        <v>14</v>
      </c>
      <c r="B4" s="1">
        <v>1662436</v>
      </c>
      <c r="C4" s="1">
        <v>-1734371</v>
      </c>
    </row>
    <row r="5" spans="1:3" x14ac:dyDescent="0.5">
      <c r="A5" t="s">
        <v>15</v>
      </c>
      <c r="B5" s="1">
        <v>1722450</v>
      </c>
      <c r="C5" s="1">
        <v>-959705</v>
      </c>
    </row>
    <row r="6" spans="1:3" x14ac:dyDescent="0.5">
      <c r="A6" t="s">
        <v>16</v>
      </c>
      <c r="B6" s="1">
        <v>2396673</v>
      </c>
      <c r="C6" s="1">
        <v>-191625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7C2D-03DB-924F-8254-A5F565A1C360}">
  <dimension ref="A1:S82"/>
  <sheetViews>
    <sheetView topLeftCell="A70" zoomScale="90" zoomScaleNormal="90" workbookViewId="0">
      <selection activeCell="F77" sqref="F77:H82"/>
    </sheetView>
  </sheetViews>
  <sheetFormatPr baseColWidth="10" defaultRowHeight="15.75" x14ac:dyDescent="0.5"/>
  <sheetData>
    <row r="1" spans="1:19" x14ac:dyDescent="0.5">
      <c r="B1" s="2" t="s">
        <v>3</v>
      </c>
      <c r="C1" s="2"/>
      <c r="D1" s="2"/>
      <c r="G1" s="2" t="s">
        <v>4</v>
      </c>
      <c r="H1" s="2"/>
      <c r="I1" s="2"/>
      <c r="L1" s="2" t="s">
        <v>10</v>
      </c>
      <c r="M1" s="2"/>
      <c r="N1" s="2"/>
      <c r="Q1" s="2" t="s">
        <v>12</v>
      </c>
      <c r="R1" s="2"/>
      <c r="S1" s="2"/>
    </row>
    <row r="2" spans="1:19" x14ac:dyDescent="0.5">
      <c r="B2" t="s">
        <v>0</v>
      </c>
      <c r="C2" t="s">
        <v>1</v>
      </c>
      <c r="D2" t="s">
        <v>2</v>
      </c>
      <c r="G2" t="s">
        <v>5</v>
      </c>
      <c r="H2" t="s">
        <v>1</v>
      </c>
      <c r="I2" t="s">
        <v>2</v>
      </c>
      <c r="L2" t="s">
        <v>7</v>
      </c>
      <c r="M2" t="s">
        <v>8</v>
      </c>
      <c r="N2" t="s">
        <v>9</v>
      </c>
      <c r="Q2" t="s">
        <v>11</v>
      </c>
      <c r="R2" t="s">
        <v>8</v>
      </c>
      <c r="S2" t="s">
        <v>9</v>
      </c>
    </row>
    <row r="3" spans="1:19" x14ac:dyDescent="0.5">
      <c r="A3" t="s">
        <v>13</v>
      </c>
      <c r="B3" s="1">
        <v>3247516</v>
      </c>
      <c r="C3" s="1">
        <v>2959541</v>
      </c>
      <c r="D3" s="1">
        <v>3663706</v>
      </c>
      <c r="F3" t="s">
        <v>13</v>
      </c>
      <c r="G3" s="1">
        <v>3579181</v>
      </c>
      <c r="H3" s="1">
        <v>3396872</v>
      </c>
      <c r="I3" s="1">
        <v>3677138</v>
      </c>
      <c r="K3" t="s">
        <v>13</v>
      </c>
      <c r="L3" s="1">
        <v>136318.9</v>
      </c>
      <c r="M3" s="1">
        <v>165653.9</v>
      </c>
      <c r="N3" s="1">
        <v>80419.649999999994</v>
      </c>
      <c r="P3" t="s">
        <v>13</v>
      </c>
      <c r="Q3" s="1">
        <v>89185.42</v>
      </c>
      <c r="R3" s="1">
        <v>109852.1</v>
      </c>
      <c r="S3" s="1">
        <v>78024.479999999996</v>
      </c>
    </row>
    <row r="4" spans="1:19" x14ac:dyDescent="0.5">
      <c r="A4" t="s">
        <v>13</v>
      </c>
      <c r="B4" s="1">
        <v>2575626</v>
      </c>
      <c r="C4" s="1">
        <v>2344100</v>
      </c>
      <c r="D4" s="1">
        <v>2906888</v>
      </c>
      <c r="F4" t="s">
        <v>13</v>
      </c>
      <c r="G4" s="1">
        <v>2842314</v>
      </c>
      <c r="H4" s="1">
        <v>2695688</v>
      </c>
      <c r="I4" s="1">
        <v>2928735</v>
      </c>
      <c r="K4" t="s">
        <v>13</v>
      </c>
      <c r="L4" s="1">
        <v>109610.7</v>
      </c>
      <c r="M4" s="1">
        <v>132905.79999999999</v>
      </c>
      <c r="N4" s="1">
        <v>65443.199999999997</v>
      </c>
      <c r="P4" t="s">
        <v>13</v>
      </c>
      <c r="Q4" s="1">
        <v>71870.92</v>
      </c>
      <c r="R4" s="1">
        <v>88255.91</v>
      </c>
      <c r="S4" s="1">
        <v>61604.89</v>
      </c>
    </row>
    <row r="5" spans="1:19" x14ac:dyDescent="0.5">
      <c r="A5" t="s">
        <v>13</v>
      </c>
      <c r="B5" s="1">
        <v>2945147</v>
      </c>
      <c r="C5" s="1">
        <v>2676825</v>
      </c>
      <c r="D5" s="1">
        <v>3316605</v>
      </c>
      <c r="F5" t="s">
        <v>13</v>
      </c>
      <c r="G5" s="1">
        <v>3254337</v>
      </c>
      <c r="H5" s="1">
        <v>3084260</v>
      </c>
      <c r="I5" s="1">
        <v>3368624</v>
      </c>
      <c r="K5" t="s">
        <v>13</v>
      </c>
      <c r="L5" s="1">
        <v>127076</v>
      </c>
      <c r="M5" s="1">
        <v>153724</v>
      </c>
      <c r="N5" s="1">
        <v>78291.83</v>
      </c>
      <c r="P5" t="s">
        <v>13</v>
      </c>
      <c r="Q5" s="1">
        <v>83513.710000000006</v>
      </c>
      <c r="R5" s="1">
        <v>102237.61</v>
      </c>
      <c r="S5" s="1">
        <v>69209.509999999995</v>
      </c>
    </row>
    <row r="6" spans="1:19" x14ac:dyDescent="0.5">
      <c r="A6" t="s">
        <v>13</v>
      </c>
      <c r="B6" s="1">
        <v>3207137</v>
      </c>
      <c r="C6" s="1">
        <v>2911038</v>
      </c>
      <c r="D6" s="1">
        <v>3562935</v>
      </c>
      <c r="F6" t="s">
        <v>13</v>
      </c>
      <c r="G6" s="1">
        <v>3548507</v>
      </c>
      <c r="H6" s="1">
        <v>3360668</v>
      </c>
      <c r="I6" s="1">
        <v>3701147</v>
      </c>
      <c r="K6" t="s">
        <v>13</v>
      </c>
      <c r="L6" s="1">
        <v>140300.9</v>
      </c>
      <c r="M6" s="1">
        <v>169306.3</v>
      </c>
      <c r="N6" s="1">
        <v>96056.95</v>
      </c>
      <c r="P6" t="s">
        <v>13</v>
      </c>
      <c r="Q6" s="1">
        <v>92425.74</v>
      </c>
      <c r="R6" s="1">
        <v>112778.88</v>
      </c>
      <c r="S6" s="1">
        <v>72072.34</v>
      </c>
    </row>
    <row r="7" spans="1:19" x14ac:dyDescent="0.5">
      <c r="A7" t="s">
        <v>13</v>
      </c>
      <c r="B7" s="1">
        <v>2972522</v>
      </c>
      <c r="C7" s="1">
        <v>2694370</v>
      </c>
      <c r="D7" s="1">
        <v>3285668</v>
      </c>
      <c r="F7" t="s">
        <v>13</v>
      </c>
      <c r="G7" s="1">
        <v>3293246</v>
      </c>
      <c r="H7" s="1">
        <v>3116729</v>
      </c>
      <c r="I7" s="1">
        <v>3410291</v>
      </c>
      <c r="K7" t="s">
        <v>13</v>
      </c>
      <c r="L7" s="1">
        <v>131814.29999999999</v>
      </c>
      <c r="M7" s="1">
        <v>158688.4</v>
      </c>
      <c r="N7" s="1">
        <v>94020.53</v>
      </c>
      <c r="P7" t="s">
        <v>13</v>
      </c>
      <c r="Q7" s="1">
        <v>87043.42</v>
      </c>
      <c r="R7" s="1">
        <v>105862.75</v>
      </c>
      <c r="S7" s="1">
        <v>72611.789999999994</v>
      </c>
    </row>
    <row r="8" spans="1:19" x14ac:dyDescent="0.5">
      <c r="A8" t="s">
        <v>14</v>
      </c>
      <c r="B8" s="1">
        <v>4341518</v>
      </c>
      <c r="C8" s="1">
        <v>3929948</v>
      </c>
      <c r="D8" s="1">
        <v>4807373</v>
      </c>
      <c r="F8" t="s">
        <v>14</v>
      </c>
      <c r="G8" s="1">
        <v>4816354</v>
      </c>
      <c r="H8" s="1">
        <v>4554987</v>
      </c>
      <c r="I8" s="1">
        <v>4988574</v>
      </c>
      <c r="K8" t="s">
        <v>14</v>
      </c>
      <c r="L8" s="1">
        <v>195166.4</v>
      </c>
      <c r="M8" s="1">
        <v>234340.3</v>
      </c>
      <c r="N8" s="1">
        <v>139101.19</v>
      </c>
      <c r="P8" t="s">
        <v>14</v>
      </c>
      <c r="Q8" s="1">
        <v>129209.16</v>
      </c>
      <c r="R8" s="1">
        <v>156591.57</v>
      </c>
      <c r="S8" s="1">
        <v>108135.93</v>
      </c>
    </row>
    <row r="9" spans="1:19" x14ac:dyDescent="0.5">
      <c r="A9" t="s">
        <v>14</v>
      </c>
      <c r="B9" s="1">
        <v>2454161</v>
      </c>
      <c r="C9" s="1">
        <v>2218409</v>
      </c>
      <c r="D9" s="1">
        <v>2720360</v>
      </c>
      <c r="F9" t="s">
        <v>14</v>
      </c>
      <c r="G9" s="1">
        <v>2726228</v>
      </c>
      <c r="H9" s="1">
        <v>2576325</v>
      </c>
      <c r="I9" s="1">
        <v>2808844</v>
      </c>
      <c r="K9" t="s">
        <v>14</v>
      </c>
      <c r="L9" s="1">
        <v>111845.4</v>
      </c>
      <c r="M9" s="1">
        <v>133931.20000000001</v>
      </c>
      <c r="N9" s="1">
        <v>80008.429999999993</v>
      </c>
      <c r="P9" t="s">
        <v>14</v>
      </c>
      <c r="Q9" s="1">
        <v>74253.11</v>
      </c>
      <c r="R9" s="1">
        <v>89670.21</v>
      </c>
      <c r="S9" s="1">
        <v>65002.55</v>
      </c>
    </row>
    <row r="10" spans="1:19" x14ac:dyDescent="0.5">
      <c r="A10" t="s">
        <v>14</v>
      </c>
      <c r="B10" s="1">
        <v>3594500</v>
      </c>
      <c r="C10" s="1">
        <v>3244871</v>
      </c>
      <c r="D10" s="1">
        <v>3974760</v>
      </c>
      <c r="F10" t="s">
        <v>14</v>
      </c>
      <c r="G10" s="1">
        <v>3998330</v>
      </c>
      <c r="H10" s="1">
        <v>3775673</v>
      </c>
      <c r="I10" s="1">
        <v>4112565</v>
      </c>
      <c r="K10" t="s">
        <v>14</v>
      </c>
      <c r="L10" s="1">
        <v>166065.20000000001</v>
      </c>
      <c r="M10" s="1">
        <v>198265</v>
      </c>
      <c r="N10" s="1">
        <v>121529.63</v>
      </c>
      <c r="P10" t="s">
        <v>14</v>
      </c>
      <c r="Q10" s="1">
        <v>110572.47</v>
      </c>
      <c r="R10" s="1">
        <v>133026.98000000001</v>
      </c>
      <c r="S10" s="1">
        <v>98348.9</v>
      </c>
    </row>
    <row r="11" spans="1:19" x14ac:dyDescent="0.5">
      <c r="A11" t="s">
        <v>14</v>
      </c>
      <c r="B11" s="1">
        <v>3394577</v>
      </c>
      <c r="C11" s="1">
        <v>3060343</v>
      </c>
      <c r="D11" s="1">
        <v>3725405</v>
      </c>
      <c r="F11" t="s">
        <v>14</v>
      </c>
      <c r="G11" s="1">
        <v>3780977</v>
      </c>
      <c r="H11" s="1">
        <v>3567589</v>
      </c>
      <c r="I11" s="1">
        <v>3881600</v>
      </c>
      <c r="K11" t="s">
        <v>14</v>
      </c>
      <c r="L11" s="1">
        <v>158979.6</v>
      </c>
      <c r="M11" s="1">
        <v>189195.2</v>
      </c>
      <c r="N11" s="1">
        <v>122039.53</v>
      </c>
      <c r="P11" t="s">
        <v>14</v>
      </c>
      <c r="Q11" s="1">
        <v>106196.22</v>
      </c>
      <c r="R11" s="1">
        <v>127267.29</v>
      </c>
      <c r="S11" s="1">
        <v>96044.36</v>
      </c>
    </row>
    <row r="12" spans="1:19" x14ac:dyDescent="0.5">
      <c r="A12" t="s">
        <v>14</v>
      </c>
      <c r="B12" s="1">
        <v>3322523</v>
      </c>
      <c r="C12" s="1">
        <v>2991272</v>
      </c>
      <c r="D12" s="1">
        <v>3613752</v>
      </c>
      <c r="F12" t="s">
        <v>14</v>
      </c>
      <c r="G12" s="1">
        <v>3705536</v>
      </c>
      <c r="H12" s="1">
        <v>3493528</v>
      </c>
      <c r="I12" s="1">
        <v>3777624</v>
      </c>
      <c r="K12" t="s">
        <v>14</v>
      </c>
      <c r="L12" s="1">
        <v>157701.5</v>
      </c>
      <c r="M12" s="1">
        <v>187076.4</v>
      </c>
      <c r="N12" s="1">
        <v>127236.66</v>
      </c>
      <c r="P12" t="s">
        <v>14</v>
      </c>
      <c r="Q12" s="1">
        <v>105706.46</v>
      </c>
      <c r="R12" s="1">
        <v>126185.61</v>
      </c>
      <c r="S12" s="1">
        <v>100323.27</v>
      </c>
    </row>
    <row r="13" spans="1:19" x14ac:dyDescent="0.5">
      <c r="A13" t="s">
        <v>15</v>
      </c>
      <c r="B13" s="1">
        <v>3315332</v>
      </c>
      <c r="C13" s="1">
        <v>2980862</v>
      </c>
      <c r="D13" s="1">
        <v>3570452</v>
      </c>
      <c r="F13" t="s">
        <v>15</v>
      </c>
      <c r="G13" s="1">
        <v>3702127</v>
      </c>
      <c r="H13" s="1">
        <v>3487354</v>
      </c>
      <c r="I13" s="1">
        <v>3773633</v>
      </c>
      <c r="K13" t="s">
        <v>15</v>
      </c>
      <c r="L13" s="1">
        <v>159416.4</v>
      </c>
      <c r="M13" s="1">
        <v>188472.7</v>
      </c>
      <c r="N13" s="1">
        <v>135021.4</v>
      </c>
      <c r="P13" t="s">
        <v>15</v>
      </c>
      <c r="Q13" s="1">
        <v>107252.84</v>
      </c>
      <c r="R13" s="1">
        <v>127525.48</v>
      </c>
      <c r="S13" s="1">
        <v>102082.22</v>
      </c>
    </row>
    <row r="14" spans="1:19" x14ac:dyDescent="0.5">
      <c r="A14" t="s">
        <v>15</v>
      </c>
      <c r="B14" s="1">
        <v>3744905</v>
      </c>
      <c r="C14" s="1">
        <v>3362963</v>
      </c>
      <c r="D14" s="1">
        <v>3998604</v>
      </c>
      <c r="F14" t="s">
        <v>15</v>
      </c>
      <c r="G14" s="1">
        <v>4186690</v>
      </c>
      <c r="H14" s="1">
        <v>3940525</v>
      </c>
      <c r="I14" s="1">
        <v>4250299</v>
      </c>
      <c r="K14" t="s">
        <v>15</v>
      </c>
      <c r="L14" s="1">
        <v>182316.5</v>
      </c>
      <c r="M14" s="1">
        <v>214770.3</v>
      </c>
      <c r="N14" s="1">
        <v>160488.32000000001</v>
      </c>
      <c r="P14" t="s">
        <v>15</v>
      </c>
      <c r="Q14" s="1">
        <v>123150.67</v>
      </c>
      <c r="R14" s="1">
        <v>145818.47</v>
      </c>
      <c r="S14" s="1">
        <v>120249.56</v>
      </c>
    </row>
    <row r="15" spans="1:19" x14ac:dyDescent="0.5">
      <c r="A15" t="s">
        <v>15</v>
      </c>
      <c r="B15" s="1">
        <v>2691471</v>
      </c>
      <c r="C15" s="1">
        <v>2414345</v>
      </c>
      <c r="D15" s="1">
        <v>2852221</v>
      </c>
      <c r="F15" t="s">
        <v>15</v>
      </c>
      <c r="G15" s="1">
        <v>3012196</v>
      </c>
      <c r="H15" s="1">
        <v>2832473</v>
      </c>
      <c r="I15" s="1">
        <v>3029111</v>
      </c>
      <c r="K15" t="s">
        <v>15</v>
      </c>
      <c r="L15" s="1">
        <v>132577.5</v>
      </c>
      <c r="M15" s="1">
        <v>155561.4</v>
      </c>
      <c r="N15" s="1">
        <v>120403.7</v>
      </c>
      <c r="P15" t="s">
        <v>15</v>
      </c>
      <c r="Q15" s="1">
        <v>89941.55</v>
      </c>
      <c r="R15" s="1">
        <v>106079.6</v>
      </c>
      <c r="S15" s="1">
        <v>92558.98</v>
      </c>
    </row>
    <row r="16" spans="1:19" x14ac:dyDescent="0.5">
      <c r="A16" t="s">
        <v>15</v>
      </c>
      <c r="B16" s="1">
        <v>3727788</v>
      </c>
      <c r="C16" s="1">
        <v>3339820</v>
      </c>
      <c r="D16" s="1">
        <v>3891242</v>
      </c>
      <c r="F16" t="s">
        <v>15</v>
      </c>
      <c r="G16" s="1">
        <v>4175975</v>
      </c>
      <c r="H16" s="1">
        <v>3923375</v>
      </c>
      <c r="I16" s="1">
        <v>4189390</v>
      </c>
      <c r="K16" t="s">
        <v>15</v>
      </c>
      <c r="L16" s="1">
        <v>185651.9</v>
      </c>
      <c r="M16" s="1">
        <v>217053.5</v>
      </c>
      <c r="N16" s="1">
        <v>177854.36</v>
      </c>
      <c r="P16" t="s">
        <v>15</v>
      </c>
      <c r="Q16" s="1">
        <v>126540.73</v>
      </c>
      <c r="R16" s="1">
        <v>148601.82999999999</v>
      </c>
      <c r="S16" s="1">
        <v>131809.42000000001</v>
      </c>
    </row>
    <row r="17" spans="1:19" x14ac:dyDescent="0.5">
      <c r="A17" t="s">
        <v>15</v>
      </c>
      <c r="B17" s="1">
        <v>3249591</v>
      </c>
      <c r="C17" s="1">
        <v>2908647</v>
      </c>
      <c r="D17" s="1">
        <v>3376273</v>
      </c>
      <c r="F17" t="s">
        <v>15</v>
      </c>
      <c r="G17" s="1">
        <v>3643276</v>
      </c>
      <c r="H17" s="1">
        <v>3419600</v>
      </c>
      <c r="I17" s="1">
        <v>3645266</v>
      </c>
      <c r="K17" t="s">
        <v>15</v>
      </c>
      <c r="L17" s="1">
        <v>163494.29999999999</v>
      </c>
      <c r="M17" s="1">
        <v>190330.1</v>
      </c>
      <c r="N17" s="1">
        <v>159136.46</v>
      </c>
      <c r="P17" t="s">
        <v>15</v>
      </c>
      <c r="Q17" s="1">
        <v>112009.55</v>
      </c>
      <c r="R17" s="1">
        <v>130992.56</v>
      </c>
      <c r="S17" s="1">
        <v>118157.28</v>
      </c>
    </row>
    <row r="18" spans="1:19" x14ac:dyDescent="0.5">
      <c r="A18" t="s">
        <v>16</v>
      </c>
      <c r="B18" s="1">
        <v>3775215</v>
      </c>
      <c r="C18" s="1">
        <v>3375997</v>
      </c>
      <c r="D18" s="1">
        <v>3886251</v>
      </c>
      <c r="F18" t="s">
        <v>16</v>
      </c>
      <c r="G18" s="1">
        <v>4235359</v>
      </c>
      <c r="H18" s="1">
        <v>3971483</v>
      </c>
      <c r="I18" s="1">
        <v>4227530</v>
      </c>
      <c r="K18" t="s">
        <v>16</v>
      </c>
      <c r="L18" s="1">
        <v>191685.6</v>
      </c>
      <c r="M18" s="1">
        <v>222212.2</v>
      </c>
      <c r="N18" s="1">
        <v>191872.81</v>
      </c>
      <c r="P18" t="s">
        <v>16</v>
      </c>
      <c r="Q18" s="1">
        <v>132046.03</v>
      </c>
      <c r="R18" s="1">
        <v>153781.88</v>
      </c>
      <c r="S18" s="1">
        <v>140765.76000000001</v>
      </c>
    </row>
    <row r="19" spans="1:19" x14ac:dyDescent="0.5">
      <c r="A19" t="s">
        <v>16</v>
      </c>
      <c r="B19" s="1">
        <v>3259017</v>
      </c>
      <c r="C19" s="1">
        <v>2915020</v>
      </c>
      <c r="D19" s="1">
        <v>3323516</v>
      </c>
      <c r="F19" t="s">
        <v>16</v>
      </c>
      <c r="G19" s="1">
        <v>3654911</v>
      </c>
      <c r="H19" s="1">
        <v>3424205</v>
      </c>
      <c r="I19" s="1">
        <v>3640236</v>
      </c>
      <c r="K19" t="s">
        <v>16</v>
      </c>
      <c r="L19" s="1">
        <v>165902.1</v>
      </c>
      <c r="M19" s="1">
        <v>190909.3</v>
      </c>
      <c r="N19" s="1">
        <v>170444.86</v>
      </c>
      <c r="P19" t="s">
        <v>16</v>
      </c>
      <c r="Q19" s="1">
        <v>115306.61</v>
      </c>
      <c r="R19" s="1">
        <v>133408.78</v>
      </c>
      <c r="S19" s="1">
        <v>124022.48</v>
      </c>
    </row>
    <row r="20" spans="1:19" x14ac:dyDescent="0.5">
      <c r="A20" t="s">
        <v>16</v>
      </c>
      <c r="B20" s="1">
        <v>3976338</v>
      </c>
      <c r="C20" s="1">
        <v>3551157</v>
      </c>
      <c r="D20" s="1">
        <v>4011083</v>
      </c>
      <c r="F20" t="s">
        <v>16</v>
      </c>
      <c r="G20" s="1">
        <v>4464493</v>
      </c>
      <c r="H20" s="1">
        <v>4179091</v>
      </c>
      <c r="I20" s="1">
        <v>4419692</v>
      </c>
      <c r="K20" t="s">
        <v>16</v>
      </c>
      <c r="L20" s="1">
        <v>205038.9</v>
      </c>
      <c r="M20" s="1">
        <v>235434.8</v>
      </c>
      <c r="N20" s="1">
        <v>216420.17</v>
      </c>
      <c r="P20" t="s">
        <v>16</v>
      </c>
      <c r="Q20" s="1">
        <v>143029.10999999999</v>
      </c>
      <c r="R20" s="1">
        <v>164935.35999999999</v>
      </c>
      <c r="S20" s="1">
        <v>157621.10999999999</v>
      </c>
    </row>
    <row r="21" spans="1:19" x14ac:dyDescent="0.5">
      <c r="A21" t="s">
        <v>16</v>
      </c>
      <c r="B21" s="1">
        <v>4200835</v>
      </c>
      <c r="C21" s="1">
        <v>3749827</v>
      </c>
      <c r="D21" s="1">
        <v>4207885</v>
      </c>
      <c r="F21" t="s">
        <v>16</v>
      </c>
      <c r="G21" s="1">
        <v>4716917</v>
      </c>
      <c r="H21" s="1">
        <v>4411367</v>
      </c>
      <c r="I21" s="1">
        <v>4658078</v>
      </c>
      <c r="K21" t="s">
        <v>16</v>
      </c>
      <c r="L21" s="1">
        <v>217931.7</v>
      </c>
      <c r="M21" s="1">
        <v>248980.2</v>
      </c>
      <c r="N21" s="1">
        <v>233644.87</v>
      </c>
      <c r="P21" t="s">
        <v>16</v>
      </c>
      <c r="Q21" s="1">
        <v>153107.39000000001</v>
      </c>
      <c r="R21" s="1">
        <v>175685.7</v>
      </c>
      <c r="S21" s="1">
        <v>170083.11</v>
      </c>
    </row>
    <row r="22" spans="1:19" x14ac:dyDescent="0.5">
      <c r="A22" t="s">
        <v>16</v>
      </c>
      <c r="B22" s="1">
        <v>3927656</v>
      </c>
      <c r="C22" s="1">
        <v>3505204</v>
      </c>
      <c r="D22" s="1">
        <v>3921168</v>
      </c>
      <c r="F22" t="s">
        <v>16</v>
      </c>
      <c r="G22" s="1">
        <v>4409517</v>
      </c>
      <c r="H22" s="1">
        <v>4120632</v>
      </c>
      <c r="I22" s="1">
        <v>4349179</v>
      </c>
      <c r="K22" t="s">
        <v>16</v>
      </c>
      <c r="L22" s="1">
        <v>204765.2</v>
      </c>
      <c r="M22" s="1">
        <v>232634.9</v>
      </c>
      <c r="N22" s="1">
        <v>220841.51</v>
      </c>
      <c r="P22" t="s">
        <v>16</v>
      </c>
      <c r="Q22" s="1">
        <v>208932.58</v>
      </c>
      <c r="R22" s="1">
        <v>165417.88</v>
      </c>
      <c r="S22" s="1">
        <v>161434.34</v>
      </c>
    </row>
    <row r="23" spans="1:19" x14ac:dyDescent="0.5">
      <c r="A23" t="s">
        <v>16</v>
      </c>
      <c r="B23" s="1">
        <v>3304837</v>
      </c>
      <c r="C23" s="1">
        <v>2950020</v>
      </c>
      <c r="D23" s="1">
        <v>3285620</v>
      </c>
      <c r="F23" t="s">
        <v>16</v>
      </c>
      <c r="G23" s="1">
        <v>3708846</v>
      </c>
      <c r="H23" s="1">
        <v>3463289</v>
      </c>
      <c r="I23" s="1">
        <v>3654433</v>
      </c>
      <c r="K23" t="s">
        <v>16</v>
      </c>
      <c r="L23" s="1">
        <v>172948</v>
      </c>
      <c r="M23" s="1">
        <v>195202.7</v>
      </c>
      <c r="N23" s="1">
        <v>187855.65</v>
      </c>
      <c r="P23" t="s">
        <v>16</v>
      </c>
      <c r="Q23" s="1">
        <v>123484.84</v>
      </c>
      <c r="R23" s="1">
        <v>140046.16</v>
      </c>
      <c r="S23" s="1">
        <v>137654</v>
      </c>
    </row>
    <row r="24" spans="1:19" x14ac:dyDescent="0.5">
      <c r="A24" t="s">
        <v>6</v>
      </c>
      <c r="B24" s="1">
        <f>SUM(B3:B23)</f>
        <v>71228212</v>
      </c>
      <c r="C24" s="1">
        <f t="shared" ref="C24:I24" si="0">SUM(C3:C23)</f>
        <v>64084579</v>
      </c>
      <c r="D24" s="1">
        <f t="shared" si="0"/>
        <v>75901767</v>
      </c>
      <c r="F24" t="s">
        <v>6</v>
      </c>
      <c r="G24" s="1">
        <f t="shared" si="0"/>
        <v>79455317</v>
      </c>
      <c r="H24" s="1">
        <f t="shared" si="0"/>
        <v>74795713</v>
      </c>
      <c r="I24" s="1">
        <f t="shared" si="0"/>
        <v>80491989</v>
      </c>
      <c r="K24" t="s">
        <v>6</v>
      </c>
      <c r="L24" s="1">
        <f>SUM(L3:L23)</f>
        <v>3416607.0000000005</v>
      </c>
      <c r="M24" s="1">
        <f t="shared" ref="M24:N24" si="1">SUM(M3:M23)</f>
        <v>4014648.5999999996</v>
      </c>
      <c r="N24" s="1">
        <f t="shared" si="1"/>
        <v>2978131.7099999995</v>
      </c>
      <c r="P24" t="s">
        <v>6</v>
      </c>
      <c r="Q24" s="1">
        <f>SUM(Q3:Q23)</f>
        <v>2384778.5300000003</v>
      </c>
      <c r="R24" s="1">
        <f t="shared" ref="R24:S24" si="2">SUM(R3:R23)</f>
        <v>2744022.6100000003</v>
      </c>
      <c r="S24" s="1">
        <f t="shared" si="2"/>
        <v>2277816.2799999998</v>
      </c>
    </row>
    <row r="25" spans="1:19" x14ac:dyDescent="0.5">
      <c r="B25" s="1"/>
      <c r="C25" s="1"/>
      <c r="D25" s="1"/>
      <c r="G25" s="1"/>
      <c r="H25" s="1"/>
      <c r="I25" s="1"/>
      <c r="L25" s="1"/>
      <c r="M25" s="1"/>
      <c r="N25" s="1"/>
      <c r="Q25" s="1"/>
      <c r="R25" s="1"/>
      <c r="S25" s="1"/>
    </row>
    <row r="27" spans="1:19" x14ac:dyDescent="0.5">
      <c r="B27" s="2" t="s">
        <v>3</v>
      </c>
      <c r="C27" s="2"/>
      <c r="D27" s="2"/>
      <c r="G27" s="2" t="s">
        <v>4</v>
      </c>
      <c r="H27" s="2"/>
      <c r="I27" s="2"/>
      <c r="L27" s="2" t="s">
        <v>10</v>
      </c>
      <c r="M27" s="2"/>
      <c r="N27" s="2"/>
      <c r="Q27" s="2" t="s">
        <v>12</v>
      </c>
      <c r="R27" s="2"/>
      <c r="S27" s="2"/>
    </row>
    <row r="28" spans="1:19" x14ac:dyDescent="0.5">
      <c r="B28" t="s">
        <v>0</v>
      </c>
      <c r="C28" t="s">
        <v>1</v>
      </c>
      <c r="D28" t="s">
        <v>2</v>
      </c>
      <c r="G28" t="s">
        <v>5</v>
      </c>
      <c r="H28" t="s">
        <v>1</v>
      </c>
      <c r="I28" t="s">
        <v>2</v>
      </c>
      <c r="L28" t="s">
        <v>7</v>
      </c>
      <c r="M28" t="s">
        <v>8</v>
      </c>
      <c r="N28" t="s">
        <v>9</v>
      </c>
      <c r="Q28" t="s">
        <v>11</v>
      </c>
      <c r="R28" t="s">
        <v>8</v>
      </c>
      <c r="S28" t="s">
        <v>9</v>
      </c>
    </row>
    <row r="29" spans="1:19" x14ac:dyDescent="0.5">
      <c r="A29" t="s">
        <v>13</v>
      </c>
      <c r="B29" s="1">
        <f>SUMIFS(B$3:B$23,$A$3:$A$23,$A29)</f>
        <v>14947948</v>
      </c>
      <c r="C29" s="1">
        <f>SUMIFS(C$3:C$23,$A$3:$A$23,$A29)</f>
        <v>13585874</v>
      </c>
      <c r="D29" s="1">
        <f>SUMIFS(D$3:D$23,$A$3:$A$23,$A29)</f>
        <v>16735802</v>
      </c>
      <c r="F29" t="s">
        <v>13</v>
      </c>
      <c r="G29" s="1">
        <f>SUMIFS(G$3:G$23,$F$3:$F$23,$F29)</f>
        <v>16517585</v>
      </c>
      <c r="H29" s="1">
        <f t="shared" ref="H29:I32" si="3">SUMIFS(H$3:H$23,$F$3:$F$23,$A29)</f>
        <v>15654217</v>
      </c>
      <c r="I29" s="1">
        <f t="shared" si="3"/>
        <v>17085935</v>
      </c>
      <c r="K29" t="s">
        <v>13</v>
      </c>
      <c r="L29" s="1">
        <f>SUMIFS(L$3:L$23,$K$3:$K$23,$A29)</f>
        <v>645120.80000000005</v>
      </c>
      <c r="M29" s="1">
        <f t="shared" ref="M29:N32" si="4">SUMIFS(M$3:M$23,$K$3:$K$23,$A29)</f>
        <v>780278.4</v>
      </c>
      <c r="N29" s="1">
        <f t="shared" si="4"/>
        <v>414232.16000000003</v>
      </c>
      <c r="P29" t="s">
        <v>13</v>
      </c>
      <c r="Q29" s="1">
        <f>SUMIFS(Q$3:Q$23,$K$3:$K$23,$A29)</f>
        <v>424039.20999999996</v>
      </c>
      <c r="R29" s="1">
        <f t="shared" ref="R29:S32" si="5">SUMIFS(R$3:R$23,$K$3:$K$23,$A29)</f>
        <v>518987.25</v>
      </c>
      <c r="S29" s="1">
        <f t="shared" si="5"/>
        <v>353523.00999999995</v>
      </c>
    </row>
    <row r="30" spans="1:19" x14ac:dyDescent="0.5">
      <c r="A30" t="s">
        <v>14</v>
      </c>
      <c r="B30" s="1">
        <f t="shared" ref="B30:D32" si="6">SUMIFS(B$3:B$23,$A$3:$A$23,$A30)</f>
        <v>17107279</v>
      </c>
      <c r="C30" s="1">
        <f t="shared" si="6"/>
        <v>15444843</v>
      </c>
      <c r="D30" s="1">
        <f t="shared" si="6"/>
        <v>18841650</v>
      </c>
      <c r="F30" t="s">
        <v>14</v>
      </c>
      <c r="G30" s="1">
        <f t="shared" ref="G30:G32" si="7">SUMIFS(G$3:G$23,$F$3:$F$23,$A30)</f>
        <v>19027425</v>
      </c>
      <c r="H30" s="1">
        <f t="shared" si="3"/>
        <v>17968102</v>
      </c>
      <c r="I30" s="1">
        <f t="shared" si="3"/>
        <v>19569207</v>
      </c>
      <c r="K30" t="s">
        <v>14</v>
      </c>
      <c r="L30" s="1">
        <f t="shared" ref="L30:L32" si="8">SUMIFS(L$3:L$23,$K$3:$K$23,$A30)</f>
        <v>789758.1</v>
      </c>
      <c r="M30" s="1">
        <f t="shared" si="4"/>
        <v>942808.1</v>
      </c>
      <c r="N30" s="1">
        <f t="shared" si="4"/>
        <v>589915.44000000006</v>
      </c>
      <c r="P30" t="s">
        <v>14</v>
      </c>
      <c r="Q30" s="1">
        <f t="shared" ref="Q30:Q32" si="9">SUMIFS(Q$3:Q$23,$K$3:$K$23,$A30)</f>
        <v>525937.41999999993</v>
      </c>
      <c r="R30" s="1">
        <f t="shared" si="5"/>
        <v>632741.66</v>
      </c>
      <c r="S30" s="1">
        <f t="shared" si="5"/>
        <v>467855.01</v>
      </c>
    </row>
    <row r="31" spans="1:19" x14ac:dyDescent="0.5">
      <c r="A31" t="s">
        <v>15</v>
      </c>
      <c r="B31" s="1">
        <f t="shared" si="6"/>
        <v>16729087</v>
      </c>
      <c r="C31" s="1">
        <f t="shared" si="6"/>
        <v>15006637</v>
      </c>
      <c r="D31" s="1">
        <f t="shared" si="6"/>
        <v>17688792</v>
      </c>
      <c r="F31" t="s">
        <v>15</v>
      </c>
      <c r="G31" s="1">
        <f t="shared" si="7"/>
        <v>18720264</v>
      </c>
      <c r="H31" s="1">
        <f t="shared" si="3"/>
        <v>17603327</v>
      </c>
      <c r="I31" s="1">
        <f t="shared" si="3"/>
        <v>18887699</v>
      </c>
      <c r="K31" t="s">
        <v>15</v>
      </c>
      <c r="L31" s="1">
        <f t="shared" si="8"/>
        <v>823456.60000000009</v>
      </c>
      <c r="M31" s="1">
        <f t="shared" si="4"/>
        <v>966188</v>
      </c>
      <c r="N31" s="1">
        <f t="shared" si="4"/>
        <v>752904.24</v>
      </c>
      <c r="P31" t="s">
        <v>15</v>
      </c>
      <c r="Q31" s="1">
        <f t="shared" si="9"/>
        <v>558895.34</v>
      </c>
      <c r="R31" s="1">
        <f t="shared" si="5"/>
        <v>659017.93999999994</v>
      </c>
      <c r="S31" s="1">
        <f t="shared" si="5"/>
        <v>564857.46000000008</v>
      </c>
    </row>
    <row r="32" spans="1:19" x14ac:dyDescent="0.5">
      <c r="A32" t="s">
        <v>16</v>
      </c>
      <c r="B32" s="1">
        <f t="shared" si="6"/>
        <v>22443898</v>
      </c>
      <c r="C32" s="1">
        <f t="shared" si="6"/>
        <v>20047225</v>
      </c>
      <c r="D32" s="1">
        <f t="shared" si="6"/>
        <v>22635523</v>
      </c>
      <c r="F32" t="s">
        <v>16</v>
      </c>
      <c r="G32" s="1">
        <f t="shared" si="7"/>
        <v>25190043</v>
      </c>
      <c r="H32" s="1">
        <f t="shared" si="3"/>
        <v>23570067</v>
      </c>
      <c r="I32" s="1">
        <f t="shared" si="3"/>
        <v>24949148</v>
      </c>
      <c r="K32" t="s">
        <v>16</v>
      </c>
      <c r="L32" s="1">
        <f t="shared" si="8"/>
        <v>1158271.5</v>
      </c>
      <c r="M32" s="1">
        <f t="shared" si="4"/>
        <v>1325374.0999999999</v>
      </c>
      <c r="N32" s="1">
        <f t="shared" si="4"/>
        <v>1221079.8699999999</v>
      </c>
      <c r="P32" t="s">
        <v>16</v>
      </c>
      <c r="Q32" s="1">
        <f t="shared" si="9"/>
        <v>875906.55999999994</v>
      </c>
      <c r="R32" s="1">
        <f t="shared" si="5"/>
        <v>933275.76</v>
      </c>
      <c r="S32" s="1">
        <f t="shared" si="5"/>
        <v>891580.79999999993</v>
      </c>
    </row>
    <row r="48" spans="2:2" x14ac:dyDescent="0.5">
      <c r="B48" t="s">
        <v>20</v>
      </c>
    </row>
    <row r="50" spans="1:8" x14ac:dyDescent="0.5">
      <c r="B50" s="2" t="s">
        <v>3</v>
      </c>
      <c r="C50" s="2"/>
      <c r="D50" s="2"/>
      <c r="G50" s="2" t="s">
        <v>19</v>
      </c>
      <c r="H50" s="2"/>
    </row>
    <row r="51" spans="1:8" x14ac:dyDescent="0.5">
      <c r="B51" t="s">
        <v>0</v>
      </c>
      <c r="C51" t="s">
        <v>1</v>
      </c>
      <c r="D51" t="s">
        <v>2</v>
      </c>
      <c r="G51" t="s">
        <v>17</v>
      </c>
      <c r="H51" t="s">
        <v>18</v>
      </c>
    </row>
    <row r="52" spans="1:8" x14ac:dyDescent="0.5">
      <c r="A52" t="s">
        <v>13</v>
      </c>
      <c r="B52" s="1">
        <f>SUMIFS(B$3:B$23,$A$3:$A$23,$A52)</f>
        <v>14947948</v>
      </c>
      <c r="C52" s="1">
        <f>SUMIFS(C$3:C$23,$A$3:$A$23,$A52)</f>
        <v>13585874</v>
      </c>
      <c r="D52" s="1">
        <f>SUMIFS(D$3:D$23,$A$3:$A$23,$A52)</f>
        <v>16735802</v>
      </c>
      <c r="F52" t="s">
        <v>13</v>
      </c>
      <c r="G52" s="1">
        <f>B52-C52</f>
        <v>1362074</v>
      </c>
      <c r="H52" s="1">
        <f>B52-D52</f>
        <v>-1787854</v>
      </c>
    </row>
    <row r="53" spans="1:8" x14ac:dyDescent="0.5">
      <c r="A53" t="s">
        <v>14</v>
      </c>
      <c r="B53" s="1">
        <f t="shared" ref="B53:D55" si="10">SUMIFS(B$3:B$23,$A$3:$A$23,$A53)</f>
        <v>17107279</v>
      </c>
      <c r="C53" s="1">
        <f t="shared" si="10"/>
        <v>15444843</v>
      </c>
      <c r="D53" s="1">
        <f t="shared" si="10"/>
        <v>18841650</v>
      </c>
      <c r="F53" t="s">
        <v>14</v>
      </c>
      <c r="G53" s="1">
        <f>B53-C53</f>
        <v>1662436</v>
      </c>
      <c r="H53" s="1">
        <f>B53-D53</f>
        <v>-1734371</v>
      </c>
    </row>
    <row r="54" spans="1:8" x14ac:dyDescent="0.5">
      <c r="A54" t="s">
        <v>15</v>
      </c>
      <c r="B54" s="1">
        <f t="shared" si="10"/>
        <v>16729087</v>
      </c>
      <c r="C54" s="1">
        <f t="shared" si="10"/>
        <v>15006637</v>
      </c>
      <c r="D54" s="1">
        <f t="shared" si="10"/>
        <v>17688792</v>
      </c>
      <c r="F54" t="s">
        <v>15</v>
      </c>
      <c r="G54" s="1">
        <f>B54-C54</f>
        <v>1722450</v>
      </c>
      <c r="H54" s="1">
        <f>B54-D54</f>
        <v>-959705</v>
      </c>
    </row>
    <row r="55" spans="1:8" x14ac:dyDescent="0.5">
      <c r="A55" t="s">
        <v>16</v>
      </c>
      <c r="B55" s="1">
        <f t="shared" si="10"/>
        <v>22443898</v>
      </c>
      <c r="C55" s="1">
        <f t="shared" si="10"/>
        <v>20047225</v>
      </c>
      <c r="D55" s="1">
        <f t="shared" si="10"/>
        <v>22635523</v>
      </c>
      <c r="F55" t="s">
        <v>16</v>
      </c>
      <c r="G55" s="1">
        <f>B55-C55</f>
        <v>2396673</v>
      </c>
      <c r="H55" s="1">
        <f>B55-D55</f>
        <v>-191625</v>
      </c>
    </row>
    <row r="59" spans="1:8" x14ac:dyDescent="0.5">
      <c r="B59" t="s">
        <v>4</v>
      </c>
      <c r="G59" s="2" t="s">
        <v>19</v>
      </c>
      <c r="H59" s="2"/>
    </row>
    <row r="60" spans="1:8" x14ac:dyDescent="0.5">
      <c r="B60" t="s">
        <v>5</v>
      </c>
      <c r="C60" t="s">
        <v>1</v>
      </c>
      <c r="D60" t="s">
        <v>2</v>
      </c>
      <c r="G60" t="s">
        <v>21</v>
      </c>
      <c r="H60" t="s">
        <v>22</v>
      </c>
    </row>
    <row r="61" spans="1:8" x14ac:dyDescent="0.5">
      <c r="A61" t="s">
        <v>13</v>
      </c>
      <c r="B61" s="1">
        <v>16517585</v>
      </c>
      <c r="C61" s="1">
        <v>15654217</v>
      </c>
      <c r="D61" s="1">
        <v>17085935</v>
      </c>
      <c r="F61" t="s">
        <v>13</v>
      </c>
      <c r="G61" s="1">
        <f>B61-C61</f>
        <v>863368</v>
      </c>
      <c r="H61" s="1">
        <f>B61-D61</f>
        <v>-568350</v>
      </c>
    </row>
    <row r="62" spans="1:8" x14ac:dyDescent="0.5">
      <c r="A62" t="s">
        <v>14</v>
      </c>
      <c r="B62" s="1">
        <v>19027425</v>
      </c>
      <c r="C62" s="1">
        <v>17968102</v>
      </c>
      <c r="D62" s="1">
        <v>19569207</v>
      </c>
      <c r="F62" t="s">
        <v>14</v>
      </c>
      <c r="G62" s="1">
        <f t="shared" ref="G62:G64" si="11">B62-C62</f>
        <v>1059323</v>
      </c>
      <c r="H62" s="1">
        <f t="shared" ref="H62:H64" si="12">B62-D62</f>
        <v>-541782</v>
      </c>
    </row>
    <row r="63" spans="1:8" x14ac:dyDescent="0.5">
      <c r="A63" t="s">
        <v>15</v>
      </c>
      <c r="B63" s="1">
        <v>18720264</v>
      </c>
      <c r="C63" s="1">
        <v>17603327</v>
      </c>
      <c r="D63" s="1">
        <v>18887699</v>
      </c>
      <c r="F63" t="s">
        <v>15</v>
      </c>
      <c r="G63" s="1">
        <f t="shared" si="11"/>
        <v>1116937</v>
      </c>
      <c r="H63" s="1">
        <f t="shared" si="12"/>
        <v>-167435</v>
      </c>
    </row>
    <row r="64" spans="1:8" x14ac:dyDescent="0.5">
      <c r="A64" t="s">
        <v>16</v>
      </c>
      <c r="B64" s="1">
        <v>25190043</v>
      </c>
      <c r="C64" s="1">
        <v>23570067</v>
      </c>
      <c r="D64" s="1">
        <v>24949148</v>
      </c>
      <c r="F64" t="s">
        <v>16</v>
      </c>
      <c r="G64" s="1">
        <f t="shared" si="11"/>
        <v>1619976</v>
      </c>
      <c r="H64" s="1">
        <f t="shared" si="12"/>
        <v>240895</v>
      </c>
    </row>
    <row r="68" spans="1:8" x14ac:dyDescent="0.5">
      <c r="B68" t="s">
        <v>10</v>
      </c>
      <c r="G68" t="s">
        <v>19</v>
      </c>
    </row>
    <row r="69" spans="1:8" x14ac:dyDescent="0.5">
      <c r="B69" t="s">
        <v>7</v>
      </c>
      <c r="C69" t="s">
        <v>8</v>
      </c>
      <c r="D69" t="s">
        <v>9</v>
      </c>
      <c r="G69" t="s">
        <v>17</v>
      </c>
      <c r="H69" t="s">
        <v>18</v>
      </c>
    </row>
    <row r="70" spans="1:8" x14ac:dyDescent="0.5">
      <c r="A70" t="s">
        <v>13</v>
      </c>
      <c r="B70">
        <v>645120.80000000005</v>
      </c>
      <c r="C70">
        <v>780278.4</v>
      </c>
      <c r="D70">
        <v>414232.16000000003</v>
      </c>
      <c r="F70" t="s">
        <v>13</v>
      </c>
      <c r="G70">
        <f>B70-C70</f>
        <v>-135157.59999999998</v>
      </c>
      <c r="H70">
        <f>B70-D70</f>
        <v>230888.64</v>
      </c>
    </row>
    <row r="71" spans="1:8" x14ac:dyDescent="0.5">
      <c r="A71" t="s">
        <v>14</v>
      </c>
      <c r="B71">
        <v>789758.1</v>
      </c>
      <c r="C71">
        <v>942808.1</v>
      </c>
      <c r="D71">
        <v>589915.44000000006</v>
      </c>
      <c r="F71" t="s">
        <v>14</v>
      </c>
      <c r="G71">
        <f t="shared" ref="G71:G73" si="13">B71-C71</f>
        <v>-153050</v>
      </c>
      <c r="H71">
        <f t="shared" ref="H71:H73" si="14">B71-D71</f>
        <v>199842.65999999992</v>
      </c>
    </row>
    <row r="72" spans="1:8" x14ac:dyDescent="0.5">
      <c r="A72" t="s">
        <v>15</v>
      </c>
      <c r="B72">
        <v>823456.60000000009</v>
      </c>
      <c r="C72">
        <v>966188</v>
      </c>
      <c r="D72">
        <v>752904.24</v>
      </c>
      <c r="F72" t="s">
        <v>15</v>
      </c>
      <c r="G72">
        <f t="shared" si="13"/>
        <v>-142731.39999999991</v>
      </c>
      <c r="H72">
        <f t="shared" si="14"/>
        <v>70552.360000000102</v>
      </c>
    </row>
    <row r="73" spans="1:8" x14ac:dyDescent="0.5">
      <c r="A73" t="s">
        <v>16</v>
      </c>
      <c r="B73">
        <v>1158271.5</v>
      </c>
      <c r="C73">
        <v>1325374.0999999999</v>
      </c>
      <c r="D73">
        <v>1221079.8699999999</v>
      </c>
      <c r="F73" t="s">
        <v>16</v>
      </c>
      <c r="G73">
        <f t="shared" si="13"/>
        <v>-167102.59999999986</v>
      </c>
      <c r="H73">
        <f t="shared" si="14"/>
        <v>-62808.369999999879</v>
      </c>
    </row>
    <row r="77" spans="1:8" x14ac:dyDescent="0.5">
      <c r="B77" s="2" t="s">
        <v>12</v>
      </c>
      <c r="C77" s="2"/>
      <c r="D77" s="2"/>
      <c r="G77" t="s">
        <v>19</v>
      </c>
    </row>
    <row r="78" spans="1:8" x14ac:dyDescent="0.5">
      <c r="B78" t="s">
        <v>11</v>
      </c>
      <c r="C78" t="s">
        <v>8</v>
      </c>
      <c r="D78" t="s">
        <v>9</v>
      </c>
      <c r="G78" t="s">
        <v>21</v>
      </c>
      <c r="H78" t="s">
        <v>18</v>
      </c>
    </row>
    <row r="79" spans="1:8" x14ac:dyDescent="0.5">
      <c r="A79" t="s">
        <v>13</v>
      </c>
      <c r="B79" s="1">
        <f>SUMIFS(B$3:B$23,$K$3:$K$23,$A79)</f>
        <v>14947948</v>
      </c>
      <c r="C79" s="1">
        <f t="shared" ref="C79:D82" si="15">SUMIFS(C$3:C$23,$K$3:$K$23,$A79)</f>
        <v>13585874</v>
      </c>
      <c r="D79" s="1">
        <f t="shared" si="15"/>
        <v>16735802</v>
      </c>
      <c r="F79" t="s">
        <v>13</v>
      </c>
      <c r="G79" s="1">
        <f>B79-C79</f>
        <v>1362074</v>
      </c>
      <c r="H79" s="1">
        <f>B79-D79</f>
        <v>-1787854</v>
      </c>
    </row>
    <row r="80" spans="1:8" x14ac:dyDescent="0.5">
      <c r="A80" t="s">
        <v>14</v>
      </c>
      <c r="B80" s="1">
        <f t="shared" ref="B80:B82" si="16">SUMIFS(B$3:B$23,$K$3:$K$23,$A80)</f>
        <v>17107279</v>
      </c>
      <c r="C80" s="1">
        <f t="shared" si="15"/>
        <v>15444843</v>
      </c>
      <c r="D80" s="1">
        <f t="shared" si="15"/>
        <v>18841650</v>
      </c>
      <c r="F80" t="s">
        <v>14</v>
      </c>
      <c r="G80" s="1">
        <f t="shared" ref="G80:G82" si="17">B80-C80</f>
        <v>1662436</v>
      </c>
      <c r="H80" s="1">
        <f t="shared" ref="H80:H82" si="18">B80-D80</f>
        <v>-1734371</v>
      </c>
    </row>
    <row r="81" spans="1:8" x14ac:dyDescent="0.5">
      <c r="A81" t="s">
        <v>15</v>
      </c>
      <c r="B81" s="1">
        <f t="shared" si="16"/>
        <v>16729087</v>
      </c>
      <c r="C81" s="1">
        <f t="shared" si="15"/>
        <v>15006637</v>
      </c>
      <c r="D81" s="1">
        <f t="shared" si="15"/>
        <v>17688792</v>
      </c>
      <c r="F81" t="s">
        <v>15</v>
      </c>
      <c r="G81" s="1">
        <f t="shared" si="17"/>
        <v>1722450</v>
      </c>
      <c r="H81" s="1">
        <f t="shared" si="18"/>
        <v>-959705</v>
      </c>
    </row>
    <row r="82" spans="1:8" x14ac:dyDescent="0.5">
      <c r="A82" t="s">
        <v>16</v>
      </c>
      <c r="B82" s="1">
        <f t="shared" si="16"/>
        <v>22443898</v>
      </c>
      <c r="C82" s="1">
        <f t="shared" si="15"/>
        <v>20047225</v>
      </c>
      <c r="D82" s="1">
        <f t="shared" si="15"/>
        <v>22635523</v>
      </c>
      <c r="F82" t="s">
        <v>16</v>
      </c>
      <c r="G82" s="1">
        <f t="shared" si="17"/>
        <v>2396673</v>
      </c>
      <c r="H82" s="1">
        <f t="shared" si="18"/>
        <v>-191625</v>
      </c>
    </row>
  </sheetData>
  <mergeCells count="12">
    <mergeCell ref="L27:N27"/>
    <mergeCell ref="Q27:S27"/>
    <mergeCell ref="B1:D1"/>
    <mergeCell ref="G1:I1"/>
    <mergeCell ref="L1:N1"/>
    <mergeCell ref="Q1:S1"/>
    <mergeCell ref="G59:H59"/>
    <mergeCell ref="B77:D77"/>
    <mergeCell ref="B50:D50"/>
    <mergeCell ref="G50:H50"/>
    <mergeCell ref="B27:D27"/>
    <mergeCell ref="G27:I2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24067-9153-AD46-9E80-8C2AC68A4E73}">
  <dimension ref="A1:D24"/>
  <sheetViews>
    <sheetView zoomScale="78" zoomScaleNormal="78" workbookViewId="0">
      <selection activeCell="B3" sqref="B3"/>
    </sheetView>
  </sheetViews>
  <sheetFormatPr baseColWidth="10" defaultRowHeight="15.75" x14ac:dyDescent="0.5"/>
  <sheetData>
    <row r="1" spans="1:4" x14ac:dyDescent="0.5">
      <c r="B1" s="2" t="s">
        <v>3</v>
      </c>
      <c r="C1" s="2"/>
      <c r="D1" s="2"/>
    </row>
    <row r="2" spans="1:4" x14ac:dyDescent="0.5">
      <c r="B2" t="s">
        <v>0</v>
      </c>
      <c r="C2" t="s">
        <v>1</v>
      </c>
      <c r="D2" t="s">
        <v>2</v>
      </c>
    </row>
    <row r="3" spans="1:4" x14ac:dyDescent="0.5">
      <c r="A3">
        <v>41</v>
      </c>
      <c r="B3" s="1">
        <v>3247516</v>
      </c>
      <c r="C3" s="1">
        <v>2959541</v>
      </c>
      <c r="D3" s="1">
        <v>3663706</v>
      </c>
    </row>
    <row r="4" spans="1:4" x14ac:dyDescent="0.5">
      <c r="A4">
        <v>42</v>
      </c>
      <c r="B4" s="1">
        <v>2575626</v>
      </c>
      <c r="C4" s="1">
        <v>2344100</v>
      </c>
      <c r="D4" s="1">
        <v>2906888</v>
      </c>
    </row>
    <row r="5" spans="1:4" x14ac:dyDescent="0.5">
      <c r="A5">
        <v>43</v>
      </c>
      <c r="B5" s="1">
        <v>2945147</v>
      </c>
      <c r="C5" s="1">
        <v>2676825</v>
      </c>
      <c r="D5" s="1">
        <v>3316605</v>
      </c>
    </row>
    <row r="6" spans="1:4" x14ac:dyDescent="0.5">
      <c r="A6">
        <v>44</v>
      </c>
      <c r="B6" s="1">
        <v>3207137</v>
      </c>
      <c r="C6" s="1">
        <v>2911038</v>
      </c>
      <c r="D6" s="1">
        <v>3562935</v>
      </c>
    </row>
    <row r="7" spans="1:4" x14ac:dyDescent="0.5">
      <c r="A7">
        <v>45</v>
      </c>
      <c r="B7" s="1">
        <v>2972522</v>
      </c>
      <c r="C7" s="1">
        <v>2694370</v>
      </c>
      <c r="D7" s="1">
        <v>3285668</v>
      </c>
    </row>
    <row r="8" spans="1:4" x14ac:dyDescent="0.5">
      <c r="A8">
        <v>46</v>
      </c>
      <c r="B8" s="1">
        <v>4341518</v>
      </c>
      <c r="C8" s="1">
        <v>3929948</v>
      </c>
      <c r="D8" s="1">
        <v>4807373</v>
      </c>
    </row>
    <row r="9" spans="1:4" x14ac:dyDescent="0.5">
      <c r="A9">
        <v>47</v>
      </c>
      <c r="B9" s="1">
        <v>2454161</v>
      </c>
      <c r="C9" s="1">
        <v>2218409</v>
      </c>
      <c r="D9" s="1">
        <v>2720360</v>
      </c>
    </row>
    <row r="10" spans="1:4" x14ac:dyDescent="0.5">
      <c r="A10">
        <v>48</v>
      </c>
      <c r="B10" s="1">
        <v>3594500</v>
      </c>
      <c r="C10" s="1">
        <v>3244871</v>
      </c>
      <c r="D10" s="1">
        <v>3974760</v>
      </c>
    </row>
    <row r="11" spans="1:4" x14ac:dyDescent="0.5">
      <c r="A11">
        <v>49</v>
      </c>
      <c r="B11" s="1">
        <v>3394577</v>
      </c>
      <c r="C11" s="1">
        <v>3060343</v>
      </c>
      <c r="D11" s="1">
        <v>3725405</v>
      </c>
    </row>
    <row r="12" spans="1:4" x14ac:dyDescent="0.5">
      <c r="A12">
        <v>50</v>
      </c>
      <c r="B12" s="1">
        <v>3322523</v>
      </c>
      <c r="C12" s="1">
        <v>2991272</v>
      </c>
      <c r="D12" s="1">
        <v>3613752</v>
      </c>
    </row>
    <row r="13" spans="1:4" x14ac:dyDescent="0.5">
      <c r="A13">
        <v>51</v>
      </c>
      <c r="B13" s="1">
        <v>3315332</v>
      </c>
      <c r="C13" s="1">
        <v>2980862</v>
      </c>
      <c r="D13" s="1">
        <v>3570452</v>
      </c>
    </row>
    <row r="14" spans="1:4" x14ac:dyDescent="0.5">
      <c r="A14">
        <v>52</v>
      </c>
      <c r="B14" s="1">
        <v>3744905</v>
      </c>
      <c r="C14" s="1">
        <v>3362963</v>
      </c>
      <c r="D14" s="1">
        <v>3998604</v>
      </c>
    </row>
    <row r="15" spans="1:4" x14ac:dyDescent="0.5">
      <c r="A15">
        <v>53</v>
      </c>
      <c r="B15" s="1">
        <v>2691471</v>
      </c>
      <c r="C15" s="1">
        <v>2414345</v>
      </c>
      <c r="D15" s="1">
        <v>2852221</v>
      </c>
    </row>
    <row r="16" spans="1:4" x14ac:dyDescent="0.5">
      <c r="A16">
        <v>54</v>
      </c>
      <c r="B16" s="1">
        <v>3727788</v>
      </c>
      <c r="C16" s="1">
        <v>3339820</v>
      </c>
      <c r="D16" s="1">
        <v>3891242</v>
      </c>
    </row>
    <row r="17" spans="1:4" x14ac:dyDescent="0.5">
      <c r="A17">
        <v>55</v>
      </c>
      <c r="B17" s="1">
        <v>3249591</v>
      </c>
      <c r="C17" s="1">
        <v>2908647</v>
      </c>
      <c r="D17" s="1">
        <v>3376273</v>
      </c>
    </row>
    <row r="18" spans="1:4" x14ac:dyDescent="0.5">
      <c r="A18">
        <v>56</v>
      </c>
      <c r="B18" s="1">
        <v>3775215</v>
      </c>
      <c r="C18" s="1">
        <v>3375997</v>
      </c>
      <c r="D18" s="1">
        <v>3886251</v>
      </c>
    </row>
    <row r="19" spans="1:4" x14ac:dyDescent="0.5">
      <c r="A19">
        <v>57</v>
      </c>
      <c r="B19" s="1">
        <v>3259017</v>
      </c>
      <c r="C19" s="1">
        <v>2915020</v>
      </c>
      <c r="D19" s="1">
        <v>3323516</v>
      </c>
    </row>
    <row r="20" spans="1:4" x14ac:dyDescent="0.5">
      <c r="A20">
        <v>58</v>
      </c>
      <c r="B20" s="1">
        <v>3976338</v>
      </c>
      <c r="C20" s="1">
        <v>3551157</v>
      </c>
      <c r="D20" s="1">
        <v>4011083</v>
      </c>
    </row>
    <row r="21" spans="1:4" x14ac:dyDescent="0.5">
      <c r="A21">
        <v>59</v>
      </c>
      <c r="B21" s="1">
        <v>4200835</v>
      </c>
      <c r="C21" s="1">
        <v>3749827</v>
      </c>
      <c r="D21" s="1">
        <v>4207885</v>
      </c>
    </row>
    <row r="22" spans="1:4" x14ac:dyDescent="0.5">
      <c r="A22">
        <v>60</v>
      </c>
      <c r="B22" s="1">
        <v>3927656</v>
      </c>
      <c r="C22" s="1">
        <v>3505204</v>
      </c>
      <c r="D22" s="1">
        <v>3921168</v>
      </c>
    </row>
    <row r="23" spans="1:4" x14ac:dyDescent="0.5">
      <c r="A23">
        <v>61</v>
      </c>
      <c r="B23" s="1">
        <v>3304837</v>
      </c>
      <c r="C23" s="1">
        <v>2950020</v>
      </c>
      <c r="D23" s="1">
        <v>3285620</v>
      </c>
    </row>
    <row r="24" spans="1:4" x14ac:dyDescent="0.5">
      <c r="A24" t="s">
        <v>6</v>
      </c>
      <c r="B24" s="1">
        <f>SUM(B3:B23)</f>
        <v>71228212</v>
      </c>
      <c r="C24" s="1">
        <f t="shared" ref="C24:D24" si="0">SUM(C3:C23)</f>
        <v>64084579</v>
      </c>
      <c r="D24" s="1">
        <f t="shared" si="0"/>
        <v>75901767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2A78-1535-724B-BB27-735DBEF14885}">
  <dimension ref="A1:D24"/>
  <sheetViews>
    <sheetView workbookViewId="0">
      <selection sqref="A1:D24"/>
    </sheetView>
  </sheetViews>
  <sheetFormatPr baseColWidth="10" defaultRowHeight="15.75" x14ac:dyDescent="0.5"/>
  <sheetData>
    <row r="1" spans="1:4" x14ac:dyDescent="0.5">
      <c r="B1" s="2" t="s">
        <v>4</v>
      </c>
      <c r="C1" s="2"/>
      <c r="D1" s="2"/>
    </row>
    <row r="2" spans="1:4" x14ac:dyDescent="0.5">
      <c r="B2" t="s">
        <v>5</v>
      </c>
      <c r="C2" t="s">
        <v>1</v>
      </c>
      <c r="D2" t="s">
        <v>2</v>
      </c>
    </row>
    <row r="3" spans="1:4" x14ac:dyDescent="0.5">
      <c r="A3">
        <v>41</v>
      </c>
      <c r="B3" s="1">
        <v>3579181</v>
      </c>
      <c r="C3" s="1">
        <v>3396872</v>
      </c>
      <c r="D3" s="1">
        <v>3677138</v>
      </c>
    </row>
    <row r="4" spans="1:4" x14ac:dyDescent="0.5">
      <c r="A4">
        <v>42</v>
      </c>
      <c r="B4" s="1">
        <v>2842314</v>
      </c>
      <c r="C4" s="1">
        <v>2695688</v>
      </c>
      <c r="D4" s="1">
        <v>2928735</v>
      </c>
    </row>
    <row r="5" spans="1:4" x14ac:dyDescent="0.5">
      <c r="A5">
        <v>43</v>
      </c>
      <c r="B5" s="1">
        <v>3254337</v>
      </c>
      <c r="C5" s="1">
        <v>3084260</v>
      </c>
      <c r="D5" s="1">
        <v>3368624</v>
      </c>
    </row>
    <row r="6" spans="1:4" x14ac:dyDescent="0.5">
      <c r="A6">
        <v>44</v>
      </c>
      <c r="B6" s="1">
        <v>3548507</v>
      </c>
      <c r="C6" s="1">
        <v>3360668</v>
      </c>
      <c r="D6" s="1">
        <v>3701147</v>
      </c>
    </row>
    <row r="7" spans="1:4" x14ac:dyDescent="0.5">
      <c r="A7">
        <v>45</v>
      </c>
      <c r="B7" s="1">
        <v>3293246</v>
      </c>
      <c r="C7" s="1">
        <v>3116729</v>
      </c>
      <c r="D7" s="1">
        <v>3410291</v>
      </c>
    </row>
    <row r="8" spans="1:4" x14ac:dyDescent="0.5">
      <c r="A8">
        <v>46</v>
      </c>
      <c r="B8" s="1">
        <v>4816354</v>
      </c>
      <c r="C8" s="1">
        <v>4554987</v>
      </c>
      <c r="D8" s="1">
        <v>4988574</v>
      </c>
    </row>
    <row r="9" spans="1:4" x14ac:dyDescent="0.5">
      <c r="A9">
        <v>47</v>
      </c>
      <c r="B9" s="1">
        <v>2726228</v>
      </c>
      <c r="C9" s="1">
        <v>2576325</v>
      </c>
      <c r="D9" s="1">
        <v>2808844</v>
      </c>
    </row>
    <row r="10" spans="1:4" x14ac:dyDescent="0.5">
      <c r="A10">
        <v>48</v>
      </c>
      <c r="B10" s="1">
        <v>3998330</v>
      </c>
      <c r="C10" s="1">
        <v>3775673</v>
      </c>
      <c r="D10" s="1">
        <v>4112565</v>
      </c>
    </row>
    <row r="11" spans="1:4" x14ac:dyDescent="0.5">
      <c r="A11">
        <v>49</v>
      </c>
      <c r="B11" s="1">
        <v>3780977</v>
      </c>
      <c r="C11" s="1">
        <v>3567589</v>
      </c>
      <c r="D11" s="1">
        <v>3881600</v>
      </c>
    </row>
    <row r="12" spans="1:4" x14ac:dyDescent="0.5">
      <c r="A12">
        <v>50</v>
      </c>
      <c r="B12" s="1">
        <v>3705536</v>
      </c>
      <c r="C12" s="1">
        <v>3493528</v>
      </c>
      <c r="D12" s="1">
        <v>3777624</v>
      </c>
    </row>
    <row r="13" spans="1:4" x14ac:dyDescent="0.5">
      <c r="A13">
        <v>51</v>
      </c>
      <c r="B13" s="1">
        <v>3702127</v>
      </c>
      <c r="C13" s="1">
        <v>3487354</v>
      </c>
      <c r="D13" s="1">
        <v>3773633</v>
      </c>
    </row>
    <row r="14" spans="1:4" x14ac:dyDescent="0.5">
      <c r="A14">
        <v>52</v>
      </c>
      <c r="B14" s="1">
        <v>4186690</v>
      </c>
      <c r="C14" s="1">
        <v>3940525</v>
      </c>
      <c r="D14" s="1">
        <v>4250299</v>
      </c>
    </row>
    <row r="15" spans="1:4" x14ac:dyDescent="0.5">
      <c r="A15">
        <v>53</v>
      </c>
      <c r="B15" s="1">
        <v>3012196</v>
      </c>
      <c r="C15" s="1">
        <v>2832473</v>
      </c>
      <c r="D15" s="1">
        <v>3029111</v>
      </c>
    </row>
    <row r="16" spans="1:4" x14ac:dyDescent="0.5">
      <c r="A16">
        <v>54</v>
      </c>
      <c r="B16" s="1">
        <v>4175975</v>
      </c>
      <c r="C16" s="1">
        <v>3923375</v>
      </c>
      <c r="D16" s="1">
        <v>4189390</v>
      </c>
    </row>
    <row r="17" spans="1:4" x14ac:dyDescent="0.5">
      <c r="A17">
        <v>55</v>
      </c>
      <c r="B17" s="1">
        <v>3643276</v>
      </c>
      <c r="C17" s="1">
        <v>3419600</v>
      </c>
      <c r="D17" s="1">
        <v>3645266</v>
      </c>
    </row>
    <row r="18" spans="1:4" x14ac:dyDescent="0.5">
      <c r="A18">
        <v>56</v>
      </c>
      <c r="B18" s="1">
        <v>4235359</v>
      </c>
      <c r="C18" s="1">
        <v>3971483</v>
      </c>
      <c r="D18" s="1">
        <v>4227530</v>
      </c>
    </row>
    <row r="19" spans="1:4" x14ac:dyDescent="0.5">
      <c r="A19">
        <v>57</v>
      </c>
      <c r="B19" s="1">
        <v>3654911</v>
      </c>
      <c r="C19" s="1">
        <v>3424205</v>
      </c>
      <c r="D19" s="1">
        <v>3640236</v>
      </c>
    </row>
    <row r="20" spans="1:4" x14ac:dyDescent="0.5">
      <c r="A20">
        <v>58</v>
      </c>
      <c r="B20" s="1">
        <v>4464493</v>
      </c>
      <c r="C20" s="1">
        <v>4179091</v>
      </c>
      <c r="D20" s="1">
        <v>4419692</v>
      </c>
    </row>
    <row r="21" spans="1:4" x14ac:dyDescent="0.5">
      <c r="A21">
        <v>59</v>
      </c>
      <c r="B21" s="1">
        <v>4716917</v>
      </c>
      <c r="C21" s="1">
        <v>4411367</v>
      </c>
      <c r="D21" s="1">
        <v>4658078</v>
      </c>
    </row>
    <row r="22" spans="1:4" x14ac:dyDescent="0.5">
      <c r="A22">
        <v>60</v>
      </c>
      <c r="B22" s="1">
        <v>4409517</v>
      </c>
      <c r="C22" s="1">
        <v>4120632</v>
      </c>
      <c r="D22" s="1">
        <v>4349179</v>
      </c>
    </row>
    <row r="23" spans="1:4" x14ac:dyDescent="0.5">
      <c r="A23">
        <v>61</v>
      </c>
      <c r="B23" s="1">
        <v>3708846</v>
      </c>
      <c r="C23" s="1">
        <v>3463289</v>
      </c>
      <c r="D23" s="1">
        <v>3654433</v>
      </c>
    </row>
    <row r="24" spans="1:4" x14ac:dyDescent="0.5">
      <c r="A24" t="s">
        <v>6</v>
      </c>
      <c r="B24" s="1">
        <f t="shared" ref="B24:D24" si="0">SUM(B3:B23)</f>
        <v>79455317</v>
      </c>
      <c r="C24" s="1">
        <f t="shared" si="0"/>
        <v>74795713</v>
      </c>
      <c r="D24" s="1">
        <f t="shared" si="0"/>
        <v>80491989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79B1-8D26-394B-8599-EE14969D14F1}">
  <dimension ref="A1:D24"/>
  <sheetViews>
    <sheetView workbookViewId="0">
      <selection sqref="A1:D24"/>
    </sheetView>
  </sheetViews>
  <sheetFormatPr baseColWidth="10" defaultRowHeight="15.75" x14ac:dyDescent="0.5"/>
  <sheetData>
    <row r="1" spans="1:4" x14ac:dyDescent="0.5">
      <c r="B1" s="2" t="s">
        <v>10</v>
      </c>
      <c r="C1" s="2"/>
      <c r="D1" s="2"/>
    </row>
    <row r="2" spans="1:4" x14ac:dyDescent="0.5">
      <c r="B2" t="s">
        <v>7</v>
      </c>
      <c r="C2" t="s">
        <v>8</v>
      </c>
      <c r="D2" t="s">
        <v>9</v>
      </c>
    </row>
    <row r="3" spans="1:4" x14ac:dyDescent="0.5">
      <c r="A3">
        <v>41</v>
      </c>
      <c r="B3" s="1">
        <v>136318.9</v>
      </c>
      <c r="C3" s="1">
        <v>165653.9</v>
      </c>
      <c r="D3" s="1">
        <v>91455.76</v>
      </c>
    </row>
    <row r="4" spans="1:4" x14ac:dyDescent="0.5">
      <c r="A4">
        <v>42</v>
      </c>
      <c r="B4" s="1">
        <v>109610.7</v>
      </c>
      <c r="C4" s="1">
        <v>132905.79999999999</v>
      </c>
      <c r="D4" s="1">
        <v>83451.94</v>
      </c>
    </row>
    <row r="5" spans="1:4" x14ac:dyDescent="0.5">
      <c r="A5">
        <v>43</v>
      </c>
      <c r="B5" s="1">
        <v>127076</v>
      </c>
      <c r="C5" s="1">
        <v>153724</v>
      </c>
      <c r="D5" s="1">
        <v>121229.02</v>
      </c>
    </row>
    <row r="6" spans="1:4" x14ac:dyDescent="0.5">
      <c r="A6">
        <v>44</v>
      </c>
      <c r="B6" s="1">
        <v>140300.9</v>
      </c>
      <c r="C6" s="1">
        <v>169306.3</v>
      </c>
      <c r="D6" s="1">
        <v>210284.62</v>
      </c>
    </row>
    <row r="7" spans="1:4" x14ac:dyDescent="0.5">
      <c r="A7">
        <v>45</v>
      </c>
      <c r="B7" s="1">
        <v>131814.29999999999</v>
      </c>
      <c r="C7" s="1">
        <v>158688.4</v>
      </c>
      <c r="D7" s="1">
        <v>197234.69</v>
      </c>
    </row>
    <row r="8" spans="1:4" x14ac:dyDescent="0.5">
      <c r="A8">
        <v>46</v>
      </c>
      <c r="B8" s="1">
        <v>195166.4</v>
      </c>
      <c r="C8" s="1">
        <v>234340.3</v>
      </c>
      <c r="D8" s="1">
        <v>289336.56</v>
      </c>
    </row>
    <row r="9" spans="1:4" x14ac:dyDescent="0.5">
      <c r="A9">
        <v>47</v>
      </c>
      <c r="B9" s="1">
        <v>111845.4</v>
      </c>
      <c r="C9" s="1">
        <v>133931.20000000001</v>
      </c>
      <c r="D9" s="1">
        <v>153487.06</v>
      </c>
    </row>
    <row r="10" spans="1:4" x14ac:dyDescent="0.5">
      <c r="A10">
        <v>48</v>
      </c>
      <c r="B10" s="1">
        <v>166065.20000000001</v>
      </c>
      <c r="C10" s="1">
        <v>198265</v>
      </c>
      <c r="D10" s="1">
        <v>236153.77</v>
      </c>
    </row>
    <row r="11" spans="1:4" x14ac:dyDescent="0.5">
      <c r="A11">
        <v>49</v>
      </c>
      <c r="B11" s="1">
        <v>158979.6</v>
      </c>
      <c r="C11" s="1">
        <v>189195.2</v>
      </c>
      <c r="D11" s="1">
        <v>252238.7</v>
      </c>
    </row>
    <row r="12" spans="1:4" x14ac:dyDescent="0.5">
      <c r="A12">
        <v>50</v>
      </c>
      <c r="B12" s="1">
        <v>157701.5</v>
      </c>
      <c r="C12" s="1">
        <v>187076.4</v>
      </c>
      <c r="D12" s="1">
        <v>264195.14</v>
      </c>
    </row>
    <row r="13" spans="1:4" x14ac:dyDescent="0.5">
      <c r="A13">
        <v>51</v>
      </c>
      <c r="B13" s="1">
        <v>159416.4</v>
      </c>
      <c r="C13" s="1">
        <v>188472.7</v>
      </c>
      <c r="D13" s="1">
        <v>305262.71000000002</v>
      </c>
    </row>
    <row r="14" spans="1:4" x14ac:dyDescent="0.5">
      <c r="A14">
        <v>52</v>
      </c>
      <c r="B14" s="1">
        <v>182316.5</v>
      </c>
      <c r="C14" s="1">
        <v>214770.3</v>
      </c>
      <c r="D14" s="1">
        <v>371944.19</v>
      </c>
    </row>
    <row r="15" spans="1:4" x14ac:dyDescent="0.5">
      <c r="A15">
        <v>53</v>
      </c>
      <c r="B15" s="1">
        <v>132577.5</v>
      </c>
      <c r="C15" s="1">
        <v>155561.4</v>
      </c>
      <c r="D15" s="1">
        <v>269448.95</v>
      </c>
    </row>
    <row r="16" spans="1:4" x14ac:dyDescent="0.5">
      <c r="A16">
        <v>54</v>
      </c>
      <c r="B16" s="1">
        <v>185651.9</v>
      </c>
      <c r="C16" s="1">
        <v>217053.5</v>
      </c>
      <c r="D16" s="1">
        <v>429957.07</v>
      </c>
    </row>
    <row r="17" spans="1:4" x14ac:dyDescent="0.5">
      <c r="A17">
        <v>55</v>
      </c>
      <c r="B17" s="1">
        <v>163494.29999999999</v>
      </c>
      <c r="C17" s="1">
        <v>190330.1</v>
      </c>
      <c r="D17" s="1">
        <v>387150.36</v>
      </c>
    </row>
    <row r="18" spans="1:4" x14ac:dyDescent="0.5">
      <c r="A18">
        <v>56</v>
      </c>
      <c r="B18" s="1">
        <v>191685.6</v>
      </c>
      <c r="C18" s="1">
        <v>222212.2</v>
      </c>
      <c r="D18" s="1">
        <v>482044.54</v>
      </c>
    </row>
    <row r="19" spans="1:4" x14ac:dyDescent="0.5">
      <c r="A19">
        <v>57</v>
      </c>
      <c r="B19" s="1">
        <v>165902.1</v>
      </c>
      <c r="C19" s="1">
        <v>190909.3</v>
      </c>
      <c r="D19" s="1">
        <v>440742.89</v>
      </c>
    </row>
    <row r="20" spans="1:4" x14ac:dyDescent="0.5">
      <c r="A20">
        <v>58</v>
      </c>
      <c r="B20" s="1">
        <v>205038.9</v>
      </c>
      <c r="C20" s="1">
        <v>235434.8</v>
      </c>
      <c r="D20" s="1">
        <v>566230.5</v>
      </c>
    </row>
    <row r="21" spans="1:4" x14ac:dyDescent="0.5">
      <c r="A21">
        <v>59</v>
      </c>
      <c r="B21" s="1">
        <v>217931.7</v>
      </c>
      <c r="C21" s="1">
        <v>248980.2</v>
      </c>
      <c r="D21" s="1">
        <v>620276.31999999995</v>
      </c>
    </row>
    <row r="22" spans="1:4" x14ac:dyDescent="0.5">
      <c r="A22">
        <v>60</v>
      </c>
      <c r="B22" s="1">
        <v>204765.2</v>
      </c>
      <c r="C22" s="1">
        <v>232634.9</v>
      </c>
      <c r="D22" s="1">
        <v>589445.43999999994</v>
      </c>
    </row>
    <row r="23" spans="1:4" x14ac:dyDescent="0.5">
      <c r="A23">
        <v>61</v>
      </c>
      <c r="B23" s="1">
        <v>172948</v>
      </c>
      <c r="C23" s="1">
        <v>195202.7</v>
      </c>
      <c r="D23" s="1">
        <v>506466.7</v>
      </c>
    </row>
    <row r="24" spans="1:4" x14ac:dyDescent="0.5">
      <c r="A24" t="s">
        <v>6</v>
      </c>
      <c r="B24" s="1">
        <f>SUM(B3:B23)</f>
        <v>3416607.0000000005</v>
      </c>
      <c r="C24" s="1">
        <f t="shared" ref="C24:D24" si="0">SUM(C3:C23)</f>
        <v>4014648.5999999996</v>
      </c>
      <c r="D24" s="1">
        <f t="shared" si="0"/>
        <v>6868036.9300000006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E56B-F722-A546-87EE-23A237B00360}">
  <dimension ref="A1:D24"/>
  <sheetViews>
    <sheetView workbookViewId="0">
      <selection sqref="A1:D24"/>
    </sheetView>
  </sheetViews>
  <sheetFormatPr baseColWidth="10" defaultRowHeight="15.75" x14ac:dyDescent="0.5"/>
  <sheetData>
    <row r="1" spans="1:4" x14ac:dyDescent="0.5">
      <c r="B1" s="2" t="s">
        <v>12</v>
      </c>
      <c r="C1" s="2"/>
      <c r="D1" s="2"/>
    </row>
    <row r="2" spans="1:4" x14ac:dyDescent="0.5">
      <c r="B2" t="s">
        <v>11</v>
      </c>
      <c r="C2" t="s">
        <v>8</v>
      </c>
      <c r="D2" t="s">
        <v>9</v>
      </c>
    </row>
    <row r="3" spans="1:4" x14ac:dyDescent="0.5">
      <c r="A3">
        <v>41</v>
      </c>
      <c r="B3" s="1">
        <v>89185.42</v>
      </c>
      <c r="C3" s="1">
        <v>109852.1</v>
      </c>
      <c r="D3" s="1">
        <v>78024.479999999996</v>
      </c>
    </row>
    <row r="4" spans="1:4" x14ac:dyDescent="0.5">
      <c r="A4">
        <v>42</v>
      </c>
      <c r="B4" s="1">
        <v>71870.92</v>
      </c>
      <c r="C4" s="1">
        <v>88255.91</v>
      </c>
      <c r="D4" s="1">
        <v>61604.89</v>
      </c>
    </row>
    <row r="5" spans="1:4" x14ac:dyDescent="0.5">
      <c r="A5">
        <v>43</v>
      </c>
      <c r="B5" s="1">
        <v>83513.710000000006</v>
      </c>
      <c r="C5" s="1">
        <v>102237.61</v>
      </c>
      <c r="D5" s="1">
        <v>69209.509999999995</v>
      </c>
    </row>
    <row r="6" spans="1:4" x14ac:dyDescent="0.5">
      <c r="A6">
        <v>44</v>
      </c>
      <c r="B6" s="1">
        <v>92425.74</v>
      </c>
      <c r="C6" s="1">
        <v>112778.88</v>
      </c>
      <c r="D6" s="1">
        <v>72072.34</v>
      </c>
    </row>
    <row r="7" spans="1:4" x14ac:dyDescent="0.5">
      <c r="A7">
        <v>45</v>
      </c>
      <c r="B7" s="1">
        <v>87043.42</v>
      </c>
      <c r="C7" s="1">
        <v>105862.75</v>
      </c>
      <c r="D7" s="1">
        <v>72611.789999999994</v>
      </c>
    </row>
    <row r="8" spans="1:4" x14ac:dyDescent="0.5">
      <c r="A8">
        <v>46</v>
      </c>
      <c r="B8" s="1">
        <v>129209.16</v>
      </c>
      <c r="C8" s="1">
        <v>156591.57</v>
      </c>
      <c r="D8" s="1">
        <v>108135.93</v>
      </c>
    </row>
    <row r="9" spans="1:4" x14ac:dyDescent="0.5">
      <c r="A9">
        <v>47</v>
      </c>
      <c r="B9" s="1">
        <v>74253.11</v>
      </c>
      <c r="C9" s="1">
        <v>89670.21</v>
      </c>
      <c r="D9" s="1">
        <v>65002.55</v>
      </c>
    </row>
    <row r="10" spans="1:4" x14ac:dyDescent="0.5">
      <c r="A10">
        <v>48</v>
      </c>
      <c r="B10" s="1">
        <v>110572.47</v>
      </c>
      <c r="C10" s="1">
        <v>133026.98000000001</v>
      </c>
      <c r="D10" s="1">
        <v>98348.9</v>
      </c>
    </row>
    <row r="11" spans="1:4" x14ac:dyDescent="0.5">
      <c r="A11">
        <v>49</v>
      </c>
      <c r="B11" s="1">
        <v>106196.22</v>
      </c>
      <c r="C11" s="1">
        <v>127267.29</v>
      </c>
      <c r="D11" s="1">
        <v>96044.36</v>
      </c>
    </row>
    <row r="12" spans="1:4" x14ac:dyDescent="0.5">
      <c r="A12">
        <v>50</v>
      </c>
      <c r="B12" s="1">
        <v>105706.46</v>
      </c>
      <c r="C12" s="1">
        <v>126185.61</v>
      </c>
      <c r="D12" s="1">
        <v>100323.27</v>
      </c>
    </row>
    <row r="13" spans="1:4" x14ac:dyDescent="0.5">
      <c r="A13">
        <v>51</v>
      </c>
      <c r="B13" s="1">
        <v>107252.84</v>
      </c>
      <c r="C13" s="1">
        <v>127525.48</v>
      </c>
      <c r="D13" s="1">
        <v>102082.22</v>
      </c>
    </row>
    <row r="14" spans="1:4" x14ac:dyDescent="0.5">
      <c r="A14">
        <v>52</v>
      </c>
      <c r="B14" s="1">
        <v>123150.67</v>
      </c>
      <c r="C14" s="1">
        <v>145818.47</v>
      </c>
      <c r="D14" s="1">
        <v>120249.56</v>
      </c>
    </row>
    <row r="15" spans="1:4" x14ac:dyDescent="0.5">
      <c r="A15">
        <v>53</v>
      </c>
      <c r="B15" s="1">
        <v>89941.55</v>
      </c>
      <c r="C15" s="1">
        <v>106079.6</v>
      </c>
      <c r="D15" s="1">
        <v>92558.98</v>
      </c>
    </row>
    <row r="16" spans="1:4" x14ac:dyDescent="0.5">
      <c r="A16">
        <v>54</v>
      </c>
      <c r="B16" s="1">
        <v>126540.73</v>
      </c>
      <c r="C16" s="1">
        <v>148601.82999999999</v>
      </c>
      <c r="D16" s="1">
        <v>131809.42000000001</v>
      </c>
    </row>
    <row r="17" spans="1:4" x14ac:dyDescent="0.5">
      <c r="A17">
        <v>55</v>
      </c>
      <c r="B17" s="1">
        <v>112009.55</v>
      </c>
      <c r="C17" s="1">
        <v>130992.56</v>
      </c>
      <c r="D17" s="1">
        <v>118157.28</v>
      </c>
    </row>
    <row r="18" spans="1:4" x14ac:dyDescent="0.5">
      <c r="A18">
        <v>56</v>
      </c>
      <c r="B18" s="1">
        <v>132046.03</v>
      </c>
      <c r="C18" s="1">
        <v>153781.88</v>
      </c>
      <c r="D18" s="1">
        <v>140765.76000000001</v>
      </c>
    </row>
    <row r="19" spans="1:4" x14ac:dyDescent="0.5">
      <c r="A19">
        <v>57</v>
      </c>
      <c r="B19" s="1">
        <v>115306.61</v>
      </c>
      <c r="C19" s="1">
        <v>133408.78</v>
      </c>
      <c r="D19" s="1">
        <v>124022.48</v>
      </c>
    </row>
    <row r="20" spans="1:4" x14ac:dyDescent="0.5">
      <c r="A20">
        <v>58</v>
      </c>
      <c r="B20" s="1">
        <v>143029.10999999999</v>
      </c>
      <c r="C20" s="1">
        <v>164935.35999999999</v>
      </c>
      <c r="D20" s="1">
        <v>157621.10999999999</v>
      </c>
    </row>
    <row r="21" spans="1:4" x14ac:dyDescent="0.5">
      <c r="A21">
        <v>59</v>
      </c>
      <c r="B21" s="1">
        <v>153107.39000000001</v>
      </c>
      <c r="C21" s="1">
        <v>175685.7</v>
      </c>
      <c r="D21" s="1">
        <v>170083.11</v>
      </c>
    </row>
    <row r="22" spans="1:4" x14ac:dyDescent="0.5">
      <c r="A22">
        <v>60</v>
      </c>
      <c r="B22" s="1">
        <v>208932.58</v>
      </c>
      <c r="C22" s="1">
        <v>165417.88</v>
      </c>
      <c r="D22" s="1">
        <v>161434.34</v>
      </c>
    </row>
    <row r="23" spans="1:4" x14ac:dyDescent="0.5">
      <c r="A23">
        <v>61</v>
      </c>
      <c r="B23" s="1">
        <v>123484.84</v>
      </c>
      <c r="C23" s="1">
        <v>140046.16</v>
      </c>
      <c r="D23" s="1">
        <v>137654</v>
      </c>
    </row>
    <row r="24" spans="1:4" x14ac:dyDescent="0.5">
      <c r="A24" t="s">
        <v>6</v>
      </c>
      <c r="B24" s="1">
        <f>SUM(B3:B23)</f>
        <v>2384778.5300000003</v>
      </c>
      <c r="C24" s="1">
        <f t="shared" ref="C24:D24" si="0">SUM(C3:C23)</f>
        <v>2744022.6100000003</v>
      </c>
      <c r="D24" s="1">
        <f t="shared" si="0"/>
        <v>2277816.2799999998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F012-1BE9-41D3-B93B-784C93DBA82B}">
  <dimension ref="A1:D6"/>
  <sheetViews>
    <sheetView workbookViewId="0">
      <selection activeCell="B3" sqref="B3:D6"/>
    </sheetView>
  </sheetViews>
  <sheetFormatPr baseColWidth="10" defaultRowHeight="15.75" x14ac:dyDescent="0.5"/>
  <sheetData>
    <row r="1" spans="1:4" x14ac:dyDescent="0.5">
      <c r="B1" t="s">
        <v>3</v>
      </c>
    </row>
    <row r="2" spans="1:4" x14ac:dyDescent="0.5">
      <c r="B2" t="s">
        <v>0</v>
      </c>
      <c r="C2" t="s">
        <v>1</v>
      </c>
      <c r="D2" t="s">
        <v>2</v>
      </c>
    </row>
    <row r="3" spans="1:4" x14ac:dyDescent="0.5">
      <c r="A3" t="s">
        <v>13</v>
      </c>
      <c r="B3" s="1">
        <v>14947948</v>
      </c>
      <c r="C3" s="1">
        <v>13585874</v>
      </c>
      <c r="D3" s="1">
        <v>16735802</v>
      </c>
    </row>
    <row r="4" spans="1:4" x14ac:dyDescent="0.5">
      <c r="A4" t="s">
        <v>14</v>
      </c>
      <c r="B4" s="1">
        <v>17107279</v>
      </c>
      <c r="C4" s="1">
        <v>15444843</v>
      </c>
      <c r="D4" s="1">
        <v>18841650</v>
      </c>
    </row>
    <row r="5" spans="1:4" x14ac:dyDescent="0.5">
      <c r="A5" t="s">
        <v>15</v>
      </c>
      <c r="B5" s="1">
        <v>16729087</v>
      </c>
      <c r="C5" s="1">
        <v>15006637</v>
      </c>
      <c r="D5" s="1">
        <v>17688792</v>
      </c>
    </row>
    <row r="6" spans="1:4" x14ac:dyDescent="0.5">
      <c r="A6" t="s">
        <v>16</v>
      </c>
      <c r="B6" s="1">
        <v>22443898</v>
      </c>
      <c r="C6" s="1">
        <v>20047225</v>
      </c>
      <c r="D6" s="1">
        <v>22635523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7976-A1D9-4A08-BA0A-9B80954B8960}">
  <dimension ref="A1:D6"/>
  <sheetViews>
    <sheetView workbookViewId="0">
      <selection activeCell="B3" sqref="B3:D6"/>
    </sheetView>
  </sheetViews>
  <sheetFormatPr baseColWidth="10" defaultRowHeight="15.75" x14ac:dyDescent="0.5"/>
  <sheetData>
    <row r="1" spans="1:4" x14ac:dyDescent="0.5">
      <c r="B1" t="s">
        <v>4</v>
      </c>
    </row>
    <row r="2" spans="1:4" x14ac:dyDescent="0.5">
      <c r="B2" t="s">
        <v>5</v>
      </c>
      <c r="C2" t="s">
        <v>1</v>
      </c>
      <c r="D2" t="s">
        <v>2</v>
      </c>
    </row>
    <row r="3" spans="1:4" x14ac:dyDescent="0.5">
      <c r="A3" t="s">
        <v>13</v>
      </c>
      <c r="B3" s="1">
        <v>16517585</v>
      </c>
      <c r="C3" s="1">
        <v>15654217</v>
      </c>
      <c r="D3" s="1">
        <v>17085935</v>
      </c>
    </row>
    <row r="4" spans="1:4" x14ac:dyDescent="0.5">
      <c r="A4" t="s">
        <v>14</v>
      </c>
      <c r="B4" s="1">
        <v>19027425</v>
      </c>
      <c r="C4" s="1">
        <v>17968102</v>
      </c>
      <c r="D4" s="1">
        <v>19569207</v>
      </c>
    </row>
    <row r="5" spans="1:4" x14ac:dyDescent="0.5">
      <c r="A5" t="s">
        <v>15</v>
      </c>
      <c r="B5" s="1">
        <v>18720264</v>
      </c>
      <c r="C5" s="1">
        <v>17603327</v>
      </c>
      <c r="D5" s="1">
        <v>18887699</v>
      </c>
    </row>
    <row r="6" spans="1:4" x14ac:dyDescent="0.5">
      <c r="A6" t="s">
        <v>16</v>
      </c>
      <c r="B6" s="1">
        <v>25190043</v>
      </c>
      <c r="C6" s="1">
        <v>23570067</v>
      </c>
      <c r="D6" s="1">
        <v>24949148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1EDB-1C18-4DAB-BEFE-1AFFB7C71A46}">
  <dimension ref="A1:D6"/>
  <sheetViews>
    <sheetView workbookViewId="0">
      <selection activeCell="B3" sqref="B3:D6"/>
    </sheetView>
  </sheetViews>
  <sheetFormatPr baseColWidth="10" defaultRowHeight="15.75" x14ac:dyDescent="0.5"/>
  <sheetData>
    <row r="1" spans="1:4" x14ac:dyDescent="0.5">
      <c r="B1" t="s">
        <v>10</v>
      </c>
    </row>
    <row r="2" spans="1:4" x14ac:dyDescent="0.5">
      <c r="B2" t="s">
        <v>7</v>
      </c>
      <c r="C2" t="s">
        <v>8</v>
      </c>
      <c r="D2" t="s">
        <v>9</v>
      </c>
    </row>
    <row r="3" spans="1:4" x14ac:dyDescent="0.5">
      <c r="A3" t="s">
        <v>13</v>
      </c>
      <c r="B3" s="1">
        <v>645120.80000000005</v>
      </c>
      <c r="C3" s="1">
        <v>780278.4</v>
      </c>
      <c r="D3" s="1">
        <v>414232.16000000003</v>
      </c>
    </row>
    <row r="4" spans="1:4" x14ac:dyDescent="0.5">
      <c r="A4" t="s">
        <v>14</v>
      </c>
      <c r="B4" s="1">
        <v>789758.1</v>
      </c>
      <c r="C4" s="1">
        <v>942808.1</v>
      </c>
      <c r="D4" s="1">
        <v>589915.44000000006</v>
      </c>
    </row>
    <row r="5" spans="1:4" x14ac:dyDescent="0.5">
      <c r="A5" t="s">
        <v>15</v>
      </c>
      <c r="B5" s="1">
        <v>823456.60000000009</v>
      </c>
      <c r="C5" s="1">
        <v>966188</v>
      </c>
      <c r="D5" s="1">
        <v>752904.24</v>
      </c>
    </row>
    <row r="6" spans="1:4" x14ac:dyDescent="0.5">
      <c r="A6" t="s">
        <v>16</v>
      </c>
      <c r="B6" s="1">
        <v>1158271.5</v>
      </c>
      <c r="C6" s="1">
        <v>1325374.0999999999</v>
      </c>
      <c r="D6" s="1">
        <v>1221079.8699999999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Por edades y total</vt:lpstr>
      <vt:lpstr>Por intervalos</vt:lpstr>
      <vt:lpstr>PRO H</vt:lpstr>
      <vt:lpstr>PRO M</vt:lpstr>
      <vt:lpstr>SCR H</vt:lpstr>
      <vt:lpstr>SCR M</vt:lpstr>
      <vt:lpstr>I PRO H</vt:lpstr>
      <vt:lpstr>I PRO M</vt:lpstr>
      <vt:lpstr>I SCR H</vt:lpstr>
      <vt:lpstr>I SCR M</vt:lpstr>
      <vt:lpstr>D PRO H</vt:lpstr>
      <vt:lpstr>D PRO M</vt:lpstr>
      <vt:lpstr>D SCR H</vt:lpstr>
      <vt:lpstr>D SCR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genis</cp:lastModifiedBy>
  <dcterms:created xsi:type="dcterms:W3CDTF">2022-03-12T12:47:23Z</dcterms:created>
  <dcterms:modified xsi:type="dcterms:W3CDTF">2022-03-18T09:16:22Z</dcterms:modified>
</cp:coreProperties>
</file>