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force_opportunities" sheetId="1" r:id="rId4"/>
    <sheet state="visible" name="zuora_subscriptions" sheetId="2" r:id="rId5"/>
    <sheet state="visible" name="revpro_revenue" sheetId="3" r:id="rId6"/>
    <sheet state="hidden" name="stack-test" sheetId="4" r:id="rId7"/>
  </sheets>
  <definedNames/>
  <calcPr/>
</workbook>
</file>

<file path=xl/sharedStrings.xml><?xml version="1.0" encoding="utf-8"?>
<sst xmlns="http://schemas.openxmlformats.org/spreadsheetml/2006/main" count="5497" uniqueCount="1316">
  <si>
    <t>opportunity_id</t>
  </si>
  <si>
    <t>account_id</t>
  </si>
  <si>
    <t>created_at</t>
  </si>
  <si>
    <t>stage</t>
  </si>
  <si>
    <t>amount</t>
  </si>
  <si>
    <t>closed_won_at</t>
  </si>
  <si>
    <t>subscription_id</t>
  </si>
  <si>
    <t>start_date</t>
  </si>
  <si>
    <t>end_date</t>
  </si>
  <si>
    <t>billing_status</t>
  </si>
  <si>
    <t>invoice_count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</si>
  <si>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</si>
  <si>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</si>
  <si>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</si>
  <si>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</si>
  <si>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</si>
  <si>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</si>
  <si>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</si>
  <si>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</si>
  <si>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</si>
  <si>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</si>
  <si>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</si>
  <si>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</si>
  <si>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</si>
  <si>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</si>
  <si>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</si>
  <si>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</si>
  <si>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</si>
  <si>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</si>
  <si>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</si>
  <si>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</si>
  <si>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</si>
  <si>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</si>
  <si>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</si>
  <si>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</si>
  <si>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</si>
  <si>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</si>
  <si>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</si>
  <si>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</si>
  <si>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</si>
  <si>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</si>
  <si>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</si>
  <si>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</si>
  <si>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</si>
  <si>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</si>
  <si>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</si>
  <si>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</si>
  <si>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</si>
  <si>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</si>
  <si>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</si>
  <si>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</si>
  <si>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</si>
  <si>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</si>
  <si>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</si>
  <si>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</si>
  <si>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</si>
  <si>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</si>
  <si>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</si>
  <si>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</si>
  <si>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</si>
  <si>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</si>
  <si>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</si>
  <si>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</si>
  <si>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</si>
  <si>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</si>
  <si>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</si>
  <si>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</si>
  <si>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</si>
  <si>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</si>
  <si>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</si>
  <si>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</si>
  <si>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</si>
  <si>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</si>
  <si>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</si>
  <si>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</si>
  <si>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</si>
  <si>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</si>
  <si>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</si>
  <si>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</si>
  <si>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</si>
  <si>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</si>
  <si>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</si>
  <si>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</si>
  <si>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</si>
  <si>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</si>
  <si>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</si>
  <si>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</si>
  <si>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</si>
  <si>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</si>
  <si>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</si>
  <si>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</si>
  <si>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</si>
  <si>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</si>
  <si>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</si>
  <si>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</si>
  <si>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</si>
  <si>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</si>
  <si>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</si>
  <si>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</si>
  <si>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</si>
  <si>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</si>
  <si>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</si>
  <si>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</si>
  <si>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</si>
  <si>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</si>
  <si>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</si>
  <si>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</si>
  <si>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</si>
  <si>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</si>
  <si>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</si>
  <si>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</si>
  <si>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</si>
  <si>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</si>
  <si>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</si>
  <si>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</si>
  <si>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</si>
  <si>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</si>
  <si>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</si>
  <si>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</si>
  <si>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</si>
  <si>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</si>
  <si>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</si>
  <si>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</si>
  <si>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</si>
  <si>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</si>
  <si>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</si>
  <si>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</si>
  <si>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</si>
  <si>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</si>
  <si>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</si>
  <si>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</si>
  <si>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</si>
  <si>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</si>
  <si>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</si>
  <si>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</si>
  <si>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</si>
  <si>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</si>
  <si>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</si>
  <si>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</si>
  <si>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</si>
  <si>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</si>
  <si>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</si>
  <si>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</si>
  <si>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</si>
  <si>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</si>
  <si>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</si>
  <si>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</si>
  <si>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</si>
  <si>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</si>
  <si>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</si>
  <si>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</si>
  <si>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</si>
  <si>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</si>
  <si>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</si>
  <si>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</si>
  <si>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</si>
  <si>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</si>
  <si>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</si>
  <si>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</si>
  <si>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</si>
  <si>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</si>
  <si>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</si>
  <si>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</si>
  <si>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</si>
  <si>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</si>
  <si>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</si>
  <si>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</si>
  <si>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</si>
  <si>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</si>
  <si>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</si>
  <si>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</si>
  <si>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</si>
  <si>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</si>
  <si>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</si>
  <si>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</si>
  <si>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</si>
  <si>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</si>
  <si>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</si>
  <si>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</si>
  <si>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</si>
  <si>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</si>
  <si>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</si>
  <si>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</si>
  <si>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</si>
  <si>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</si>
  <si>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</si>
  <si>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</si>
  <si>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</si>
  <si>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</si>
  <si>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</si>
  <si>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</si>
  <si>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</si>
  <si>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</si>
  <si>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</si>
  <si>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</si>
  <si>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</si>
  <si>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</si>
  <si>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</si>
  <si>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</si>
  <si>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</si>
  <si>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</si>
  <si>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</si>
  <si>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</si>
  <si>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</si>
  <si>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</si>
  <si>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</si>
  <si>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</si>
  <si>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</si>
  <si>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</si>
  <si>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</si>
  <si>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</si>
  <si>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</si>
  <si>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</si>
  <si>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</si>
  <si>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</si>
  <si>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</si>
  <si>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</si>
  <si>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</si>
  <si>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</si>
  <si>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</si>
  <si>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</si>
  <si>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</si>
  <si>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</si>
  <si>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</si>
  <si>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</si>
  <si>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</si>
  <si>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</si>
  <si>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</si>
  <si>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</si>
  <si>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</si>
  <si>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</si>
  <si>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</si>
  <si>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</si>
  <si>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</si>
  <si>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</si>
  <si>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</si>
  <si>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</si>
  <si>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</si>
  <si>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</si>
  <si>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</si>
  <si>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</si>
  <si>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</si>
  <si>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</si>
  <si>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</si>
  <si>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</si>
  <si>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</si>
  <si>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</si>
  <si>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</si>
  <si>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</si>
  <si>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</si>
  <si>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</si>
  <si>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</si>
  <si>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</si>
  <si>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</si>
  <si>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</si>
  <si>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</si>
  <si>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</si>
  <si>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</si>
  <si>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</si>
  <si>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</si>
  <si>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</si>
  <si>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</si>
  <si>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</si>
  <si>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</si>
  <si>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</si>
  <si>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</si>
  <si>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</si>
  <si>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</si>
  <si>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</si>
  <si>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</si>
  <si>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</si>
  <si>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</si>
  <si>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</si>
  <si>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</si>
  <si>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</si>
  <si>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</si>
  <si>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</si>
  <si>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</si>
  <si>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</si>
  <si>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</si>
  <si>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</si>
  <si>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</si>
  <si>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</si>
  <si>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</si>
  <si>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</si>
  <si>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</si>
  <si>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</si>
  <si>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</si>
  <si>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</si>
  <si>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</si>
  <si>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</si>
  <si>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</si>
  <si>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</si>
  <si>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</si>
  <si>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</si>
  <si>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</si>
  <si>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</si>
  <si>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</si>
  <si>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</si>
  <si>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</si>
  <si>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</si>
  <si>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</si>
  <si>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</si>
  <si>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</si>
  <si>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</si>
  <si>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/>
  </si>
  <si>
    <t>recognized_amount</t>
  </si>
  <si>
    <t>recognition_date</t>
  </si>
  <si>
    <t>status</t>
  </si>
  <si>
    <t>days to close</t>
  </si>
  <si>
    <t>days to start</t>
  </si>
  <si>
    <t>ACCT001</t>
  </si>
  <si>
    <t>Closed Won</t>
  </si>
  <si>
    <t>Active</t>
  </si>
  <si>
    <t>Recognized</t>
  </si>
  <si>
    <t>OPP002</t>
  </si>
  <si>
    <t>ACCT002</t>
  </si>
  <si>
    <t>OPP003</t>
  </si>
  <si>
    <t>ACCT003</t>
  </si>
  <si>
    <t>OPP004</t>
  </si>
  <si>
    <t>ACCT004</t>
  </si>
  <si>
    <t>OPP005</t>
  </si>
  <si>
    <t>ACCT005</t>
  </si>
  <si>
    <t>OPP006</t>
  </si>
  <si>
    <t>ACCT006</t>
  </si>
  <si>
    <t>Closed Lost</t>
  </si>
  <si>
    <t>OPP007</t>
  </si>
  <si>
    <t>ACCT007</t>
  </si>
  <si>
    <t>OPP008</t>
  </si>
  <si>
    <t>ACCT008</t>
  </si>
  <si>
    <t>OPP009</t>
  </si>
  <si>
    <t>ACCT009</t>
  </si>
  <si>
    <t>OPP010</t>
  </si>
  <si>
    <t>ACCT010</t>
  </si>
  <si>
    <t>OPP011</t>
  </si>
  <si>
    <t>ACCT011</t>
  </si>
  <si>
    <t>OPP012</t>
  </si>
  <si>
    <t>ACCT012</t>
  </si>
  <si>
    <t>OPP013</t>
  </si>
  <si>
    <t>ACCT013</t>
  </si>
  <si>
    <t>OPP014</t>
  </si>
  <si>
    <t>ACCT014</t>
  </si>
  <si>
    <t>OPP015</t>
  </si>
  <si>
    <t>ACCT015</t>
  </si>
  <si>
    <t>OPP016</t>
  </si>
  <si>
    <t>ACCT016</t>
  </si>
  <si>
    <t>OPP017</t>
  </si>
  <si>
    <t>ACCT017</t>
  </si>
  <si>
    <t>OPP018</t>
  </si>
  <si>
    <t>ACCT018</t>
  </si>
  <si>
    <t>OPP019</t>
  </si>
  <si>
    <t>ACCT019</t>
  </si>
  <si>
    <t>Suspended</t>
  </si>
  <si>
    <t>OPP020</t>
  </si>
  <si>
    <t>ACCT020</t>
  </si>
  <si>
    <t>OPP021</t>
  </si>
  <si>
    <t>ACCT021</t>
  </si>
  <si>
    <t>OPP022</t>
  </si>
  <si>
    <t>ACCT022</t>
  </si>
  <si>
    <t>OPP023</t>
  </si>
  <si>
    <t>ACCT023</t>
  </si>
  <si>
    <t>OPP024</t>
  </si>
  <si>
    <t>ACCT024</t>
  </si>
  <si>
    <t>Pending</t>
  </si>
  <si>
    <t>OPP025</t>
  </si>
  <si>
    <t>ACCT025</t>
  </si>
  <si>
    <t>OPP026</t>
  </si>
  <si>
    <t>ACCT026</t>
  </si>
  <si>
    <t>OPP027</t>
  </si>
  <si>
    <t>ACCT027</t>
  </si>
  <si>
    <t>OPP028</t>
  </si>
  <si>
    <t>ACCT028</t>
  </si>
  <si>
    <t>OPP029</t>
  </si>
  <si>
    <t>ACCT029</t>
  </si>
  <si>
    <t>OPP030</t>
  </si>
  <si>
    <t>ACCT030</t>
  </si>
  <si>
    <t>OPP031</t>
  </si>
  <si>
    <t>ACCT031</t>
  </si>
  <si>
    <t>OPP032</t>
  </si>
  <si>
    <t>ACCT032</t>
  </si>
  <si>
    <t>OPP033</t>
  </si>
  <si>
    <t>ACCT033</t>
  </si>
  <si>
    <t>OPP034</t>
  </si>
  <si>
    <t>ACCT034</t>
  </si>
  <si>
    <t>OPP035</t>
  </si>
  <si>
    <t>ACCT035</t>
  </si>
  <si>
    <t>OPP036</t>
  </si>
  <si>
    <t>ACCT036</t>
  </si>
  <si>
    <t>OPP037</t>
  </si>
  <si>
    <t>ACCT037</t>
  </si>
  <si>
    <t>OPP038</t>
  </si>
  <si>
    <t>ACCT038</t>
  </si>
  <si>
    <t>OPP039</t>
  </si>
  <si>
    <t>ACCT039</t>
  </si>
  <si>
    <t>OPP040</t>
  </si>
  <si>
    <t>ACCT040</t>
  </si>
  <si>
    <t>OPP041</t>
  </si>
  <si>
    <t>ACCT041</t>
  </si>
  <si>
    <t>OPP042</t>
  </si>
  <si>
    <t>ACCT042</t>
  </si>
  <si>
    <t>OPP043</t>
  </si>
  <si>
    <t>ACCT043</t>
  </si>
  <si>
    <t>OPP044</t>
  </si>
  <si>
    <t>ACCT044</t>
  </si>
  <si>
    <t>OPP045</t>
  </si>
  <si>
    <t>ACCT045</t>
  </si>
  <si>
    <t>OPP046</t>
  </si>
  <si>
    <t>ACCT046</t>
  </si>
  <si>
    <t>OPP047</t>
  </si>
  <si>
    <t>ACCT047</t>
  </si>
  <si>
    <t>OPP048</t>
  </si>
  <si>
    <t>ACCT048</t>
  </si>
  <si>
    <t>OPP049</t>
  </si>
  <si>
    <t>ACCT049</t>
  </si>
  <si>
    <t>OPP050</t>
  </si>
  <si>
    <t>ACCT050</t>
  </si>
  <si>
    <t>OPP051</t>
  </si>
  <si>
    <t>ACCT051</t>
  </si>
  <si>
    <t>OPP052</t>
  </si>
  <si>
    <t>ACCT052</t>
  </si>
  <si>
    <t>OPP053</t>
  </si>
  <si>
    <t>ACCT053</t>
  </si>
  <si>
    <t>OPP054</t>
  </si>
  <si>
    <t>ACCT054</t>
  </si>
  <si>
    <t>OPP055</t>
  </si>
  <si>
    <t>ACCT055</t>
  </si>
  <si>
    <t>OPP056</t>
  </si>
  <si>
    <t>ACCT056</t>
  </si>
  <si>
    <t>OPP057</t>
  </si>
  <si>
    <t>ACCT057</t>
  </si>
  <si>
    <t>OPP058</t>
  </si>
  <si>
    <t>ACCT058</t>
  </si>
  <si>
    <t>OPP059</t>
  </si>
  <si>
    <t>ACCT059</t>
  </si>
  <si>
    <t>OPP060</t>
  </si>
  <si>
    <t>ACCT060</t>
  </si>
  <si>
    <t>OPP061</t>
  </si>
  <si>
    <t>ACCT061</t>
  </si>
  <si>
    <t>OPP062</t>
  </si>
  <si>
    <t>ACCT062</t>
  </si>
  <si>
    <t>OPP063</t>
  </si>
  <si>
    <t>ACCT063</t>
  </si>
  <si>
    <t>OPP064</t>
  </si>
  <si>
    <t>ACCT064</t>
  </si>
  <si>
    <t>OPP065</t>
  </si>
  <si>
    <t>ACCT065</t>
  </si>
  <si>
    <t>OPP066</t>
  </si>
  <si>
    <t>ACCT066</t>
  </si>
  <si>
    <t>OPP067</t>
  </si>
  <si>
    <t>ACCT067</t>
  </si>
  <si>
    <t>OPP068</t>
  </si>
  <si>
    <t>ACCT068</t>
  </si>
  <si>
    <t>OPP069</t>
  </si>
  <si>
    <t>ACCT069</t>
  </si>
  <si>
    <t>OPP070</t>
  </si>
  <si>
    <t>ACCT070</t>
  </si>
  <si>
    <t>OPP071</t>
  </si>
  <si>
    <t>ACCT071</t>
  </si>
  <si>
    <t>OPP072</t>
  </si>
  <si>
    <t>ACCT072</t>
  </si>
  <si>
    <t>OPP073</t>
  </si>
  <si>
    <t>ACCT073</t>
  </si>
  <si>
    <t>OPP074</t>
  </si>
  <si>
    <t>ACCT074</t>
  </si>
  <si>
    <t>OPP075</t>
  </si>
  <si>
    <t>ACCT075</t>
  </si>
  <si>
    <t>OPP076</t>
  </si>
  <si>
    <t>ACCT076</t>
  </si>
  <si>
    <t>OPP077</t>
  </si>
  <si>
    <t>ACCT077</t>
  </si>
  <si>
    <t>OPP078</t>
  </si>
  <si>
    <t>ACCT078</t>
  </si>
  <si>
    <t>OPP079</t>
  </si>
  <si>
    <t>ACCT079</t>
  </si>
  <si>
    <t>OPP080</t>
  </si>
  <si>
    <t>ACCT080</t>
  </si>
  <si>
    <t>OPP081</t>
  </si>
  <si>
    <t>ACCT081</t>
  </si>
  <si>
    <t>OPP082</t>
  </si>
  <si>
    <t>ACCT082</t>
  </si>
  <si>
    <t>OPP083</t>
  </si>
  <si>
    <t>ACCT083</t>
  </si>
  <si>
    <t>OPP084</t>
  </si>
  <si>
    <t>ACCT084</t>
  </si>
  <si>
    <t>OPP085</t>
  </si>
  <si>
    <t>ACCT085</t>
  </si>
  <si>
    <t>OPP086</t>
  </si>
  <si>
    <t>ACCT086</t>
  </si>
  <si>
    <t>OPP087</t>
  </si>
  <si>
    <t>ACCT087</t>
  </si>
  <si>
    <t>OPP088</t>
  </si>
  <si>
    <t>ACCT088</t>
  </si>
  <si>
    <t>OPP089</t>
  </si>
  <si>
    <t>ACCT089</t>
  </si>
  <si>
    <t>OPP090</t>
  </si>
  <si>
    <t>ACCT090</t>
  </si>
  <si>
    <t>OPP091</t>
  </si>
  <si>
    <t>ACCT091</t>
  </si>
  <si>
    <t>OPP092</t>
  </si>
  <si>
    <t>ACCT092</t>
  </si>
  <si>
    <t>OPP093</t>
  </si>
  <si>
    <t>ACCT093</t>
  </si>
  <si>
    <t>OPP094</t>
  </si>
  <si>
    <t>ACCT094</t>
  </si>
  <si>
    <t>OPP095</t>
  </si>
  <si>
    <t>ACCT095</t>
  </si>
  <si>
    <t>OPP096</t>
  </si>
  <si>
    <t>ACCT096</t>
  </si>
  <si>
    <t>OPP097</t>
  </si>
  <si>
    <t>ACCT097</t>
  </si>
  <si>
    <t>OPP098</t>
  </si>
  <si>
    <t>ACCT098</t>
  </si>
  <si>
    <t>OPP099</t>
  </si>
  <si>
    <t>ACCT099</t>
  </si>
  <si>
    <t>OPP100</t>
  </si>
  <si>
    <t>ACCT100</t>
  </si>
  <si>
    <t>OPP101</t>
  </si>
  <si>
    <t>ACCT101</t>
  </si>
  <si>
    <t>OPP102</t>
  </si>
  <si>
    <t>ACCT102</t>
  </si>
  <si>
    <t>OPP103</t>
  </si>
  <si>
    <t>ACCT103</t>
  </si>
  <si>
    <t>OPP104</t>
  </si>
  <si>
    <t>ACCT104</t>
  </si>
  <si>
    <t>OPP105</t>
  </si>
  <si>
    <t>ACCT105</t>
  </si>
  <si>
    <t>OPP106</t>
  </si>
  <si>
    <t>ACCT106</t>
  </si>
  <si>
    <t>OPP107</t>
  </si>
  <si>
    <t>ACCT107</t>
  </si>
  <si>
    <t>OPP108</t>
  </si>
  <si>
    <t>ACCT108</t>
  </si>
  <si>
    <t>OPP109</t>
  </si>
  <si>
    <t>ACCT109</t>
  </si>
  <si>
    <t>OPP110</t>
  </si>
  <si>
    <t>ACCT110</t>
  </si>
  <si>
    <t>OPP111</t>
  </si>
  <si>
    <t>ACCT111</t>
  </si>
  <si>
    <t>OPP112</t>
  </si>
  <si>
    <t>ACCT112</t>
  </si>
  <si>
    <t>OPP113</t>
  </si>
  <si>
    <t>ACCT113</t>
  </si>
  <si>
    <t>OPP114</t>
  </si>
  <si>
    <t>ACCT114</t>
  </si>
  <si>
    <t>OPP115</t>
  </si>
  <si>
    <t>ACCT115</t>
  </si>
  <si>
    <t>OPP116</t>
  </si>
  <si>
    <t>ACCT116</t>
  </si>
  <si>
    <t>OPP117</t>
  </si>
  <si>
    <t>ACCT117</t>
  </si>
  <si>
    <t>OPP118</t>
  </si>
  <si>
    <t>ACCT118</t>
  </si>
  <si>
    <t>OPP119</t>
  </si>
  <si>
    <t>ACCT119</t>
  </si>
  <si>
    <t>OPP120</t>
  </si>
  <si>
    <t>ACCT120</t>
  </si>
  <si>
    <t>OPP121</t>
  </si>
  <si>
    <t>ACCT121</t>
  </si>
  <si>
    <t>OPP122</t>
  </si>
  <si>
    <t>ACCT122</t>
  </si>
  <si>
    <t>OPP123</t>
  </si>
  <si>
    <t>ACCT123</t>
  </si>
  <si>
    <t>OPP124</t>
  </si>
  <si>
    <t>ACCT124</t>
  </si>
  <si>
    <t>OPP125</t>
  </si>
  <si>
    <t>ACCT125</t>
  </si>
  <si>
    <t>OPP126</t>
  </si>
  <si>
    <t>ACCT126</t>
  </si>
  <si>
    <t>OPP127</t>
  </si>
  <si>
    <t>ACCT127</t>
  </si>
  <si>
    <t>OPP128</t>
  </si>
  <si>
    <t>ACCT128</t>
  </si>
  <si>
    <t>OPP129</t>
  </si>
  <si>
    <t>ACCT129</t>
  </si>
  <si>
    <t>OPP130</t>
  </si>
  <si>
    <t>ACCT130</t>
  </si>
  <si>
    <t>OPP131</t>
  </si>
  <si>
    <t>ACCT131</t>
  </si>
  <si>
    <t>OPP132</t>
  </si>
  <si>
    <t>ACCT132</t>
  </si>
  <si>
    <t>OPP133</t>
  </si>
  <si>
    <t>ACCT133</t>
  </si>
  <si>
    <t>OPP134</t>
  </si>
  <si>
    <t>ACCT134</t>
  </si>
  <si>
    <t>OPP135</t>
  </si>
  <si>
    <t>ACCT135</t>
  </si>
  <si>
    <t>OPP136</t>
  </si>
  <si>
    <t>ACCT136</t>
  </si>
  <si>
    <t>OPP137</t>
  </si>
  <si>
    <t>ACCT137</t>
  </si>
  <si>
    <t>OPP138</t>
  </si>
  <si>
    <t>ACCT138</t>
  </si>
  <si>
    <t>OPP139</t>
  </si>
  <si>
    <t>ACCT139</t>
  </si>
  <si>
    <t>OPP140</t>
  </si>
  <si>
    <t>ACCT140</t>
  </si>
  <si>
    <t>OPP141</t>
  </si>
  <si>
    <t>ACCT141</t>
  </si>
  <si>
    <t>OPP142</t>
  </si>
  <si>
    <t>ACCT142</t>
  </si>
  <si>
    <t>OPP143</t>
  </si>
  <si>
    <t>ACCT143</t>
  </si>
  <si>
    <t>OPP144</t>
  </si>
  <si>
    <t>ACCT144</t>
  </si>
  <si>
    <t>OPP145</t>
  </si>
  <si>
    <t>ACCT145</t>
  </si>
  <si>
    <t>OPP146</t>
  </si>
  <si>
    <t>ACCT146</t>
  </si>
  <si>
    <t>OPP147</t>
  </si>
  <si>
    <t>ACCT147</t>
  </si>
  <si>
    <t>OPP148</t>
  </si>
  <si>
    <t>ACCT148</t>
  </si>
  <si>
    <t>OPP149</t>
  </si>
  <si>
    <t>ACCT149</t>
  </si>
  <si>
    <t>OPP150</t>
  </si>
  <si>
    <t>ACCT150</t>
  </si>
  <si>
    <t>OPP151</t>
  </si>
  <si>
    <t>ACCT151</t>
  </si>
  <si>
    <t>OPP152</t>
  </si>
  <si>
    <t>ACCT152</t>
  </si>
  <si>
    <t>OPP153</t>
  </si>
  <si>
    <t>ACCT153</t>
  </si>
  <si>
    <t>OPP154</t>
  </si>
  <si>
    <t>ACCT154</t>
  </si>
  <si>
    <t>OPP155</t>
  </si>
  <si>
    <t>ACCT155</t>
  </si>
  <si>
    <t>OPP156</t>
  </si>
  <si>
    <t>ACCT156</t>
  </si>
  <si>
    <t>OPP157</t>
  </si>
  <si>
    <t>ACCT157</t>
  </si>
  <si>
    <t>OPP158</t>
  </si>
  <si>
    <t>ACCT158</t>
  </si>
  <si>
    <t>OPP159</t>
  </si>
  <si>
    <t>ACCT159</t>
  </si>
  <si>
    <t>OPP160</t>
  </si>
  <si>
    <t>ACCT160</t>
  </si>
  <si>
    <t>OPP161</t>
  </si>
  <si>
    <t>ACCT161</t>
  </si>
  <si>
    <t>OPP162</t>
  </si>
  <si>
    <t>ACCT162</t>
  </si>
  <si>
    <t>OPP163</t>
  </si>
  <si>
    <t>ACCT163</t>
  </si>
  <si>
    <t>OPP164</t>
  </si>
  <si>
    <t>ACCT164</t>
  </si>
  <si>
    <t>OPP165</t>
  </si>
  <si>
    <t>ACCT165</t>
  </si>
  <si>
    <t>OPP166</t>
  </si>
  <si>
    <t>ACCT166</t>
  </si>
  <si>
    <t>OPP167</t>
  </si>
  <si>
    <t>ACCT167</t>
  </si>
  <si>
    <t>OPP168</t>
  </si>
  <si>
    <t>ACCT168</t>
  </si>
  <si>
    <t>OPP169</t>
  </si>
  <si>
    <t>ACCT169</t>
  </si>
  <si>
    <t>OPP170</t>
  </si>
  <si>
    <t>ACCT170</t>
  </si>
  <si>
    <t>OPP171</t>
  </si>
  <si>
    <t>ACCT171</t>
  </si>
  <si>
    <t>OPP172</t>
  </si>
  <si>
    <t>ACCT172</t>
  </si>
  <si>
    <t>OPP173</t>
  </si>
  <si>
    <t>ACCT173</t>
  </si>
  <si>
    <t>OPP174</t>
  </si>
  <si>
    <t>ACCT174</t>
  </si>
  <si>
    <t>OPP175</t>
  </si>
  <si>
    <t>ACCT175</t>
  </si>
  <si>
    <t>OPP176</t>
  </si>
  <si>
    <t>ACCT176</t>
  </si>
  <si>
    <t>OPP177</t>
  </si>
  <si>
    <t>ACCT177</t>
  </si>
  <si>
    <t>OPP178</t>
  </si>
  <si>
    <t>ACCT178</t>
  </si>
  <si>
    <t>OPP179</t>
  </si>
  <si>
    <t>ACCT179</t>
  </si>
  <si>
    <t>OPP180</t>
  </si>
  <si>
    <t>ACCT180</t>
  </si>
  <si>
    <t>OPP181</t>
  </si>
  <si>
    <t>ACCT181</t>
  </si>
  <si>
    <t>OPP182</t>
  </si>
  <si>
    <t>ACCT182</t>
  </si>
  <si>
    <t>OPP183</t>
  </si>
  <si>
    <t>ACCT183</t>
  </si>
  <si>
    <t>OPP184</t>
  </si>
  <si>
    <t>ACCT184</t>
  </si>
  <si>
    <t>OPP185</t>
  </si>
  <si>
    <t>ACCT185</t>
  </si>
  <si>
    <t>OPP186</t>
  </si>
  <si>
    <t>ACCT186</t>
  </si>
  <si>
    <t>OPP187</t>
  </si>
  <si>
    <t>ACCT187</t>
  </si>
  <si>
    <t>OPP188</t>
  </si>
  <si>
    <t>ACCT188</t>
  </si>
  <si>
    <t>OPP189</t>
  </si>
  <si>
    <t>ACCT189</t>
  </si>
  <si>
    <t>OPP190</t>
  </si>
  <si>
    <t>ACCT190</t>
  </si>
  <si>
    <t>OPP191</t>
  </si>
  <si>
    <t>ACCT191</t>
  </si>
  <si>
    <t>OPP192</t>
  </si>
  <si>
    <t>ACCT192</t>
  </si>
  <si>
    <t>OPP193</t>
  </si>
  <si>
    <t>ACCT193</t>
  </si>
  <si>
    <t>OPP194</t>
  </si>
  <si>
    <t>ACCT194</t>
  </si>
  <si>
    <t>OPP195</t>
  </si>
  <si>
    <t>ACCT195</t>
  </si>
  <si>
    <t>OPP196</t>
  </si>
  <si>
    <t>ACCT196</t>
  </si>
  <si>
    <t>OPP197</t>
  </si>
  <si>
    <t>ACCT197</t>
  </si>
  <si>
    <t>OPP198</t>
  </si>
  <si>
    <t>ACCT198</t>
  </si>
  <si>
    <t>OPP199</t>
  </si>
  <si>
    <t>ACCT199</t>
  </si>
  <si>
    <t>OPP200</t>
  </si>
  <si>
    <t>ACCT200</t>
  </si>
  <si>
    <t>OPP201</t>
  </si>
  <si>
    <t>ACCT201</t>
  </si>
  <si>
    <t>OPP202</t>
  </si>
  <si>
    <t>ACCT202</t>
  </si>
  <si>
    <t>OPP203</t>
  </si>
  <si>
    <t>ACCT203</t>
  </si>
  <si>
    <t>OPP204</t>
  </si>
  <si>
    <t>ACCT204</t>
  </si>
  <si>
    <t>OPP205</t>
  </si>
  <si>
    <t>ACCT205</t>
  </si>
  <si>
    <t>OPP206</t>
  </si>
  <si>
    <t>ACCT206</t>
  </si>
  <si>
    <t>OPP207</t>
  </si>
  <si>
    <t>ACCT207</t>
  </si>
  <si>
    <t>OPP208</t>
  </si>
  <si>
    <t>ACCT208</t>
  </si>
  <si>
    <t>OPP209</t>
  </si>
  <si>
    <t>ACCT209</t>
  </si>
  <si>
    <t>OPP210</t>
  </si>
  <si>
    <t>ACCT210</t>
  </si>
  <si>
    <t>OPP211</t>
  </si>
  <si>
    <t>ACCT211</t>
  </si>
  <si>
    <t>OPP212</t>
  </si>
  <si>
    <t>ACCT212</t>
  </si>
  <si>
    <t>OPP213</t>
  </si>
  <si>
    <t>ACCT213</t>
  </si>
  <si>
    <t>OPP214</t>
  </si>
  <si>
    <t>ACCT214</t>
  </si>
  <si>
    <t>OPP215</t>
  </si>
  <si>
    <t>ACCT215</t>
  </si>
  <si>
    <t>OPP216</t>
  </si>
  <si>
    <t>ACCT216</t>
  </si>
  <si>
    <t>OPP217</t>
  </si>
  <si>
    <t>ACCT217</t>
  </si>
  <si>
    <t>OPP218</t>
  </si>
  <si>
    <t>ACCT218</t>
  </si>
  <si>
    <t>OPP219</t>
  </si>
  <si>
    <t>ACCT219</t>
  </si>
  <si>
    <t>OPP220</t>
  </si>
  <si>
    <t>ACCT220</t>
  </si>
  <si>
    <t>OPP221</t>
  </si>
  <si>
    <t>ACCT221</t>
  </si>
  <si>
    <t>OPP222</t>
  </si>
  <si>
    <t>ACCT222</t>
  </si>
  <si>
    <t>OPP223</t>
  </si>
  <si>
    <t>ACCT223</t>
  </si>
  <si>
    <t>OPP224</t>
  </si>
  <si>
    <t>ACCT224</t>
  </si>
  <si>
    <t>OPP225</t>
  </si>
  <si>
    <t>ACCT225</t>
  </si>
  <si>
    <t>OPP226</t>
  </si>
  <si>
    <t>ACCT226</t>
  </si>
  <si>
    <t>OPP227</t>
  </si>
  <si>
    <t>ACCT227</t>
  </si>
  <si>
    <t>OPP228</t>
  </si>
  <si>
    <t>ACCT228</t>
  </si>
  <si>
    <t>OPP229</t>
  </si>
  <si>
    <t>ACCT229</t>
  </si>
  <si>
    <t>OPP230</t>
  </si>
  <si>
    <t>ACCT230</t>
  </si>
  <si>
    <t>OPP231</t>
  </si>
  <si>
    <t>ACCT231</t>
  </si>
  <si>
    <t>OPP232</t>
  </si>
  <si>
    <t>ACCT232</t>
  </si>
  <si>
    <t>OPP233</t>
  </si>
  <si>
    <t>ACCT233</t>
  </si>
  <si>
    <t>OPP234</t>
  </si>
  <si>
    <t>ACCT234</t>
  </si>
  <si>
    <t>OPP235</t>
  </si>
  <si>
    <t>ACCT235</t>
  </si>
  <si>
    <t>OPP236</t>
  </si>
  <si>
    <t>ACCT236</t>
  </si>
  <si>
    <t>OPP237</t>
  </si>
  <si>
    <t>ACCT237</t>
  </si>
  <si>
    <t>OPP238</t>
  </si>
  <si>
    <t>ACCT238</t>
  </si>
  <si>
    <t>OPP239</t>
  </si>
  <si>
    <t>ACCT239</t>
  </si>
  <si>
    <t>OPP240</t>
  </si>
  <si>
    <t>ACCT240</t>
  </si>
  <si>
    <t>OPP241</t>
  </si>
  <si>
    <t>ACCT241</t>
  </si>
  <si>
    <t>OPP242</t>
  </si>
  <si>
    <t>ACCT242</t>
  </si>
  <si>
    <t>OPP243</t>
  </si>
  <si>
    <t>ACCT243</t>
  </si>
  <si>
    <t>OPP244</t>
  </si>
  <si>
    <t>ACCT244</t>
  </si>
  <si>
    <t>OPP245</t>
  </si>
  <si>
    <t>ACCT245</t>
  </si>
  <si>
    <t>OPP246</t>
  </si>
  <si>
    <t>ACCT246</t>
  </si>
  <si>
    <t>OPP247</t>
  </si>
  <si>
    <t>ACCT247</t>
  </si>
  <si>
    <t>OPP248</t>
  </si>
  <si>
    <t>ACCT248</t>
  </si>
  <si>
    <t>OPP249</t>
  </si>
  <si>
    <t>ACCT249</t>
  </si>
  <si>
    <t>OPP250</t>
  </si>
  <si>
    <t>ACCT250</t>
  </si>
  <si>
    <t>OPP251</t>
  </si>
  <si>
    <t>ACCT251</t>
  </si>
  <si>
    <t>OPP252</t>
  </si>
  <si>
    <t>ACCT252</t>
  </si>
  <si>
    <t>OPP253</t>
  </si>
  <si>
    <t>ACCT253</t>
  </si>
  <si>
    <t>OPP254</t>
  </si>
  <si>
    <t>ACCT254</t>
  </si>
  <si>
    <t>OPP255</t>
  </si>
  <si>
    <t>ACCT255</t>
  </si>
  <si>
    <t>OPP256</t>
  </si>
  <si>
    <t>ACCT256</t>
  </si>
  <si>
    <t>OPP257</t>
  </si>
  <si>
    <t>ACCT257</t>
  </si>
  <si>
    <t>OPP258</t>
  </si>
  <si>
    <t>ACCT258</t>
  </si>
  <si>
    <t>OPP259</t>
  </si>
  <si>
    <t>ACCT259</t>
  </si>
  <si>
    <t>OPP260</t>
  </si>
  <si>
    <t>ACCT260</t>
  </si>
  <si>
    <t>OPP261</t>
  </si>
  <si>
    <t>ACCT261</t>
  </si>
  <si>
    <t>OPP262</t>
  </si>
  <si>
    <t>ACCT262</t>
  </si>
  <si>
    <t>OPP263</t>
  </si>
  <si>
    <t>ACCT263</t>
  </si>
  <si>
    <t>OPP264</t>
  </si>
  <si>
    <t>ACCT264</t>
  </si>
  <si>
    <t>OPP265</t>
  </si>
  <si>
    <t>ACCT265</t>
  </si>
  <si>
    <t>OPP266</t>
  </si>
  <si>
    <t>ACCT266</t>
  </si>
  <si>
    <t>OPP267</t>
  </si>
  <si>
    <t>ACCT267</t>
  </si>
  <si>
    <t>OPP268</t>
  </si>
  <si>
    <t>ACCT268</t>
  </si>
  <si>
    <t>OPP269</t>
  </si>
  <si>
    <t>ACCT269</t>
  </si>
  <si>
    <t>OPP270</t>
  </si>
  <si>
    <t>ACCT270</t>
  </si>
  <si>
    <t>OPP271</t>
  </si>
  <si>
    <t>ACCT271</t>
  </si>
  <si>
    <t>OPP272</t>
  </si>
  <si>
    <t>ACCT272</t>
  </si>
  <si>
    <t>OPP273</t>
  </si>
  <si>
    <t>ACCT273</t>
  </si>
  <si>
    <t>OPP274</t>
  </si>
  <si>
    <t>ACCT274</t>
  </si>
  <si>
    <t>OPP275</t>
  </si>
  <si>
    <t>ACCT275</t>
  </si>
  <si>
    <t>OPP276</t>
  </si>
  <si>
    <t>ACCT276</t>
  </si>
  <si>
    <t>OPP277</t>
  </si>
  <si>
    <t>ACCT277</t>
  </si>
  <si>
    <t>OPP278</t>
  </si>
  <si>
    <t>ACCT278</t>
  </si>
  <si>
    <t>OPP279</t>
  </si>
  <si>
    <t>ACCT279</t>
  </si>
  <si>
    <t>OPP280</t>
  </si>
  <si>
    <t>ACCT280</t>
  </si>
  <si>
    <t>OPP281</t>
  </si>
  <si>
    <t>ACCT281</t>
  </si>
  <si>
    <t>OPP282</t>
  </si>
  <si>
    <t>ACCT282</t>
  </si>
  <si>
    <t>OPP283</t>
  </si>
  <si>
    <t>ACCT283</t>
  </si>
  <si>
    <t>OPP284</t>
  </si>
  <si>
    <t>ACCT284</t>
  </si>
  <si>
    <t>OPP285</t>
  </si>
  <si>
    <t>ACCT285</t>
  </si>
  <si>
    <t>OPP286</t>
  </si>
  <si>
    <t>ACCT286</t>
  </si>
  <si>
    <t>OPP287</t>
  </si>
  <si>
    <t>ACCT287</t>
  </si>
  <si>
    <t>OPP288</t>
  </si>
  <si>
    <t>ACCT288</t>
  </si>
  <si>
    <t>OPP289</t>
  </si>
  <si>
    <t>ACCT289</t>
  </si>
  <si>
    <t>OPP290</t>
  </si>
  <si>
    <t>ACCT290</t>
  </si>
  <si>
    <t>OPP291</t>
  </si>
  <si>
    <t>ACCT291</t>
  </si>
  <si>
    <t>OPP292</t>
  </si>
  <si>
    <t>ACCT292</t>
  </si>
  <si>
    <t>OPP293</t>
  </si>
  <si>
    <t>ACCT293</t>
  </si>
  <si>
    <t>OPP294</t>
  </si>
  <si>
    <t>ACCT294</t>
  </si>
  <si>
    <t>OPP295</t>
  </si>
  <si>
    <t>ACCT295</t>
  </si>
  <si>
    <t>OPP296</t>
  </si>
  <si>
    <t>ACCT296</t>
  </si>
  <si>
    <t>OPP297</t>
  </si>
  <si>
    <t>ACCT297</t>
  </si>
  <si>
    <t>OPP298</t>
  </si>
  <si>
    <t>ACCT298</t>
  </si>
  <si>
    <t>OPP299</t>
  </si>
  <si>
    <t>ACCT299</t>
  </si>
  <si>
    <t>OPP300</t>
  </si>
  <si>
    <t>ACCT300</t>
  </si>
  <si>
    <t>OPP301</t>
  </si>
  <si>
    <t>ACCT301</t>
  </si>
  <si>
    <t>OPP302</t>
  </si>
  <si>
    <t>ACCT302</t>
  </si>
  <si>
    <t>OPP303</t>
  </si>
  <si>
    <t>ACCT303</t>
  </si>
  <si>
    <t>OPP304</t>
  </si>
  <si>
    <t>ACCT304</t>
  </si>
  <si>
    <t>OPP305</t>
  </si>
  <si>
    <t>ACCT305</t>
  </si>
  <si>
    <t>OPP306</t>
  </si>
  <si>
    <t>ACCT306</t>
  </si>
  <si>
    <t>OPP307</t>
  </si>
  <si>
    <t>ACCT307</t>
  </si>
  <si>
    <t>OPP308</t>
  </si>
  <si>
    <t>ACCT308</t>
  </si>
  <si>
    <t>OPP309</t>
  </si>
  <si>
    <t>ACCT309</t>
  </si>
  <si>
    <t>OPP310</t>
  </si>
  <si>
    <t>ACCT310</t>
  </si>
  <si>
    <t>OPP311</t>
  </si>
  <si>
    <t>ACCT311</t>
  </si>
  <si>
    <t>OPP312</t>
  </si>
  <si>
    <t>ACCT312</t>
  </si>
  <si>
    <t>OPP313</t>
  </si>
  <si>
    <t>ACCT313</t>
  </si>
  <si>
    <t>OPP314</t>
  </si>
  <si>
    <t>ACCT314</t>
  </si>
  <si>
    <t>OPP315</t>
  </si>
  <si>
    <t>ACCT315</t>
  </si>
  <si>
    <t>OPP316</t>
  </si>
  <si>
    <t>ACCT316</t>
  </si>
  <si>
    <t>OPP317</t>
  </si>
  <si>
    <t>ACCT317</t>
  </si>
  <si>
    <t>OPP318</t>
  </si>
  <si>
    <t>ACCT318</t>
  </si>
  <si>
    <t>OPP319</t>
  </si>
  <si>
    <t>ACCT319</t>
  </si>
  <si>
    <t>OPP320</t>
  </si>
  <si>
    <t>ACCT320</t>
  </si>
  <si>
    <t>OPP321</t>
  </si>
  <si>
    <t>ACCT321</t>
  </si>
  <si>
    <t>OPP322</t>
  </si>
  <si>
    <t>ACCT322</t>
  </si>
  <si>
    <t>OPP323</t>
  </si>
  <si>
    <t>ACCT323</t>
  </si>
  <si>
    <t>OPP324</t>
  </si>
  <si>
    <t>ACCT324</t>
  </si>
  <si>
    <t>OPP325</t>
  </si>
  <si>
    <t>ACCT325</t>
  </si>
  <si>
    <t>OPP326</t>
  </si>
  <si>
    <t>ACCT326</t>
  </si>
  <si>
    <t>OPP327</t>
  </si>
  <si>
    <t>ACCT327</t>
  </si>
  <si>
    <t>OPP328</t>
  </si>
  <si>
    <t>ACCT328</t>
  </si>
  <si>
    <t>OPP329</t>
  </si>
  <si>
    <t>ACCT329</t>
  </si>
  <si>
    <t>OPP330</t>
  </si>
  <si>
    <t>ACCT330</t>
  </si>
  <si>
    <t>OPP331</t>
  </si>
  <si>
    <t>ACCT331</t>
  </si>
  <si>
    <t>OPP332</t>
  </si>
  <si>
    <t>ACCT332</t>
  </si>
  <si>
    <t>OPP333</t>
  </si>
  <si>
    <t>ACCT333</t>
  </si>
  <si>
    <t>OPP334</t>
  </si>
  <si>
    <t>ACCT334</t>
  </si>
  <si>
    <t>OPP335</t>
  </si>
  <si>
    <t>ACCT335</t>
  </si>
  <si>
    <t>OPP336</t>
  </si>
  <si>
    <t>ACCT336</t>
  </si>
  <si>
    <t>OPP337</t>
  </si>
  <si>
    <t>ACCT337</t>
  </si>
  <si>
    <t>OPP338</t>
  </si>
  <si>
    <t>ACCT338</t>
  </si>
  <si>
    <t>OPP339</t>
  </si>
  <si>
    <t>ACCT339</t>
  </si>
  <si>
    <t>OPP340</t>
  </si>
  <si>
    <t>ACCT340</t>
  </si>
  <si>
    <t>OPP341</t>
  </si>
  <si>
    <t>ACCT341</t>
  </si>
  <si>
    <t>OPP342</t>
  </si>
  <si>
    <t>ACCT342</t>
  </si>
  <si>
    <t>OPP343</t>
  </si>
  <si>
    <t>ACCT343</t>
  </si>
  <si>
    <t>OPP344</t>
  </si>
  <si>
    <t>ACCT344</t>
  </si>
  <si>
    <t>OPP345</t>
  </si>
  <si>
    <t>ACCT345</t>
  </si>
  <si>
    <t>OPP346</t>
  </si>
  <si>
    <t>ACCT346</t>
  </si>
  <si>
    <t>OPP347</t>
  </si>
  <si>
    <t>ACCT347</t>
  </si>
  <si>
    <t>OPP348</t>
  </si>
  <si>
    <t>ACCT348</t>
  </si>
  <si>
    <t>OPP349</t>
  </si>
  <si>
    <t>ACCT349</t>
  </si>
  <si>
    <t>OPP350</t>
  </si>
  <si>
    <t>ACCT350</t>
  </si>
  <si>
    <t>OPP351</t>
  </si>
  <si>
    <t>ACCT351</t>
  </si>
  <si>
    <t>OPP352</t>
  </si>
  <si>
    <t>ACCT352</t>
  </si>
  <si>
    <t>OPP353</t>
  </si>
  <si>
    <t>ACCT353</t>
  </si>
  <si>
    <t>OPP354</t>
  </si>
  <si>
    <t>ACCT354</t>
  </si>
  <si>
    <t>OPP355</t>
  </si>
  <si>
    <t>ACCT355</t>
  </si>
  <si>
    <t>OPP356</t>
  </si>
  <si>
    <t>ACCT356</t>
  </si>
  <si>
    <t>OPP357</t>
  </si>
  <si>
    <t>ACCT357</t>
  </si>
  <si>
    <t>OPP358</t>
  </si>
  <si>
    <t>ACCT358</t>
  </si>
  <si>
    <t>OPP359</t>
  </si>
  <si>
    <t>ACCT359</t>
  </si>
  <si>
    <t>OPP360</t>
  </si>
  <si>
    <t>ACCT360</t>
  </si>
  <si>
    <t>OPP361</t>
  </si>
  <si>
    <t>ACCT361</t>
  </si>
  <si>
    <t>OPP362</t>
  </si>
  <si>
    <t>ACCT362</t>
  </si>
  <si>
    <t>OPP363</t>
  </si>
  <si>
    <t>ACCT363</t>
  </si>
  <si>
    <t>OPP364</t>
  </si>
  <si>
    <t>ACCT364</t>
  </si>
  <si>
    <t>OPP365</t>
  </si>
  <si>
    <t>ACCT365</t>
  </si>
  <si>
    <t>OPP366</t>
  </si>
  <si>
    <t>ACCT366</t>
  </si>
  <si>
    <t>OPP367</t>
  </si>
  <si>
    <t>ACCT367</t>
  </si>
  <si>
    <t>OPP368</t>
  </si>
  <si>
    <t>ACCT368</t>
  </si>
  <si>
    <t>OPP369</t>
  </si>
  <si>
    <t>ACCT369</t>
  </si>
  <si>
    <t>OPP370</t>
  </si>
  <si>
    <t>ACCT370</t>
  </si>
  <si>
    <t>OPP371</t>
  </si>
  <si>
    <t>ACCT371</t>
  </si>
  <si>
    <t>OPP372</t>
  </si>
  <si>
    <t>ACCT372</t>
  </si>
  <si>
    <t>OPP373</t>
  </si>
  <si>
    <t>ACCT373</t>
  </si>
  <si>
    <t>OPP374</t>
  </si>
  <si>
    <t>ACCT374</t>
  </si>
  <si>
    <t>OPP375</t>
  </si>
  <si>
    <t>ACCT375</t>
  </si>
  <si>
    <t>OPP376</t>
  </si>
  <si>
    <t>ACCT376</t>
  </si>
  <si>
    <t>OPP377</t>
  </si>
  <si>
    <t>ACCT377</t>
  </si>
  <si>
    <t>OPP378</t>
  </si>
  <si>
    <t>ACCT378</t>
  </si>
  <si>
    <t>OPP379</t>
  </si>
  <si>
    <t>ACCT379</t>
  </si>
  <si>
    <t>OPP380</t>
  </si>
  <si>
    <t>ACCT380</t>
  </si>
  <si>
    <t>OPP381</t>
  </si>
  <si>
    <t>ACCT381</t>
  </si>
  <si>
    <t>OPP382</t>
  </si>
  <si>
    <t>ACCT382</t>
  </si>
  <si>
    <t>OPP383</t>
  </si>
  <si>
    <t>ACCT383</t>
  </si>
  <si>
    <t>OPP384</t>
  </si>
  <si>
    <t>ACCT384</t>
  </si>
  <si>
    <t>OPP385</t>
  </si>
  <si>
    <t>ACCT385</t>
  </si>
  <si>
    <t>OPP386</t>
  </si>
  <si>
    <t>ACCT386</t>
  </si>
  <si>
    <t>OPP387</t>
  </si>
  <si>
    <t>ACCT387</t>
  </si>
  <si>
    <t>OPP388</t>
  </si>
  <si>
    <t>ACCT388</t>
  </si>
  <si>
    <t>OPP389</t>
  </si>
  <si>
    <t>ACCT389</t>
  </si>
  <si>
    <t>OPP390</t>
  </si>
  <si>
    <t>ACCT390</t>
  </si>
  <si>
    <t>OPP391</t>
  </si>
  <si>
    <t>ACCT391</t>
  </si>
  <si>
    <t>OPP392</t>
  </si>
  <si>
    <t>ACCT392</t>
  </si>
  <si>
    <t>OPP393</t>
  </si>
  <si>
    <t>ACCT393</t>
  </si>
  <si>
    <t>OPP394</t>
  </si>
  <si>
    <t>ACCT394</t>
  </si>
  <si>
    <t>OPP395</t>
  </si>
  <si>
    <t>ACCT395</t>
  </si>
  <si>
    <t>OPP396</t>
  </si>
  <si>
    <t>ACCT396</t>
  </si>
  <si>
    <t>OPP397</t>
  </si>
  <si>
    <t>ACCT397</t>
  </si>
  <si>
    <t>OPP398</t>
  </si>
  <si>
    <t>ACCT398</t>
  </si>
  <si>
    <t>OPP399</t>
  </si>
  <si>
    <t>ACCT399</t>
  </si>
  <si>
    <t>OPP400</t>
  </si>
  <si>
    <t>ACCT400</t>
  </si>
  <si>
    <t>OPP401</t>
  </si>
  <si>
    <t>ACCT401</t>
  </si>
  <si>
    <t>OPP402</t>
  </si>
  <si>
    <t>ACCT402</t>
  </si>
  <si>
    <t>OPP403</t>
  </si>
  <si>
    <t>ACCT403</t>
  </si>
  <si>
    <t>OPP404</t>
  </si>
  <si>
    <t>ACCT404</t>
  </si>
  <si>
    <t>OPP405</t>
  </si>
  <si>
    <t>ACCT405</t>
  </si>
  <si>
    <t>OPP406</t>
  </si>
  <si>
    <t>ACCT406</t>
  </si>
  <si>
    <t>OPP407</t>
  </si>
  <si>
    <t>ACCT407</t>
  </si>
  <si>
    <t>OPP408</t>
  </si>
  <si>
    <t>ACCT408</t>
  </si>
  <si>
    <t>OPP409</t>
  </si>
  <si>
    <t>ACCT409</t>
  </si>
  <si>
    <t>OPP410</t>
  </si>
  <si>
    <t>ACCT410</t>
  </si>
  <si>
    <t>OPP411</t>
  </si>
  <si>
    <t>ACCT411</t>
  </si>
  <si>
    <t>OPP412</t>
  </si>
  <si>
    <t>ACCT412</t>
  </si>
  <si>
    <t>OPP413</t>
  </si>
  <si>
    <t>ACCT413</t>
  </si>
  <si>
    <t>OPP414</t>
  </si>
  <si>
    <t>ACCT414</t>
  </si>
  <si>
    <t>OPP415</t>
  </si>
  <si>
    <t>ACCT415</t>
  </si>
  <si>
    <t>OPP416</t>
  </si>
  <si>
    <t>ACCT416</t>
  </si>
  <si>
    <t>OPP417</t>
  </si>
  <si>
    <t>ACCT417</t>
  </si>
  <si>
    <t>OPP418</t>
  </si>
  <si>
    <t>ACCT418</t>
  </si>
  <si>
    <t>OPP419</t>
  </si>
  <si>
    <t>ACCT419</t>
  </si>
  <si>
    <t>OPP420</t>
  </si>
  <si>
    <t>ACCT420</t>
  </si>
  <si>
    <t>OPP421</t>
  </si>
  <si>
    <t>ACCT421</t>
  </si>
  <si>
    <t>OPP422</t>
  </si>
  <si>
    <t>ACCT422</t>
  </si>
  <si>
    <t>OPP423</t>
  </si>
  <si>
    <t>ACCT423</t>
  </si>
  <si>
    <t>OPP424</t>
  </si>
  <si>
    <t>ACCT424</t>
  </si>
  <si>
    <t>OPP425</t>
  </si>
  <si>
    <t>ACCT425</t>
  </si>
  <si>
    <t>OPP426</t>
  </si>
  <si>
    <t>ACCT426</t>
  </si>
  <si>
    <t>OPP427</t>
  </si>
  <si>
    <t>ACCT427</t>
  </si>
  <si>
    <t>OPP428</t>
  </si>
  <si>
    <t>ACCT428</t>
  </si>
  <si>
    <t>OPP429</t>
  </si>
  <si>
    <t>ACCT429</t>
  </si>
  <si>
    <t>OPP430</t>
  </si>
  <si>
    <t>ACCT430</t>
  </si>
  <si>
    <t>OPP431</t>
  </si>
  <si>
    <t>ACCT431</t>
  </si>
  <si>
    <t>OPP432</t>
  </si>
  <si>
    <t>ACCT432</t>
  </si>
  <si>
    <t>OPP433</t>
  </si>
  <si>
    <t>ACCT433</t>
  </si>
  <si>
    <t>OPP434</t>
  </si>
  <si>
    <t>ACCT434</t>
  </si>
  <si>
    <t>OPP435</t>
  </si>
  <si>
    <t>ACCT435</t>
  </si>
  <si>
    <t>OPP436</t>
  </si>
  <si>
    <t>ACCT436</t>
  </si>
  <si>
    <t>OPP437</t>
  </si>
  <si>
    <t>ACCT437</t>
  </si>
  <si>
    <t>OPP438</t>
  </si>
  <si>
    <t>ACCT438</t>
  </si>
  <si>
    <t>OPP439</t>
  </si>
  <si>
    <t>ACCT439</t>
  </si>
  <si>
    <t>OPP440</t>
  </si>
  <si>
    <t>ACCT440</t>
  </si>
  <si>
    <t>OPP441</t>
  </si>
  <si>
    <t>ACCT441</t>
  </si>
  <si>
    <t>OPP442</t>
  </si>
  <si>
    <t>ACCT442</t>
  </si>
  <si>
    <t>OPP443</t>
  </si>
  <si>
    <t>ACCT443</t>
  </si>
  <si>
    <t>OPP444</t>
  </si>
  <si>
    <t>ACCT444</t>
  </si>
  <si>
    <t>OPP445</t>
  </si>
  <si>
    <t>ACCT445</t>
  </si>
  <si>
    <t>OPP446</t>
  </si>
  <si>
    <t>ACCT446</t>
  </si>
  <si>
    <t>OPP447</t>
  </si>
  <si>
    <t>ACCT447</t>
  </si>
  <si>
    <t>OPP448</t>
  </si>
  <si>
    <t>ACCT448</t>
  </si>
  <si>
    <t>OPP449</t>
  </si>
  <si>
    <t>ACCT449</t>
  </si>
  <si>
    <t>OPP450</t>
  </si>
  <si>
    <t>ACCT450</t>
  </si>
  <si>
    <t>OPP451</t>
  </si>
  <si>
    <t>ACCT451</t>
  </si>
  <si>
    <t>OPP452</t>
  </si>
  <si>
    <t>ACCT452</t>
  </si>
  <si>
    <t>OPP453</t>
  </si>
  <si>
    <t>ACCT453</t>
  </si>
  <si>
    <t>OPP454</t>
  </si>
  <si>
    <t>ACCT454</t>
  </si>
  <si>
    <t>OPP455</t>
  </si>
  <si>
    <t>ACCT455</t>
  </si>
  <si>
    <t>OPP456</t>
  </si>
  <si>
    <t>ACCT456</t>
  </si>
  <si>
    <t>OPP457</t>
  </si>
  <si>
    <t>ACCT457</t>
  </si>
  <si>
    <t>OPP458</t>
  </si>
  <si>
    <t>ACCT458</t>
  </si>
  <si>
    <t>OPP459</t>
  </si>
  <si>
    <t>ACCT459</t>
  </si>
  <si>
    <t>OPP460</t>
  </si>
  <si>
    <t>ACCT460</t>
  </si>
  <si>
    <t>OPP461</t>
  </si>
  <si>
    <t>ACCT461</t>
  </si>
  <si>
    <t>OPP462</t>
  </si>
  <si>
    <t>ACCT462</t>
  </si>
  <si>
    <t>OPP463</t>
  </si>
  <si>
    <t>ACCT463</t>
  </si>
  <si>
    <t>OPP464</t>
  </si>
  <si>
    <t>ACCT464</t>
  </si>
  <si>
    <t>OPP465</t>
  </si>
  <si>
    <t>ACCT465</t>
  </si>
  <si>
    <t>OPP466</t>
  </si>
  <si>
    <t>ACCT466</t>
  </si>
  <si>
    <t>OPP467</t>
  </si>
  <si>
    <t>ACCT467</t>
  </si>
  <si>
    <t>OPP468</t>
  </si>
  <si>
    <t>ACCT468</t>
  </si>
  <si>
    <t>OPP469</t>
  </si>
  <si>
    <t>ACCT469</t>
  </si>
  <si>
    <t>OPP470</t>
  </si>
  <si>
    <t>ACCT470</t>
  </si>
  <si>
    <t>OPP471</t>
  </si>
  <si>
    <t>ACCT471</t>
  </si>
  <si>
    <t>OPP472</t>
  </si>
  <si>
    <t>ACCT472</t>
  </si>
  <si>
    <t>OPP473</t>
  </si>
  <si>
    <t>ACCT473</t>
  </si>
  <si>
    <t>OPP474</t>
  </si>
  <si>
    <t>ACCT474</t>
  </si>
  <si>
    <t>OPP475</t>
  </si>
  <si>
    <t>ACCT475</t>
  </si>
  <si>
    <t>OPP476</t>
  </si>
  <si>
    <t>ACCT476</t>
  </si>
  <si>
    <t>OPP477</t>
  </si>
  <si>
    <t>ACCT477</t>
  </si>
  <si>
    <t>OPP478</t>
  </si>
  <si>
    <t>ACCT478</t>
  </si>
  <si>
    <t>OPP479</t>
  </si>
  <si>
    <t>ACCT479</t>
  </si>
  <si>
    <t>OPP480</t>
  </si>
  <si>
    <t>ACCT480</t>
  </si>
  <si>
    <t>OPP481</t>
  </si>
  <si>
    <t>ACCT481</t>
  </si>
  <si>
    <t>OPP482</t>
  </si>
  <si>
    <t>ACCT482</t>
  </si>
  <si>
    <t>OPP483</t>
  </si>
  <si>
    <t>ACCT483</t>
  </si>
  <si>
    <t>OPP484</t>
  </si>
  <si>
    <t>ACCT484</t>
  </si>
  <si>
    <t>OPP485</t>
  </si>
  <si>
    <t>ACCT485</t>
  </si>
  <si>
    <t>OPP486</t>
  </si>
  <si>
    <t>ACCT486</t>
  </si>
  <si>
    <t>OPP487</t>
  </si>
  <si>
    <t>ACCT487</t>
  </si>
  <si>
    <t>OPP488</t>
  </si>
  <si>
    <t>ACCT488</t>
  </si>
  <si>
    <t>OPP489</t>
  </si>
  <si>
    <t>ACCT489</t>
  </si>
  <si>
    <t>OPP490</t>
  </si>
  <si>
    <t>ACCT490</t>
  </si>
  <si>
    <t>OPP491</t>
  </si>
  <si>
    <t>ACCT491</t>
  </si>
  <si>
    <t>OPP492</t>
  </si>
  <si>
    <t>ACCT492</t>
  </si>
  <si>
    <t>OPP493</t>
  </si>
  <si>
    <t>ACCT493</t>
  </si>
  <si>
    <t>OPP494</t>
  </si>
  <si>
    <t>ACCT494</t>
  </si>
  <si>
    <t>OPP495</t>
  </si>
  <si>
    <t>ACCT495</t>
  </si>
  <si>
    <t>OPP496</t>
  </si>
  <si>
    <t>ACCT496</t>
  </si>
  <si>
    <t>OPP497</t>
  </si>
  <si>
    <t>ACCT497</t>
  </si>
  <si>
    <t>OPP498</t>
  </si>
  <si>
    <t>ACCT498</t>
  </si>
  <si>
    <t>OPP499</t>
  </si>
  <si>
    <t>ACCT499</t>
  </si>
  <si>
    <t>OPP500</t>
  </si>
  <si>
    <t>ACCT500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</si>
</sst>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b/>
      <sz val="10.0"/>
      <color theme="1"/>
      <name val="DM Sans"/>
    </font>
    <font>
      <sz val="10.0"/>
      <color theme="1"/>
      <name val="DM San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165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165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4" fillId="0" fontId="2" numFmtId="165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2" fillId="0" fontId="2" numFmtId="165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1" fillId="2" fontId="1" numFmtId="0" xfId="0" applyAlignment="1" applyBorder="1" applyFill="1" applyFont="1">
      <alignment readingOrder="0" shrinkToFit="0" vertical="center" wrapText="0"/>
    </xf>
    <xf borderId="1" fillId="2" fontId="1" numFmtId="164" xfId="0" applyAlignment="1" applyBorder="1" applyFont="1" applyNumberFormat="1">
      <alignment readingOrder="0" shrinkToFit="0" vertical="center" wrapText="0"/>
    </xf>
    <xf borderId="1" fillId="3" fontId="1" numFmtId="0" xfId="0" applyAlignment="1" applyBorder="1" applyFill="1" applyFont="1">
      <alignment shrinkToFit="0" vertical="bottom" wrapText="0"/>
    </xf>
    <xf borderId="1" fillId="3" fontId="1" numFmtId="164" xfId="0" applyAlignment="1" applyBorder="1" applyFont="1" applyNumberFormat="1">
      <alignment shrinkToFit="0" vertical="bottom" wrapText="0"/>
    </xf>
    <xf borderId="1" fillId="4" fontId="1" numFmtId="0" xfId="0" applyAlignment="1" applyBorder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2" numFmtId="165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13"/>
    <col customWidth="1" min="2" max="2" width="12.5"/>
    <col customWidth="1" min="3" max="3" width="12.25"/>
    <col customWidth="1" min="4" max="4" width="12.13"/>
    <col customWidth="1" min="5" max="5" width="8.63"/>
    <col customWidth="1" min="6" max="6" width="1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tr">
        <f t="shared" ref="A2:A501" si="1">"OPP"&amp;TEXT(ROW()-1, "000")</f>
        <v>OPP001</v>
      </c>
      <c r="B2" s="3" t="str">
        <f t="shared" ref="B2:B501" si="2">"ACCT"&amp;TEXT(ROW()-1, "000")</f>
        <v>ACCT001</v>
      </c>
      <c r="C2" s="4">
        <f t="shared" ref="C2:C501" si="3">RANDBETWEEN(DATE(2025, 1, 1), DATE(2025, 6, 10))</f>
        <v>45729</v>
      </c>
      <c r="D2" s="3" t="str">
        <f t="shared" ref="D2:D501" si="4">IF(RANDBETWEEN(0, 100)&gt;40, "Closed Won", "Closed Lost")</f>
        <v>Closed Won</v>
      </c>
      <c r="E2" s="5">
        <f t="shared" ref="E2:E501" si="5">IF(D2="Closed Lost", "", IF(RANDBETWEEN(0, 1)=1, 59.99, 29.99))</f>
        <v>59.99</v>
      </c>
      <c r="F2" s="4">
        <f t="shared" ref="F2:F501" si="6">IF(E2="", "", C2+RANDBETWEEN(0, 30))</f>
        <v>45735</v>
      </c>
    </row>
    <row r="3">
      <c r="A3" s="6" t="str">
        <f t="shared" si="1"/>
        <v>OPP002</v>
      </c>
      <c r="B3" s="6" t="str">
        <f t="shared" si="2"/>
        <v>ACCT002</v>
      </c>
      <c r="C3" s="7">
        <f t="shared" si="3"/>
        <v>45705</v>
      </c>
      <c r="D3" s="6" t="str">
        <f t="shared" si="4"/>
        <v>Closed Won</v>
      </c>
      <c r="E3" s="8">
        <f t="shared" si="5"/>
        <v>59.99</v>
      </c>
      <c r="F3" s="7">
        <f t="shared" si="6"/>
        <v>45720</v>
      </c>
    </row>
    <row r="4">
      <c r="A4" s="6" t="str">
        <f t="shared" si="1"/>
        <v>OPP003</v>
      </c>
      <c r="B4" s="6" t="str">
        <f t="shared" si="2"/>
        <v>ACCT003</v>
      </c>
      <c r="C4" s="7">
        <f t="shared" si="3"/>
        <v>45700</v>
      </c>
      <c r="D4" s="6" t="str">
        <f t="shared" si="4"/>
        <v>Closed Won</v>
      </c>
      <c r="E4" s="8">
        <f t="shared" si="5"/>
        <v>29.99</v>
      </c>
      <c r="F4" s="7">
        <f t="shared" si="6"/>
        <v>45712</v>
      </c>
    </row>
    <row r="5">
      <c r="A5" s="6" t="str">
        <f t="shared" si="1"/>
        <v>OPP004</v>
      </c>
      <c r="B5" s="6" t="str">
        <f t="shared" si="2"/>
        <v>ACCT004</v>
      </c>
      <c r="C5" s="7">
        <f t="shared" si="3"/>
        <v>45674</v>
      </c>
      <c r="D5" s="6" t="str">
        <f t="shared" si="4"/>
        <v>Closed Won</v>
      </c>
      <c r="E5" s="8">
        <f t="shared" si="5"/>
        <v>29.99</v>
      </c>
      <c r="F5" s="7">
        <f t="shared" si="6"/>
        <v>45694</v>
      </c>
    </row>
    <row r="6">
      <c r="A6" s="6" t="str">
        <f t="shared" si="1"/>
        <v>OPP005</v>
      </c>
      <c r="B6" s="6" t="str">
        <f t="shared" si="2"/>
        <v>ACCT005</v>
      </c>
      <c r="C6" s="7">
        <f t="shared" si="3"/>
        <v>45705</v>
      </c>
      <c r="D6" s="6" t="str">
        <f t="shared" si="4"/>
        <v>Closed Won</v>
      </c>
      <c r="E6" s="8">
        <f t="shared" si="5"/>
        <v>29.99</v>
      </c>
      <c r="F6" s="7">
        <f t="shared" si="6"/>
        <v>45730</v>
      </c>
    </row>
    <row r="7">
      <c r="A7" s="6" t="str">
        <f t="shared" si="1"/>
        <v>OPP006</v>
      </c>
      <c r="B7" s="6" t="str">
        <f t="shared" si="2"/>
        <v>ACCT006</v>
      </c>
      <c r="C7" s="7">
        <f t="shared" si="3"/>
        <v>45769</v>
      </c>
      <c r="D7" s="6" t="str">
        <f t="shared" si="4"/>
        <v>Closed Lost</v>
      </c>
      <c r="E7" s="8" t="str">
        <f t="shared" si="5"/>
        <v/>
      </c>
      <c r="F7" s="7" t="str">
        <f t="shared" si="6"/>
        <v/>
      </c>
    </row>
    <row r="8">
      <c r="A8" s="6" t="str">
        <f t="shared" si="1"/>
        <v>OPP007</v>
      </c>
      <c r="B8" s="6" t="str">
        <f t="shared" si="2"/>
        <v>ACCT007</v>
      </c>
      <c r="C8" s="7">
        <f t="shared" si="3"/>
        <v>45789</v>
      </c>
      <c r="D8" s="6" t="str">
        <f t="shared" si="4"/>
        <v>Closed Won</v>
      </c>
      <c r="E8" s="8">
        <f t="shared" si="5"/>
        <v>29.99</v>
      </c>
      <c r="F8" s="7">
        <f t="shared" si="6"/>
        <v>45812</v>
      </c>
    </row>
    <row r="9">
      <c r="A9" s="6" t="str">
        <f t="shared" si="1"/>
        <v>OPP008</v>
      </c>
      <c r="B9" s="6" t="str">
        <f t="shared" si="2"/>
        <v>ACCT008</v>
      </c>
      <c r="C9" s="7">
        <f t="shared" si="3"/>
        <v>45777</v>
      </c>
      <c r="D9" s="6" t="str">
        <f t="shared" si="4"/>
        <v>Closed Lost</v>
      </c>
      <c r="E9" s="8" t="str">
        <f t="shared" si="5"/>
        <v/>
      </c>
      <c r="F9" s="7" t="str">
        <f t="shared" si="6"/>
        <v/>
      </c>
    </row>
    <row r="10">
      <c r="A10" s="6" t="str">
        <f t="shared" si="1"/>
        <v>OPP009</v>
      </c>
      <c r="B10" s="6" t="str">
        <f t="shared" si="2"/>
        <v>ACCT009</v>
      </c>
      <c r="C10" s="7">
        <f t="shared" si="3"/>
        <v>45796</v>
      </c>
      <c r="D10" s="6" t="str">
        <f t="shared" si="4"/>
        <v>Closed Lost</v>
      </c>
      <c r="E10" s="8" t="str">
        <f t="shared" si="5"/>
        <v/>
      </c>
      <c r="F10" s="7" t="str">
        <f t="shared" si="6"/>
        <v/>
      </c>
    </row>
    <row r="11">
      <c r="A11" s="6" t="str">
        <f t="shared" si="1"/>
        <v>OPP010</v>
      </c>
      <c r="B11" s="6" t="str">
        <f t="shared" si="2"/>
        <v>ACCT010</v>
      </c>
      <c r="C11" s="7">
        <f t="shared" si="3"/>
        <v>45754</v>
      </c>
      <c r="D11" s="6" t="str">
        <f t="shared" si="4"/>
        <v>Closed Lost</v>
      </c>
      <c r="E11" s="8" t="str">
        <f t="shared" si="5"/>
        <v/>
      </c>
      <c r="F11" s="7" t="str">
        <f t="shared" si="6"/>
        <v/>
      </c>
    </row>
    <row r="12">
      <c r="A12" s="6" t="str">
        <f t="shared" si="1"/>
        <v>OPP011</v>
      </c>
      <c r="B12" s="6" t="str">
        <f t="shared" si="2"/>
        <v>ACCT011</v>
      </c>
      <c r="C12" s="7">
        <f t="shared" si="3"/>
        <v>45673</v>
      </c>
      <c r="D12" s="6" t="str">
        <f t="shared" si="4"/>
        <v>Closed Won</v>
      </c>
      <c r="E12" s="8">
        <f t="shared" si="5"/>
        <v>59.99</v>
      </c>
      <c r="F12" s="7">
        <f t="shared" si="6"/>
        <v>45677</v>
      </c>
    </row>
    <row r="13">
      <c r="A13" s="6" t="str">
        <f t="shared" si="1"/>
        <v>OPP012</v>
      </c>
      <c r="B13" s="6" t="str">
        <f t="shared" si="2"/>
        <v>ACCT012</v>
      </c>
      <c r="C13" s="7">
        <f t="shared" si="3"/>
        <v>45683</v>
      </c>
      <c r="D13" s="6" t="str">
        <f t="shared" si="4"/>
        <v>Closed Lost</v>
      </c>
      <c r="E13" s="8" t="str">
        <f t="shared" si="5"/>
        <v/>
      </c>
      <c r="F13" s="7" t="str">
        <f t="shared" si="6"/>
        <v/>
      </c>
    </row>
    <row r="14">
      <c r="A14" s="6" t="str">
        <f t="shared" si="1"/>
        <v>OPP013</v>
      </c>
      <c r="B14" s="6" t="str">
        <f t="shared" si="2"/>
        <v>ACCT013</v>
      </c>
      <c r="C14" s="7">
        <f t="shared" si="3"/>
        <v>45802</v>
      </c>
      <c r="D14" s="6" t="str">
        <f t="shared" si="4"/>
        <v>Closed Won</v>
      </c>
      <c r="E14" s="8">
        <f t="shared" si="5"/>
        <v>59.99</v>
      </c>
      <c r="F14" s="7">
        <f t="shared" si="6"/>
        <v>45802</v>
      </c>
    </row>
    <row r="15">
      <c r="A15" s="6" t="str">
        <f t="shared" si="1"/>
        <v>OPP014</v>
      </c>
      <c r="B15" s="6" t="str">
        <f t="shared" si="2"/>
        <v>ACCT014</v>
      </c>
      <c r="C15" s="7">
        <f t="shared" si="3"/>
        <v>45687</v>
      </c>
      <c r="D15" s="6" t="str">
        <f t="shared" si="4"/>
        <v>Closed Lost</v>
      </c>
      <c r="E15" s="8" t="str">
        <f t="shared" si="5"/>
        <v/>
      </c>
      <c r="F15" s="7" t="str">
        <f t="shared" si="6"/>
        <v/>
      </c>
    </row>
    <row r="16">
      <c r="A16" s="6" t="str">
        <f t="shared" si="1"/>
        <v>OPP015</v>
      </c>
      <c r="B16" s="6" t="str">
        <f t="shared" si="2"/>
        <v>ACCT015</v>
      </c>
      <c r="C16" s="7">
        <f t="shared" si="3"/>
        <v>45794</v>
      </c>
      <c r="D16" s="6" t="str">
        <f t="shared" si="4"/>
        <v>Closed Won</v>
      </c>
      <c r="E16" s="8">
        <f t="shared" si="5"/>
        <v>59.99</v>
      </c>
      <c r="F16" s="7">
        <f t="shared" si="6"/>
        <v>45803</v>
      </c>
    </row>
    <row r="17">
      <c r="A17" s="6" t="str">
        <f t="shared" si="1"/>
        <v>OPP016</v>
      </c>
      <c r="B17" s="6" t="str">
        <f t="shared" si="2"/>
        <v>ACCT016</v>
      </c>
      <c r="C17" s="7">
        <f t="shared" si="3"/>
        <v>45761</v>
      </c>
      <c r="D17" s="6" t="str">
        <f t="shared" si="4"/>
        <v>Closed Won</v>
      </c>
      <c r="E17" s="8">
        <f t="shared" si="5"/>
        <v>59.99</v>
      </c>
      <c r="F17" s="7">
        <f t="shared" si="6"/>
        <v>45766</v>
      </c>
    </row>
    <row r="18">
      <c r="A18" s="6" t="str">
        <f t="shared" si="1"/>
        <v>OPP017</v>
      </c>
      <c r="B18" s="6" t="str">
        <f t="shared" si="2"/>
        <v>ACCT017</v>
      </c>
      <c r="C18" s="7">
        <f t="shared" si="3"/>
        <v>45681</v>
      </c>
      <c r="D18" s="6" t="str">
        <f t="shared" si="4"/>
        <v>Closed Lost</v>
      </c>
      <c r="E18" s="8" t="str">
        <f t="shared" si="5"/>
        <v/>
      </c>
      <c r="F18" s="7" t="str">
        <f t="shared" si="6"/>
        <v/>
      </c>
    </row>
    <row r="19">
      <c r="A19" s="6" t="str">
        <f t="shared" si="1"/>
        <v>OPP018</v>
      </c>
      <c r="B19" s="6" t="str">
        <f t="shared" si="2"/>
        <v>ACCT018</v>
      </c>
      <c r="C19" s="7">
        <f t="shared" si="3"/>
        <v>45708</v>
      </c>
      <c r="D19" s="6" t="str">
        <f t="shared" si="4"/>
        <v>Closed Won</v>
      </c>
      <c r="E19" s="8">
        <f t="shared" si="5"/>
        <v>29.99</v>
      </c>
      <c r="F19" s="7">
        <f t="shared" si="6"/>
        <v>45713</v>
      </c>
    </row>
    <row r="20">
      <c r="A20" s="6" t="str">
        <f t="shared" si="1"/>
        <v>OPP019</v>
      </c>
      <c r="B20" s="6" t="str">
        <f t="shared" si="2"/>
        <v>ACCT019</v>
      </c>
      <c r="C20" s="7">
        <f t="shared" si="3"/>
        <v>45773</v>
      </c>
      <c r="D20" s="6" t="str">
        <f t="shared" si="4"/>
        <v>Closed Won</v>
      </c>
      <c r="E20" s="8">
        <f t="shared" si="5"/>
        <v>29.99</v>
      </c>
      <c r="F20" s="7">
        <f t="shared" si="6"/>
        <v>45784</v>
      </c>
    </row>
    <row r="21">
      <c r="A21" s="6" t="str">
        <f t="shared" si="1"/>
        <v>OPP020</v>
      </c>
      <c r="B21" s="6" t="str">
        <f t="shared" si="2"/>
        <v>ACCT020</v>
      </c>
      <c r="C21" s="7">
        <f t="shared" si="3"/>
        <v>45681</v>
      </c>
      <c r="D21" s="6" t="str">
        <f t="shared" si="4"/>
        <v>Closed Won</v>
      </c>
      <c r="E21" s="8">
        <f t="shared" si="5"/>
        <v>59.99</v>
      </c>
      <c r="F21" s="7">
        <f t="shared" si="6"/>
        <v>45698</v>
      </c>
    </row>
    <row r="22">
      <c r="A22" s="6" t="str">
        <f t="shared" si="1"/>
        <v>OPP021</v>
      </c>
      <c r="B22" s="6" t="str">
        <f t="shared" si="2"/>
        <v>ACCT021</v>
      </c>
      <c r="C22" s="7">
        <f t="shared" si="3"/>
        <v>45745</v>
      </c>
      <c r="D22" s="6" t="str">
        <f t="shared" si="4"/>
        <v>Closed Lost</v>
      </c>
      <c r="E22" s="8" t="str">
        <f t="shared" si="5"/>
        <v/>
      </c>
      <c r="F22" s="7" t="str">
        <f t="shared" si="6"/>
        <v/>
      </c>
    </row>
    <row r="23">
      <c r="A23" s="6" t="str">
        <f t="shared" si="1"/>
        <v>OPP022</v>
      </c>
      <c r="B23" s="6" t="str">
        <f t="shared" si="2"/>
        <v>ACCT022</v>
      </c>
      <c r="C23" s="7">
        <f t="shared" si="3"/>
        <v>45767</v>
      </c>
      <c r="D23" s="6" t="str">
        <f t="shared" si="4"/>
        <v>Closed Won</v>
      </c>
      <c r="E23" s="8">
        <f t="shared" si="5"/>
        <v>29.99</v>
      </c>
      <c r="F23" s="7">
        <f t="shared" si="6"/>
        <v>45790</v>
      </c>
    </row>
    <row r="24">
      <c r="A24" s="6" t="str">
        <f t="shared" si="1"/>
        <v>OPP023</v>
      </c>
      <c r="B24" s="6" t="str">
        <f t="shared" si="2"/>
        <v>ACCT023</v>
      </c>
      <c r="C24" s="7">
        <f t="shared" si="3"/>
        <v>45736</v>
      </c>
      <c r="D24" s="6" t="str">
        <f t="shared" si="4"/>
        <v>Closed Lost</v>
      </c>
      <c r="E24" s="8" t="str">
        <f t="shared" si="5"/>
        <v/>
      </c>
      <c r="F24" s="7" t="str">
        <f t="shared" si="6"/>
        <v/>
      </c>
    </row>
    <row r="25">
      <c r="A25" s="6" t="str">
        <f t="shared" si="1"/>
        <v>OPP024</v>
      </c>
      <c r="B25" s="6" t="str">
        <f t="shared" si="2"/>
        <v>ACCT024</v>
      </c>
      <c r="C25" s="7">
        <f t="shared" si="3"/>
        <v>45801</v>
      </c>
      <c r="D25" s="6" t="str">
        <f t="shared" si="4"/>
        <v>Closed Won</v>
      </c>
      <c r="E25" s="8">
        <f t="shared" si="5"/>
        <v>59.99</v>
      </c>
      <c r="F25" s="7">
        <f t="shared" si="6"/>
        <v>45830</v>
      </c>
    </row>
    <row r="26">
      <c r="A26" s="6" t="str">
        <f t="shared" si="1"/>
        <v>OPP025</v>
      </c>
      <c r="B26" s="6" t="str">
        <f t="shared" si="2"/>
        <v>ACCT025</v>
      </c>
      <c r="C26" s="7">
        <f t="shared" si="3"/>
        <v>45751</v>
      </c>
      <c r="D26" s="6" t="str">
        <f t="shared" si="4"/>
        <v>Closed Lost</v>
      </c>
      <c r="E26" s="8" t="str">
        <f t="shared" si="5"/>
        <v/>
      </c>
      <c r="F26" s="7" t="str">
        <f t="shared" si="6"/>
        <v/>
      </c>
    </row>
    <row r="27">
      <c r="A27" s="6" t="str">
        <f t="shared" si="1"/>
        <v>OPP026</v>
      </c>
      <c r="B27" s="6" t="str">
        <f t="shared" si="2"/>
        <v>ACCT026</v>
      </c>
      <c r="C27" s="7">
        <f t="shared" si="3"/>
        <v>45815</v>
      </c>
      <c r="D27" s="6" t="str">
        <f t="shared" si="4"/>
        <v>Closed Lost</v>
      </c>
      <c r="E27" s="8" t="str">
        <f t="shared" si="5"/>
        <v/>
      </c>
      <c r="F27" s="7" t="str">
        <f t="shared" si="6"/>
        <v/>
      </c>
    </row>
    <row r="28">
      <c r="A28" s="6" t="str">
        <f t="shared" si="1"/>
        <v>OPP027</v>
      </c>
      <c r="B28" s="6" t="str">
        <f t="shared" si="2"/>
        <v>ACCT027</v>
      </c>
      <c r="C28" s="7">
        <f t="shared" si="3"/>
        <v>45659</v>
      </c>
      <c r="D28" s="6" t="str">
        <f t="shared" si="4"/>
        <v>Closed Lost</v>
      </c>
      <c r="E28" s="8" t="str">
        <f t="shared" si="5"/>
        <v/>
      </c>
      <c r="F28" s="7" t="str">
        <f t="shared" si="6"/>
        <v/>
      </c>
    </row>
    <row r="29">
      <c r="A29" s="6" t="str">
        <f t="shared" si="1"/>
        <v>OPP028</v>
      </c>
      <c r="B29" s="6" t="str">
        <f t="shared" si="2"/>
        <v>ACCT028</v>
      </c>
      <c r="C29" s="7">
        <f t="shared" si="3"/>
        <v>45762</v>
      </c>
      <c r="D29" s="6" t="str">
        <f t="shared" si="4"/>
        <v>Closed Lost</v>
      </c>
      <c r="E29" s="8" t="str">
        <f t="shared" si="5"/>
        <v/>
      </c>
      <c r="F29" s="7" t="str">
        <f t="shared" si="6"/>
        <v/>
      </c>
    </row>
    <row r="30">
      <c r="A30" s="6" t="str">
        <f t="shared" si="1"/>
        <v>OPP029</v>
      </c>
      <c r="B30" s="6" t="str">
        <f t="shared" si="2"/>
        <v>ACCT029</v>
      </c>
      <c r="C30" s="7">
        <f t="shared" si="3"/>
        <v>45728</v>
      </c>
      <c r="D30" s="6" t="str">
        <f t="shared" si="4"/>
        <v>Closed Won</v>
      </c>
      <c r="E30" s="8">
        <f t="shared" si="5"/>
        <v>29.99</v>
      </c>
      <c r="F30" s="7">
        <f t="shared" si="6"/>
        <v>45758</v>
      </c>
    </row>
    <row r="31">
      <c r="A31" s="6" t="str">
        <f t="shared" si="1"/>
        <v>OPP030</v>
      </c>
      <c r="B31" s="6" t="str">
        <f t="shared" si="2"/>
        <v>ACCT030</v>
      </c>
      <c r="C31" s="7">
        <f t="shared" si="3"/>
        <v>45735</v>
      </c>
      <c r="D31" s="6" t="str">
        <f t="shared" si="4"/>
        <v>Closed Lost</v>
      </c>
      <c r="E31" s="8" t="str">
        <f t="shared" si="5"/>
        <v/>
      </c>
      <c r="F31" s="7" t="str">
        <f t="shared" si="6"/>
        <v/>
      </c>
    </row>
    <row r="32">
      <c r="A32" s="6" t="str">
        <f t="shared" si="1"/>
        <v>OPP031</v>
      </c>
      <c r="B32" s="6" t="str">
        <f t="shared" si="2"/>
        <v>ACCT031</v>
      </c>
      <c r="C32" s="7">
        <f t="shared" si="3"/>
        <v>45679</v>
      </c>
      <c r="D32" s="6" t="str">
        <f t="shared" si="4"/>
        <v>Closed Won</v>
      </c>
      <c r="E32" s="8">
        <f t="shared" si="5"/>
        <v>29.99</v>
      </c>
      <c r="F32" s="7">
        <f t="shared" si="6"/>
        <v>45685</v>
      </c>
    </row>
    <row r="33">
      <c r="A33" s="6" t="str">
        <f t="shared" si="1"/>
        <v>OPP032</v>
      </c>
      <c r="B33" s="6" t="str">
        <f t="shared" si="2"/>
        <v>ACCT032</v>
      </c>
      <c r="C33" s="7">
        <f t="shared" si="3"/>
        <v>45696</v>
      </c>
      <c r="D33" s="6" t="str">
        <f t="shared" si="4"/>
        <v>Closed Won</v>
      </c>
      <c r="E33" s="8">
        <f t="shared" si="5"/>
        <v>59.99</v>
      </c>
      <c r="F33" s="7">
        <f t="shared" si="6"/>
        <v>45701</v>
      </c>
    </row>
    <row r="34">
      <c r="A34" s="6" t="str">
        <f t="shared" si="1"/>
        <v>OPP033</v>
      </c>
      <c r="B34" s="6" t="str">
        <f t="shared" si="2"/>
        <v>ACCT033</v>
      </c>
      <c r="C34" s="7">
        <f t="shared" si="3"/>
        <v>45809</v>
      </c>
      <c r="D34" s="6" t="str">
        <f t="shared" si="4"/>
        <v>Closed Won</v>
      </c>
      <c r="E34" s="8">
        <f t="shared" si="5"/>
        <v>59.99</v>
      </c>
      <c r="F34" s="7">
        <f t="shared" si="6"/>
        <v>45836</v>
      </c>
    </row>
    <row r="35">
      <c r="A35" s="6" t="str">
        <f t="shared" si="1"/>
        <v>OPP034</v>
      </c>
      <c r="B35" s="6" t="str">
        <f t="shared" si="2"/>
        <v>ACCT034</v>
      </c>
      <c r="C35" s="7">
        <f t="shared" si="3"/>
        <v>45727</v>
      </c>
      <c r="D35" s="6" t="str">
        <f t="shared" si="4"/>
        <v>Closed Won</v>
      </c>
      <c r="E35" s="8">
        <f t="shared" si="5"/>
        <v>59.99</v>
      </c>
      <c r="F35" s="7">
        <f t="shared" si="6"/>
        <v>45739</v>
      </c>
    </row>
    <row r="36">
      <c r="A36" s="6" t="str">
        <f t="shared" si="1"/>
        <v>OPP035</v>
      </c>
      <c r="B36" s="6" t="str">
        <f t="shared" si="2"/>
        <v>ACCT035</v>
      </c>
      <c r="C36" s="7">
        <f t="shared" si="3"/>
        <v>45659</v>
      </c>
      <c r="D36" s="6" t="str">
        <f t="shared" si="4"/>
        <v>Closed Won</v>
      </c>
      <c r="E36" s="8">
        <f t="shared" si="5"/>
        <v>29.99</v>
      </c>
      <c r="F36" s="7">
        <f t="shared" si="6"/>
        <v>45661</v>
      </c>
    </row>
    <row r="37">
      <c r="A37" s="6" t="str">
        <f t="shared" si="1"/>
        <v>OPP036</v>
      </c>
      <c r="B37" s="6" t="str">
        <f t="shared" si="2"/>
        <v>ACCT036</v>
      </c>
      <c r="C37" s="7">
        <f t="shared" si="3"/>
        <v>45744</v>
      </c>
      <c r="D37" s="6" t="str">
        <f t="shared" si="4"/>
        <v>Closed Won</v>
      </c>
      <c r="E37" s="8">
        <f t="shared" si="5"/>
        <v>59.99</v>
      </c>
      <c r="F37" s="7">
        <f t="shared" si="6"/>
        <v>45750</v>
      </c>
    </row>
    <row r="38">
      <c r="A38" s="6" t="str">
        <f t="shared" si="1"/>
        <v>OPP037</v>
      </c>
      <c r="B38" s="6" t="str">
        <f t="shared" si="2"/>
        <v>ACCT037</v>
      </c>
      <c r="C38" s="7">
        <f t="shared" si="3"/>
        <v>45693</v>
      </c>
      <c r="D38" s="6" t="str">
        <f t="shared" si="4"/>
        <v>Closed Won</v>
      </c>
      <c r="E38" s="8">
        <f t="shared" si="5"/>
        <v>29.99</v>
      </c>
      <c r="F38" s="7">
        <f t="shared" si="6"/>
        <v>45710</v>
      </c>
    </row>
    <row r="39">
      <c r="A39" s="6" t="str">
        <f t="shared" si="1"/>
        <v>OPP038</v>
      </c>
      <c r="B39" s="6" t="str">
        <f t="shared" si="2"/>
        <v>ACCT038</v>
      </c>
      <c r="C39" s="7">
        <f t="shared" si="3"/>
        <v>45718</v>
      </c>
      <c r="D39" s="6" t="str">
        <f t="shared" si="4"/>
        <v>Closed Lost</v>
      </c>
      <c r="E39" s="8" t="str">
        <f t="shared" si="5"/>
        <v/>
      </c>
      <c r="F39" s="7" t="str">
        <f t="shared" si="6"/>
        <v/>
      </c>
    </row>
    <row r="40">
      <c r="A40" s="6" t="str">
        <f t="shared" si="1"/>
        <v>OPP039</v>
      </c>
      <c r="B40" s="6" t="str">
        <f t="shared" si="2"/>
        <v>ACCT039</v>
      </c>
      <c r="C40" s="7">
        <f t="shared" si="3"/>
        <v>45783</v>
      </c>
      <c r="D40" s="6" t="str">
        <f t="shared" si="4"/>
        <v>Closed Won</v>
      </c>
      <c r="E40" s="8">
        <f t="shared" si="5"/>
        <v>59.99</v>
      </c>
      <c r="F40" s="7">
        <f t="shared" si="6"/>
        <v>45798</v>
      </c>
    </row>
    <row r="41">
      <c r="A41" s="6" t="str">
        <f t="shared" si="1"/>
        <v>OPP040</v>
      </c>
      <c r="B41" s="6" t="str">
        <f t="shared" si="2"/>
        <v>ACCT040</v>
      </c>
      <c r="C41" s="7">
        <f t="shared" si="3"/>
        <v>45712</v>
      </c>
      <c r="D41" s="6" t="str">
        <f t="shared" si="4"/>
        <v>Closed Won</v>
      </c>
      <c r="E41" s="8">
        <f t="shared" si="5"/>
        <v>29.99</v>
      </c>
      <c r="F41" s="7">
        <f t="shared" si="6"/>
        <v>45716</v>
      </c>
    </row>
    <row r="42">
      <c r="A42" s="6" t="str">
        <f t="shared" si="1"/>
        <v>OPP041</v>
      </c>
      <c r="B42" s="6" t="str">
        <f t="shared" si="2"/>
        <v>ACCT041</v>
      </c>
      <c r="C42" s="7">
        <f t="shared" si="3"/>
        <v>45733</v>
      </c>
      <c r="D42" s="6" t="str">
        <f t="shared" si="4"/>
        <v>Closed Won</v>
      </c>
      <c r="E42" s="8">
        <f t="shared" si="5"/>
        <v>59.99</v>
      </c>
      <c r="F42" s="7">
        <f t="shared" si="6"/>
        <v>45750</v>
      </c>
    </row>
    <row r="43">
      <c r="A43" s="6" t="str">
        <f t="shared" si="1"/>
        <v>OPP042</v>
      </c>
      <c r="B43" s="6" t="str">
        <f t="shared" si="2"/>
        <v>ACCT042</v>
      </c>
      <c r="C43" s="7">
        <f t="shared" si="3"/>
        <v>45745</v>
      </c>
      <c r="D43" s="6" t="str">
        <f t="shared" si="4"/>
        <v>Closed Won</v>
      </c>
      <c r="E43" s="8">
        <f t="shared" si="5"/>
        <v>29.99</v>
      </c>
      <c r="F43" s="7">
        <f t="shared" si="6"/>
        <v>45763</v>
      </c>
    </row>
    <row r="44">
      <c r="A44" s="6" t="str">
        <f t="shared" si="1"/>
        <v>OPP043</v>
      </c>
      <c r="B44" s="6" t="str">
        <f t="shared" si="2"/>
        <v>ACCT043</v>
      </c>
      <c r="C44" s="7">
        <f t="shared" si="3"/>
        <v>45681</v>
      </c>
      <c r="D44" s="6" t="str">
        <f t="shared" si="4"/>
        <v>Closed Won</v>
      </c>
      <c r="E44" s="8">
        <f t="shared" si="5"/>
        <v>29.99</v>
      </c>
      <c r="F44" s="7">
        <f t="shared" si="6"/>
        <v>45683</v>
      </c>
    </row>
    <row r="45">
      <c r="A45" s="6" t="str">
        <f t="shared" si="1"/>
        <v>OPP044</v>
      </c>
      <c r="B45" s="6" t="str">
        <f t="shared" si="2"/>
        <v>ACCT044</v>
      </c>
      <c r="C45" s="7">
        <f t="shared" si="3"/>
        <v>45772</v>
      </c>
      <c r="D45" s="6" t="str">
        <f t="shared" si="4"/>
        <v>Closed Won</v>
      </c>
      <c r="E45" s="8">
        <f t="shared" si="5"/>
        <v>29.99</v>
      </c>
      <c r="F45" s="7">
        <f t="shared" si="6"/>
        <v>45796</v>
      </c>
    </row>
    <row r="46">
      <c r="A46" s="6" t="str">
        <f t="shared" si="1"/>
        <v>OPP045</v>
      </c>
      <c r="B46" s="6" t="str">
        <f t="shared" si="2"/>
        <v>ACCT045</v>
      </c>
      <c r="C46" s="7">
        <f t="shared" si="3"/>
        <v>45717</v>
      </c>
      <c r="D46" s="6" t="str">
        <f t="shared" si="4"/>
        <v>Closed Lost</v>
      </c>
      <c r="E46" s="8" t="str">
        <f t="shared" si="5"/>
        <v/>
      </c>
      <c r="F46" s="7" t="str">
        <f t="shared" si="6"/>
        <v/>
      </c>
    </row>
    <row r="47">
      <c r="A47" s="6" t="str">
        <f t="shared" si="1"/>
        <v>OPP046</v>
      </c>
      <c r="B47" s="6" t="str">
        <f t="shared" si="2"/>
        <v>ACCT046</v>
      </c>
      <c r="C47" s="7">
        <f t="shared" si="3"/>
        <v>45785</v>
      </c>
      <c r="D47" s="6" t="str">
        <f t="shared" si="4"/>
        <v>Closed Lost</v>
      </c>
      <c r="E47" s="8" t="str">
        <f t="shared" si="5"/>
        <v/>
      </c>
      <c r="F47" s="7" t="str">
        <f t="shared" si="6"/>
        <v/>
      </c>
    </row>
    <row r="48">
      <c r="A48" s="6" t="str">
        <f t="shared" si="1"/>
        <v>OPP047</v>
      </c>
      <c r="B48" s="6" t="str">
        <f t="shared" si="2"/>
        <v>ACCT047</v>
      </c>
      <c r="C48" s="7">
        <f t="shared" si="3"/>
        <v>45744</v>
      </c>
      <c r="D48" s="6" t="str">
        <f t="shared" si="4"/>
        <v>Closed Lost</v>
      </c>
      <c r="E48" s="8" t="str">
        <f t="shared" si="5"/>
        <v/>
      </c>
      <c r="F48" s="7" t="str">
        <f t="shared" si="6"/>
        <v/>
      </c>
    </row>
    <row r="49">
      <c r="A49" s="6" t="str">
        <f t="shared" si="1"/>
        <v>OPP048</v>
      </c>
      <c r="B49" s="6" t="str">
        <f t="shared" si="2"/>
        <v>ACCT048</v>
      </c>
      <c r="C49" s="7">
        <f t="shared" si="3"/>
        <v>45752</v>
      </c>
      <c r="D49" s="6" t="str">
        <f t="shared" si="4"/>
        <v>Closed Won</v>
      </c>
      <c r="E49" s="8">
        <f t="shared" si="5"/>
        <v>59.99</v>
      </c>
      <c r="F49" s="7">
        <f t="shared" si="6"/>
        <v>45764</v>
      </c>
    </row>
    <row r="50">
      <c r="A50" s="6" t="str">
        <f t="shared" si="1"/>
        <v>OPP049</v>
      </c>
      <c r="B50" s="6" t="str">
        <f t="shared" si="2"/>
        <v>ACCT049</v>
      </c>
      <c r="C50" s="7">
        <f t="shared" si="3"/>
        <v>45675</v>
      </c>
      <c r="D50" s="6" t="str">
        <f t="shared" si="4"/>
        <v>Closed Lost</v>
      </c>
      <c r="E50" s="8" t="str">
        <f t="shared" si="5"/>
        <v/>
      </c>
      <c r="F50" s="7" t="str">
        <f t="shared" si="6"/>
        <v/>
      </c>
    </row>
    <row r="51">
      <c r="A51" s="6" t="str">
        <f t="shared" si="1"/>
        <v>OPP050</v>
      </c>
      <c r="B51" s="6" t="str">
        <f t="shared" si="2"/>
        <v>ACCT050</v>
      </c>
      <c r="C51" s="7">
        <f t="shared" si="3"/>
        <v>45789</v>
      </c>
      <c r="D51" s="6" t="str">
        <f t="shared" si="4"/>
        <v>Closed Lost</v>
      </c>
      <c r="E51" s="8" t="str">
        <f t="shared" si="5"/>
        <v/>
      </c>
      <c r="F51" s="7" t="str">
        <f t="shared" si="6"/>
        <v/>
      </c>
    </row>
    <row r="52">
      <c r="A52" s="6" t="str">
        <f t="shared" si="1"/>
        <v>OPP051</v>
      </c>
      <c r="B52" s="6" t="str">
        <f t="shared" si="2"/>
        <v>ACCT051</v>
      </c>
      <c r="C52" s="7">
        <f t="shared" si="3"/>
        <v>45810</v>
      </c>
      <c r="D52" s="6" t="str">
        <f t="shared" si="4"/>
        <v>Closed Won</v>
      </c>
      <c r="E52" s="8">
        <f t="shared" si="5"/>
        <v>29.99</v>
      </c>
      <c r="F52" s="7">
        <f t="shared" si="6"/>
        <v>45833</v>
      </c>
    </row>
    <row r="53">
      <c r="A53" s="6" t="str">
        <f t="shared" si="1"/>
        <v>OPP052</v>
      </c>
      <c r="B53" s="6" t="str">
        <f t="shared" si="2"/>
        <v>ACCT052</v>
      </c>
      <c r="C53" s="7">
        <f t="shared" si="3"/>
        <v>45814</v>
      </c>
      <c r="D53" s="6" t="str">
        <f t="shared" si="4"/>
        <v>Closed Lost</v>
      </c>
      <c r="E53" s="8" t="str">
        <f t="shared" si="5"/>
        <v/>
      </c>
      <c r="F53" s="7" t="str">
        <f t="shared" si="6"/>
        <v/>
      </c>
    </row>
    <row r="54">
      <c r="A54" s="6" t="str">
        <f t="shared" si="1"/>
        <v>OPP053</v>
      </c>
      <c r="B54" s="6" t="str">
        <f t="shared" si="2"/>
        <v>ACCT053</v>
      </c>
      <c r="C54" s="7">
        <f t="shared" si="3"/>
        <v>45804</v>
      </c>
      <c r="D54" s="6" t="str">
        <f t="shared" si="4"/>
        <v>Closed Lost</v>
      </c>
      <c r="E54" s="8" t="str">
        <f t="shared" si="5"/>
        <v/>
      </c>
      <c r="F54" s="7" t="str">
        <f t="shared" si="6"/>
        <v/>
      </c>
    </row>
    <row r="55">
      <c r="A55" s="6" t="str">
        <f t="shared" si="1"/>
        <v>OPP054</v>
      </c>
      <c r="B55" s="6" t="str">
        <f t="shared" si="2"/>
        <v>ACCT054</v>
      </c>
      <c r="C55" s="7">
        <f t="shared" si="3"/>
        <v>45679</v>
      </c>
      <c r="D55" s="6" t="str">
        <f t="shared" si="4"/>
        <v>Closed Lost</v>
      </c>
      <c r="E55" s="8" t="str">
        <f t="shared" si="5"/>
        <v/>
      </c>
      <c r="F55" s="7" t="str">
        <f t="shared" si="6"/>
        <v/>
      </c>
    </row>
    <row r="56">
      <c r="A56" s="6" t="str">
        <f t="shared" si="1"/>
        <v>OPP055</v>
      </c>
      <c r="B56" s="6" t="str">
        <f t="shared" si="2"/>
        <v>ACCT055</v>
      </c>
      <c r="C56" s="7">
        <f t="shared" si="3"/>
        <v>45716</v>
      </c>
      <c r="D56" s="6" t="str">
        <f t="shared" si="4"/>
        <v>Closed Won</v>
      </c>
      <c r="E56" s="8">
        <f t="shared" si="5"/>
        <v>29.99</v>
      </c>
      <c r="F56" s="7">
        <f t="shared" si="6"/>
        <v>45744</v>
      </c>
    </row>
    <row r="57">
      <c r="A57" s="6" t="str">
        <f t="shared" si="1"/>
        <v>OPP056</v>
      </c>
      <c r="B57" s="6" t="str">
        <f t="shared" si="2"/>
        <v>ACCT056</v>
      </c>
      <c r="C57" s="7">
        <f t="shared" si="3"/>
        <v>45690</v>
      </c>
      <c r="D57" s="6" t="str">
        <f t="shared" si="4"/>
        <v>Closed Won</v>
      </c>
      <c r="E57" s="8">
        <f t="shared" si="5"/>
        <v>59.99</v>
      </c>
      <c r="F57" s="7">
        <f t="shared" si="6"/>
        <v>45718</v>
      </c>
    </row>
    <row r="58">
      <c r="A58" s="6" t="str">
        <f t="shared" si="1"/>
        <v>OPP057</v>
      </c>
      <c r="B58" s="6" t="str">
        <f t="shared" si="2"/>
        <v>ACCT057</v>
      </c>
      <c r="C58" s="7">
        <f t="shared" si="3"/>
        <v>45664</v>
      </c>
      <c r="D58" s="6" t="str">
        <f t="shared" si="4"/>
        <v>Closed Won</v>
      </c>
      <c r="E58" s="8">
        <f t="shared" si="5"/>
        <v>59.99</v>
      </c>
      <c r="F58" s="7">
        <f t="shared" si="6"/>
        <v>45685</v>
      </c>
    </row>
    <row r="59">
      <c r="A59" s="6" t="str">
        <f t="shared" si="1"/>
        <v>OPP058</v>
      </c>
      <c r="B59" s="6" t="str">
        <f t="shared" si="2"/>
        <v>ACCT058</v>
      </c>
      <c r="C59" s="7">
        <f t="shared" si="3"/>
        <v>45684</v>
      </c>
      <c r="D59" s="6" t="str">
        <f t="shared" si="4"/>
        <v>Closed Won</v>
      </c>
      <c r="E59" s="8">
        <f t="shared" si="5"/>
        <v>29.99</v>
      </c>
      <c r="F59" s="7">
        <f t="shared" si="6"/>
        <v>45686</v>
      </c>
    </row>
    <row r="60">
      <c r="A60" s="6" t="str">
        <f t="shared" si="1"/>
        <v>OPP059</v>
      </c>
      <c r="B60" s="6" t="str">
        <f t="shared" si="2"/>
        <v>ACCT059</v>
      </c>
      <c r="C60" s="7">
        <f t="shared" si="3"/>
        <v>45753</v>
      </c>
      <c r="D60" s="6" t="str">
        <f t="shared" si="4"/>
        <v>Closed Lost</v>
      </c>
      <c r="E60" s="8" t="str">
        <f t="shared" si="5"/>
        <v/>
      </c>
      <c r="F60" s="7" t="str">
        <f t="shared" si="6"/>
        <v/>
      </c>
    </row>
    <row r="61">
      <c r="A61" s="6" t="str">
        <f t="shared" si="1"/>
        <v>OPP060</v>
      </c>
      <c r="B61" s="6" t="str">
        <f t="shared" si="2"/>
        <v>ACCT060</v>
      </c>
      <c r="C61" s="7">
        <f t="shared" si="3"/>
        <v>45715</v>
      </c>
      <c r="D61" s="6" t="str">
        <f t="shared" si="4"/>
        <v>Closed Won</v>
      </c>
      <c r="E61" s="8">
        <f t="shared" si="5"/>
        <v>29.99</v>
      </c>
      <c r="F61" s="7">
        <f t="shared" si="6"/>
        <v>45724</v>
      </c>
    </row>
    <row r="62">
      <c r="A62" s="6" t="str">
        <f t="shared" si="1"/>
        <v>OPP061</v>
      </c>
      <c r="B62" s="6" t="str">
        <f t="shared" si="2"/>
        <v>ACCT061</v>
      </c>
      <c r="C62" s="7">
        <f t="shared" si="3"/>
        <v>45734</v>
      </c>
      <c r="D62" s="6" t="str">
        <f t="shared" si="4"/>
        <v>Closed Won</v>
      </c>
      <c r="E62" s="8">
        <f t="shared" si="5"/>
        <v>59.99</v>
      </c>
      <c r="F62" s="7">
        <f t="shared" si="6"/>
        <v>45748</v>
      </c>
    </row>
    <row r="63">
      <c r="A63" s="6" t="str">
        <f t="shared" si="1"/>
        <v>OPP062</v>
      </c>
      <c r="B63" s="6" t="str">
        <f t="shared" si="2"/>
        <v>ACCT062</v>
      </c>
      <c r="C63" s="7">
        <f t="shared" si="3"/>
        <v>45728</v>
      </c>
      <c r="D63" s="6" t="str">
        <f t="shared" si="4"/>
        <v>Closed Lost</v>
      </c>
      <c r="E63" s="8" t="str">
        <f t="shared" si="5"/>
        <v/>
      </c>
      <c r="F63" s="7" t="str">
        <f t="shared" si="6"/>
        <v/>
      </c>
    </row>
    <row r="64">
      <c r="A64" s="6" t="str">
        <f t="shared" si="1"/>
        <v>OPP063</v>
      </c>
      <c r="B64" s="6" t="str">
        <f t="shared" si="2"/>
        <v>ACCT063</v>
      </c>
      <c r="C64" s="7">
        <f t="shared" si="3"/>
        <v>45712</v>
      </c>
      <c r="D64" s="6" t="str">
        <f t="shared" si="4"/>
        <v>Closed Won</v>
      </c>
      <c r="E64" s="8">
        <f t="shared" si="5"/>
        <v>29.99</v>
      </c>
      <c r="F64" s="7">
        <f t="shared" si="6"/>
        <v>45736</v>
      </c>
    </row>
    <row r="65">
      <c r="A65" s="6" t="str">
        <f t="shared" si="1"/>
        <v>OPP064</v>
      </c>
      <c r="B65" s="6" t="str">
        <f t="shared" si="2"/>
        <v>ACCT064</v>
      </c>
      <c r="C65" s="7">
        <f t="shared" si="3"/>
        <v>45782</v>
      </c>
      <c r="D65" s="6" t="str">
        <f t="shared" si="4"/>
        <v>Closed Won</v>
      </c>
      <c r="E65" s="8">
        <f t="shared" si="5"/>
        <v>29.99</v>
      </c>
      <c r="F65" s="7">
        <f t="shared" si="6"/>
        <v>45798</v>
      </c>
    </row>
    <row r="66">
      <c r="A66" s="6" t="str">
        <f t="shared" si="1"/>
        <v>OPP065</v>
      </c>
      <c r="B66" s="6" t="str">
        <f t="shared" si="2"/>
        <v>ACCT065</v>
      </c>
      <c r="C66" s="7">
        <f t="shared" si="3"/>
        <v>45782</v>
      </c>
      <c r="D66" s="6" t="str">
        <f t="shared" si="4"/>
        <v>Closed Lost</v>
      </c>
      <c r="E66" s="8" t="str">
        <f t="shared" si="5"/>
        <v/>
      </c>
      <c r="F66" s="7" t="str">
        <f t="shared" si="6"/>
        <v/>
      </c>
    </row>
    <row r="67">
      <c r="A67" s="6" t="str">
        <f t="shared" si="1"/>
        <v>OPP066</v>
      </c>
      <c r="B67" s="6" t="str">
        <f t="shared" si="2"/>
        <v>ACCT066</v>
      </c>
      <c r="C67" s="7">
        <f t="shared" si="3"/>
        <v>45813</v>
      </c>
      <c r="D67" s="6" t="str">
        <f t="shared" si="4"/>
        <v>Closed Lost</v>
      </c>
      <c r="E67" s="8" t="str">
        <f t="shared" si="5"/>
        <v/>
      </c>
      <c r="F67" s="7" t="str">
        <f t="shared" si="6"/>
        <v/>
      </c>
    </row>
    <row r="68">
      <c r="A68" s="6" t="str">
        <f t="shared" si="1"/>
        <v>OPP067</v>
      </c>
      <c r="B68" s="6" t="str">
        <f t="shared" si="2"/>
        <v>ACCT067</v>
      </c>
      <c r="C68" s="7">
        <f t="shared" si="3"/>
        <v>45732</v>
      </c>
      <c r="D68" s="6" t="str">
        <f t="shared" si="4"/>
        <v>Closed Lost</v>
      </c>
      <c r="E68" s="8" t="str">
        <f t="shared" si="5"/>
        <v/>
      </c>
      <c r="F68" s="7" t="str">
        <f t="shared" si="6"/>
        <v/>
      </c>
    </row>
    <row r="69">
      <c r="A69" s="6" t="str">
        <f t="shared" si="1"/>
        <v>OPP068</v>
      </c>
      <c r="B69" s="6" t="str">
        <f t="shared" si="2"/>
        <v>ACCT068</v>
      </c>
      <c r="C69" s="7">
        <f t="shared" si="3"/>
        <v>45684</v>
      </c>
      <c r="D69" s="6" t="str">
        <f t="shared" si="4"/>
        <v>Closed Lost</v>
      </c>
      <c r="E69" s="8" t="str">
        <f t="shared" si="5"/>
        <v/>
      </c>
      <c r="F69" s="7" t="str">
        <f t="shared" si="6"/>
        <v/>
      </c>
    </row>
    <row r="70">
      <c r="A70" s="6" t="str">
        <f t="shared" si="1"/>
        <v>OPP069</v>
      </c>
      <c r="B70" s="6" t="str">
        <f t="shared" si="2"/>
        <v>ACCT069</v>
      </c>
      <c r="C70" s="7">
        <f t="shared" si="3"/>
        <v>45661</v>
      </c>
      <c r="D70" s="6" t="str">
        <f t="shared" si="4"/>
        <v>Closed Won</v>
      </c>
      <c r="E70" s="8">
        <f t="shared" si="5"/>
        <v>59.99</v>
      </c>
      <c r="F70" s="7">
        <f t="shared" si="6"/>
        <v>45683</v>
      </c>
    </row>
    <row r="71">
      <c r="A71" s="6" t="str">
        <f t="shared" si="1"/>
        <v>OPP070</v>
      </c>
      <c r="B71" s="6" t="str">
        <f t="shared" si="2"/>
        <v>ACCT070</v>
      </c>
      <c r="C71" s="7">
        <f t="shared" si="3"/>
        <v>45807</v>
      </c>
      <c r="D71" s="6" t="str">
        <f t="shared" si="4"/>
        <v>Closed Lost</v>
      </c>
      <c r="E71" s="8" t="str">
        <f t="shared" si="5"/>
        <v/>
      </c>
      <c r="F71" s="7" t="str">
        <f t="shared" si="6"/>
        <v/>
      </c>
    </row>
    <row r="72">
      <c r="A72" s="6" t="str">
        <f t="shared" si="1"/>
        <v>OPP071</v>
      </c>
      <c r="B72" s="6" t="str">
        <f t="shared" si="2"/>
        <v>ACCT071</v>
      </c>
      <c r="C72" s="7">
        <f t="shared" si="3"/>
        <v>45813</v>
      </c>
      <c r="D72" s="6" t="str">
        <f t="shared" si="4"/>
        <v>Closed Won</v>
      </c>
      <c r="E72" s="8">
        <f t="shared" si="5"/>
        <v>59.99</v>
      </c>
      <c r="F72" s="7">
        <f t="shared" si="6"/>
        <v>45817</v>
      </c>
    </row>
    <row r="73">
      <c r="A73" s="6" t="str">
        <f t="shared" si="1"/>
        <v>OPP072</v>
      </c>
      <c r="B73" s="6" t="str">
        <f t="shared" si="2"/>
        <v>ACCT072</v>
      </c>
      <c r="C73" s="7">
        <f t="shared" si="3"/>
        <v>45660</v>
      </c>
      <c r="D73" s="6" t="str">
        <f t="shared" si="4"/>
        <v>Closed Lost</v>
      </c>
      <c r="E73" s="8" t="str">
        <f t="shared" si="5"/>
        <v/>
      </c>
      <c r="F73" s="7" t="str">
        <f t="shared" si="6"/>
        <v/>
      </c>
    </row>
    <row r="74">
      <c r="A74" s="6" t="str">
        <f t="shared" si="1"/>
        <v>OPP073</v>
      </c>
      <c r="B74" s="6" t="str">
        <f t="shared" si="2"/>
        <v>ACCT073</v>
      </c>
      <c r="C74" s="7">
        <f t="shared" si="3"/>
        <v>45683</v>
      </c>
      <c r="D74" s="6" t="str">
        <f t="shared" si="4"/>
        <v>Closed Won</v>
      </c>
      <c r="E74" s="8">
        <f t="shared" si="5"/>
        <v>59.99</v>
      </c>
      <c r="F74" s="7">
        <f t="shared" si="6"/>
        <v>45693</v>
      </c>
    </row>
    <row r="75">
      <c r="A75" s="6" t="str">
        <f t="shared" si="1"/>
        <v>OPP074</v>
      </c>
      <c r="B75" s="6" t="str">
        <f t="shared" si="2"/>
        <v>ACCT074</v>
      </c>
      <c r="C75" s="7">
        <f t="shared" si="3"/>
        <v>45705</v>
      </c>
      <c r="D75" s="6" t="str">
        <f t="shared" si="4"/>
        <v>Closed Lost</v>
      </c>
      <c r="E75" s="8" t="str">
        <f t="shared" si="5"/>
        <v/>
      </c>
      <c r="F75" s="7" t="str">
        <f t="shared" si="6"/>
        <v/>
      </c>
    </row>
    <row r="76">
      <c r="A76" s="6" t="str">
        <f t="shared" si="1"/>
        <v>OPP075</v>
      </c>
      <c r="B76" s="6" t="str">
        <f t="shared" si="2"/>
        <v>ACCT075</v>
      </c>
      <c r="C76" s="7">
        <f t="shared" si="3"/>
        <v>45696</v>
      </c>
      <c r="D76" s="6" t="str">
        <f t="shared" si="4"/>
        <v>Closed Lost</v>
      </c>
      <c r="E76" s="8" t="str">
        <f t="shared" si="5"/>
        <v/>
      </c>
      <c r="F76" s="7" t="str">
        <f t="shared" si="6"/>
        <v/>
      </c>
    </row>
    <row r="77">
      <c r="A77" s="6" t="str">
        <f t="shared" si="1"/>
        <v>OPP076</v>
      </c>
      <c r="B77" s="6" t="str">
        <f t="shared" si="2"/>
        <v>ACCT076</v>
      </c>
      <c r="C77" s="7">
        <f t="shared" si="3"/>
        <v>45716</v>
      </c>
      <c r="D77" s="6" t="str">
        <f t="shared" si="4"/>
        <v>Closed Won</v>
      </c>
      <c r="E77" s="8">
        <f t="shared" si="5"/>
        <v>29.99</v>
      </c>
      <c r="F77" s="7">
        <f t="shared" si="6"/>
        <v>45740</v>
      </c>
    </row>
    <row r="78">
      <c r="A78" s="6" t="str">
        <f t="shared" si="1"/>
        <v>OPP077</v>
      </c>
      <c r="B78" s="6" t="str">
        <f t="shared" si="2"/>
        <v>ACCT077</v>
      </c>
      <c r="C78" s="7">
        <f t="shared" si="3"/>
        <v>45710</v>
      </c>
      <c r="D78" s="6" t="str">
        <f t="shared" si="4"/>
        <v>Closed Won</v>
      </c>
      <c r="E78" s="8">
        <f t="shared" si="5"/>
        <v>29.99</v>
      </c>
      <c r="F78" s="7">
        <f t="shared" si="6"/>
        <v>45730</v>
      </c>
    </row>
    <row r="79">
      <c r="A79" s="6" t="str">
        <f t="shared" si="1"/>
        <v>OPP078</v>
      </c>
      <c r="B79" s="6" t="str">
        <f t="shared" si="2"/>
        <v>ACCT078</v>
      </c>
      <c r="C79" s="7">
        <f t="shared" si="3"/>
        <v>45789</v>
      </c>
      <c r="D79" s="6" t="str">
        <f t="shared" si="4"/>
        <v>Closed Lost</v>
      </c>
      <c r="E79" s="8" t="str">
        <f t="shared" si="5"/>
        <v/>
      </c>
      <c r="F79" s="7" t="str">
        <f t="shared" si="6"/>
        <v/>
      </c>
    </row>
    <row r="80">
      <c r="A80" s="6" t="str">
        <f t="shared" si="1"/>
        <v>OPP079</v>
      </c>
      <c r="B80" s="6" t="str">
        <f t="shared" si="2"/>
        <v>ACCT079</v>
      </c>
      <c r="C80" s="7">
        <f t="shared" si="3"/>
        <v>45660</v>
      </c>
      <c r="D80" s="6" t="str">
        <f t="shared" si="4"/>
        <v>Closed Won</v>
      </c>
      <c r="E80" s="8">
        <f t="shared" si="5"/>
        <v>29.99</v>
      </c>
      <c r="F80" s="7">
        <f t="shared" si="6"/>
        <v>45676</v>
      </c>
    </row>
    <row r="81">
      <c r="A81" s="6" t="str">
        <f t="shared" si="1"/>
        <v>OPP080</v>
      </c>
      <c r="B81" s="6" t="str">
        <f t="shared" si="2"/>
        <v>ACCT080</v>
      </c>
      <c r="C81" s="7">
        <f t="shared" si="3"/>
        <v>45736</v>
      </c>
      <c r="D81" s="6" t="str">
        <f t="shared" si="4"/>
        <v>Closed Lost</v>
      </c>
      <c r="E81" s="8" t="str">
        <f t="shared" si="5"/>
        <v/>
      </c>
      <c r="F81" s="7" t="str">
        <f t="shared" si="6"/>
        <v/>
      </c>
    </row>
    <row r="82">
      <c r="A82" s="6" t="str">
        <f t="shared" si="1"/>
        <v>OPP081</v>
      </c>
      <c r="B82" s="6" t="str">
        <f t="shared" si="2"/>
        <v>ACCT081</v>
      </c>
      <c r="C82" s="7">
        <f t="shared" si="3"/>
        <v>45804</v>
      </c>
      <c r="D82" s="6" t="str">
        <f t="shared" si="4"/>
        <v>Closed Won</v>
      </c>
      <c r="E82" s="8">
        <f t="shared" si="5"/>
        <v>29.99</v>
      </c>
      <c r="F82" s="7">
        <f t="shared" si="6"/>
        <v>45806</v>
      </c>
    </row>
    <row r="83">
      <c r="A83" s="6" t="str">
        <f t="shared" si="1"/>
        <v>OPP082</v>
      </c>
      <c r="B83" s="6" t="str">
        <f t="shared" si="2"/>
        <v>ACCT082</v>
      </c>
      <c r="C83" s="7">
        <f t="shared" si="3"/>
        <v>45751</v>
      </c>
      <c r="D83" s="6" t="str">
        <f t="shared" si="4"/>
        <v>Closed Lost</v>
      </c>
      <c r="E83" s="8" t="str">
        <f t="shared" si="5"/>
        <v/>
      </c>
      <c r="F83" s="7" t="str">
        <f t="shared" si="6"/>
        <v/>
      </c>
    </row>
    <row r="84">
      <c r="A84" s="6" t="str">
        <f t="shared" si="1"/>
        <v>OPP083</v>
      </c>
      <c r="B84" s="6" t="str">
        <f t="shared" si="2"/>
        <v>ACCT083</v>
      </c>
      <c r="C84" s="7">
        <f t="shared" si="3"/>
        <v>45815</v>
      </c>
      <c r="D84" s="6" t="str">
        <f t="shared" si="4"/>
        <v>Closed Lost</v>
      </c>
      <c r="E84" s="8" t="str">
        <f t="shared" si="5"/>
        <v/>
      </c>
      <c r="F84" s="7" t="str">
        <f t="shared" si="6"/>
        <v/>
      </c>
    </row>
    <row r="85">
      <c r="A85" s="6" t="str">
        <f t="shared" si="1"/>
        <v>OPP084</v>
      </c>
      <c r="B85" s="6" t="str">
        <f t="shared" si="2"/>
        <v>ACCT084</v>
      </c>
      <c r="C85" s="7">
        <f t="shared" si="3"/>
        <v>45816</v>
      </c>
      <c r="D85" s="6" t="str">
        <f t="shared" si="4"/>
        <v>Closed Lost</v>
      </c>
      <c r="E85" s="8" t="str">
        <f t="shared" si="5"/>
        <v/>
      </c>
      <c r="F85" s="7" t="str">
        <f t="shared" si="6"/>
        <v/>
      </c>
    </row>
    <row r="86">
      <c r="A86" s="6" t="str">
        <f t="shared" si="1"/>
        <v>OPP085</v>
      </c>
      <c r="B86" s="6" t="str">
        <f t="shared" si="2"/>
        <v>ACCT085</v>
      </c>
      <c r="C86" s="7">
        <f t="shared" si="3"/>
        <v>45664</v>
      </c>
      <c r="D86" s="6" t="str">
        <f t="shared" si="4"/>
        <v>Closed Won</v>
      </c>
      <c r="E86" s="8">
        <f t="shared" si="5"/>
        <v>59.99</v>
      </c>
      <c r="F86" s="7">
        <f t="shared" si="6"/>
        <v>45686</v>
      </c>
    </row>
    <row r="87">
      <c r="A87" s="6" t="str">
        <f t="shared" si="1"/>
        <v>OPP086</v>
      </c>
      <c r="B87" s="6" t="str">
        <f t="shared" si="2"/>
        <v>ACCT086</v>
      </c>
      <c r="C87" s="7">
        <f t="shared" si="3"/>
        <v>45728</v>
      </c>
      <c r="D87" s="6" t="str">
        <f t="shared" si="4"/>
        <v>Closed Lost</v>
      </c>
      <c r="E87" s="8" t="str">
        <f t="shared" si="5"/>
        <v/>
      </c>
      <c r="F87" s="7" t="str">
        <f t="shared" si="6"/>
        <v/>
      </c>
    </row>
    <row r="88">
      <c r="A88" s="6" t="str">
        <f t="shared" si="1"/>
        <v>OPP087</v>
      </c>
      <c r="B88" s="6" t="str">
        <f t="shared" si="2"/>
        <v>ACCT087</v>
      </c>
      <c r="C88" s="7">
        <f t="shared" si="3"/>
        <v>45795</v>
      </c>
      <c r="D88" s="6" t="str">
        <f t="shared" si="4"/>
        <v>Closed Lost</v>
      </c>
      <c r="E88" s="8" t="str">
        <f t="shared" si="5"/>
        <v/>
      </c>
      <c r="F88" s="7" t="str">
        <f t="shared" si="6"/>
        <v/>
      </c>
    </row>
    <row r="89">
      <c r="A89" s="6" t="str">
        <f t="shared" si="1"/>
        <v>OPP088</v>
      </c>
      <c r="B89" s="6" t="str">
        <f t="shared" si="2"/>
        <v>ACCT088</v>
      </c>
      <c r="C89" s="7">
        <f t="shared" si="3"/>
        <v>45703</v>
      </c>
      <c r="D89" s="6" t="str">
        <f t="shared" si="4"/>
        <v>Closed Won</v>
      </c>
      <c r="E89" s="8">
        <f t="shared" si="5"/>
        <v>59.99</v>
      </c>
      <c r="F89" s="7">
        <f t="shared" si="6"/>
        <v>45704</v>
      </c>
    </row>
    <row r="90">
      <c r="A90" s="6" t="str">
        <f t="shared" si="1"/>
        <v>OPP089</v>
      </c>
      <c r="B90" s="6" t="str">
        <f t="shared" si="2"/>
        <v>ACCT089</v>
      </c>
      <c r="C90" s="7">
        <f t="shared" si="3"/>
        <v>45720</v>
      </c>
      <c r="D90" s="6" t="str">
        <f t="shared" si="4"/>
        <v>Closed Lost</v>
      </c>
      <c r="E90" s="8" t="str">
        <f t="shared" si="5"/>
        <v/>
      </c>
      <c r="F90" s="7" t="str">
        <f t="shared" si="6"/>
        <v/>
      </c>
    </row>
    <row r="91">
      <c r="A91" s="6" t="str">
        <f t="shared" si="1"/>
        <v>OPP090</v>
      </c>
      <c r="B91" s="6" t="str">
        <f t="shared" si="2"/>
        <v>ACCT090</v>
      </c>
      <c r="C91" s="7">
        <f t="shared" si="3"/>
        <v>45692</v>
      </c>
      <c r="D91" s="6" t="str">
        <f t="shared" si="4"/>
        <v>Closed Won</v>
      </c>
      <c r="E91" s="8">
        <f t="shared" si="5"/>
        <v>29.99</v>
      </c>
      <c r="F91" s="7">
        <f t="shared" si="6"/>
        <v>45722</v>
      </c>
    </row>
    <row r="92">
      <c r="A92" s="6" t="str">
        <f t="shared" si="1"/>
        <v>OPP091</v>
      </c>
      <c r="B92" s="6" t="str">
        <f t="shared" si="2"/>
        <v>ACCT091</v>
      </c>
      <c r="C92" s="7">
        <f t="shared" si="3"/>
        <v>45756</v>
      </c>
      <c r="D92" s="6" t="str">
        <f t="shared" si="4"/>
        <v>Closed Won</v>
      </c>
      <c r="E92" s="8">
        <f t="shared" si="5"/>
        <v>29.99</v>
      </c>
      <c r="F92" s="7">
        <f t="shared" si="6"/>
        <v>45777</v>
      </c>
    </row>
    <row r="93">
      <c r="A93" s="6" t="str">
        <f t="shared" si="1"/>
        <v>OPP092</v>
      </c>
      <c r="B93" s="6" t="str">
        <f t="shared" si="2"/>
        <v>ACCT092</v>
      </c>
      <c r="C93" s="7">
        <f t="shared" si="3"/>
        <v>45728</v>
      </c>
      <c r="D93" s="6" t="str">
        <f t="shared" si="4"/>
        <v>Closed Won</v>
      </c>
      <c r="E93" s="8">
        <f t="shared" si="5"/>
        <v>59.99</v>
      </c>
      <c r="F93" s="7">
        <f t="shared" si="6"/>
        <v>45737</v>
      </c>
    </row>
    <row r="94">
      <c r="A94" s="6" t="str">
        <f t="shared" si="1"/>
        <v>OPP093</v>
      </c>
      <c r="B94" s="6" t="str">
        <f t="shared" si="2"/>
        <v>ACCT093</v>
      </c>
      <c r="C94" s="7">
        <f t="shared" si="3"/>
        <v>45707</v>
      </c>
      <c r="D94" s="6" t="str">
        <f t="shared" si="4"/>
        <v>Closed Won</v>
      </c>
      <c r="E94" s="8">
        <f t="shared" si="5"/>
        <v>59.99</v>
      </c>
      <c r="F94" s="7">
        <f t="shared" si="6"/>
        <v>45723</v>
      </c>
    </row>
    <row r="95">
      <c r="A95" s="6" t="str">
        <f t="shared" si="1"/>
        <v>OPP094</v>
      </c>
      <c r="B95" s="6" t="str">
        <f t="shared" si="2"/>
        <v>ACCT094</v>
      </c>
      <c r="C95" s="7">
        <f t="shared" si="3"/>
        <v>45772</v>
      </c>
      <c r="D95" s="6" t="str">
        <f t="shared" si="4"/>
        <v>Closed Won</v>
      </c>
      <c r="E95" s="8">
        <f t="shared" si="5"/>
        <v>29.99</v>
      </c>
      <c r="F95" s="7">
        <f t="shared" si="6"/>
        <v>45800</v>
      </c>
    </row>
    <row r="96">
      <c r="A96" s="6" t="str">
        <f t="shared" si="1"/>
        <v>OPP095</v>
      </c>
      <c r="B96" s="6" t="str">
        <f t="shared" si="2"/>
        <v>ACCT095</v>
      </c>
      <c r="C96" s="7">
        <f t="shared" si="3"/>
        <v>45718</v>
      </c>
      <c r="D96" s="6" t="str">
        <f t="shared" si="4"/>
        <v>Closed Lost</v>
      </c>
      <c r="E96" s="8" t="str">
        <f t="shared" si="5"/>
        <v/>
      </c>
      <c r="F96" s="7" t="str">
        <f t="shared" si="6"/>
        <v/>
      </c>
    </row>
    <row r="97">
      <c r="A97" s="6" t="str">
        <f t="shared" si="1"/>
        <v>OPP096</v>
      </c>
      <c r="B97" s="6" t="str">
        <f t="shared" si="2"/>
        <v>ACCT096</v>
      </c>
      <c r="C97" s="7">
        <f t="shared" si="3"/>
        <v>45663</v>
      </c>
      <c r="D97" s="6" t="str">
        <f t="shared" si="4"/>
        <v>Closed Won</v>
      </c>
      <c r="E97" s="8">
        <f t="shared" si="5"/>
        <v>29.99</v>
      </c>
      <c r="F97" s="7">
        <f t="shared" si="6"/>
        <v>45689</v>
      </c>
    </row>
    <row r="98">
      <c r="A98" s="6" t="str">
        <f t="shared" si="1"/>
        <v>OPP097</v>
      </c>
      <c r="B98" s="6" t="str">
        <f t="shared" si="2"/>
        <v>ACCT097</v>
      </c>
      <c r="C98" s="7">
        <f t="shared" si="3"/>
        <v>45712</v>
      </c>
      <c r="D98" s="6" t="str">
        <f t="shared" si="4"/>
        <v>Closed Won</v>
      </c>
      <c r="E98" s="8">
        <f t="shared" si="5"/>
        <v>59.99</v>
      </c>
      <c r="F98" s="7">
        <f t="shared" si="6"/>
        <v>45734</v>
      </c>
    </row>
    <row r="99">
      <c r="A99" s="6" t="str">
        <f t="shared" si="1"/>
        <v>OPP098</v>
      </c>
      <c r="B99" s="6" t="str">
        <f t="shared" si="2"/>
        <v>ACCT098</v>
      </c>
      <c r="C99" s="7">
        <f t="shared" si="3"/>
        <v>45796</v>
      </c>
      <c r="D99" s="6" t="str">
        <f t="shared" si="4"/>
        <v>Closed Lost</v>
      </c>
      <c r="E99" s="8" t="str">
        <f t="shared" si="5"/>
        <v/>
      </c>
      <c r="F99" s="7" t="str">
        <f t="shared" si="6"/>
        <v/>
      </c>
    </row>
    <row r="100">
      <c r="A100" s="6" t="str">
        <f t="shared" si="1"/>
        <v>OPP099</v>
      </c>
      <c r="B100" s="6" t="str">
        <f t="shared" si="2"/>
        <v>ACCT099</v>
      </c>
      <c r="C100" s="7">
        <f t="shared" si="3"/>
        <v>45812</v>
      </c>
      <c r="D100" s="6" t="str">
        <f t="shared" si="4"/>
        <v>Closed Lost</v>
      </c>
      <c r="E100" s="8" t="str">
        <f t="shared" si="5"/>
        <v/>
      </c>
      <c r="F100" s="7" t="str">
        <f t="shared" si="6"/>
        <v/>
      </c>
    </row>
    <row r="101">
      <c r="A101" s="6" t="str">
        <f t="shared" si="1"/>
        <v>OPP100</v>
      </c>
      <c r="B101" s="6" t="str">
        <f t="shared" si="2"/>
        <v>ACCT100</v>
      </c>
      <c r="C101" s="7">
        <f t="shared" si="3"/>
        <v>45762</v>
      </c>
      <c r="D101" s="6" t="str">
        <f t="shared" si="4"/>
        <v>Closed Lost</v>
      </c>
      <c r="E101" s="8" t="str">
        <f t="shared" si="5"/>
        <v/>
      </c>
      <c r="F101" s="7" t="str">
        <f t="shared" si="6"/>
        <v/>
      </c>
    </row>
    <row r="102">
      <c r="A102" s="6" t="str">
        <f t="shared" si="1"/>
        <v>OPP101</v>
      </c>
      <c r="B102" s="6" t="str">
        <f t="shared" si="2"/>
        <v>ACCT101</v>
      </c>
      <c r="C102" s="7">
        <f t="shared" si="3"/>
        <v>45686</v>
      </c>
      <c r="D102" s="6" t="str">
        <f t="shared" si="4"/>
        <v>Closed Lost</v>
      </c>
      <c r="E102" s="8" t="str">
        <f t="shared" si="5"/>
        <v/>
      </c>
      <c r="F102" s="7" t="str">
        <f t="shared" si="6"/>
        <v/>
      </c>
    </row>
    <row r="103">
      <c r="A103" s="6" t="str">
        <f t="shared" si="1"/>
        <v>OPP102</v>
      </c>
      <c r="B103" s="6" t="str">
        <f t="shared" si="2"/>
        <v>ACCT102</v>
      </c>
      <c r="C103" s="7">
        <f t="shared" si="3"/>
        <v>45777</v>
      </c>
      <c r="D103" s="6" t="str">
        <f t="shared" si="4"/>
        <v>Closed Lost</v>
      </c>
      <c r="E103" s="8" t="str">
        <f t="shared" si="5"/>
        <v/>
      </c>
      <c r="F103" s="7" t="str">
        <f t="shared" si="6"/>
        <v/>
      </c>
    </row>
    <row r="104">
      <c r="A104" s="6" t="str">
        <f t="shared" si="1"/>
        <v>OPP103</v>
      </c>
      <c r="B104" s="6" t="str">
        <f t="shared" si="2"/>
        <v>ACCT103</v>
      </c>
      <c r="C104" s="7">
        <f t="shared" si="3"/>
        <v>45660</v>
      </c>
      <c r="D104" s="6" t="str">
        <f t="shared" si="4"/>
        <v>Closed Won</v>
      </c>
      <c r="E104" s="8">
        <f t="shared" si="5"/>
        <v>29.99</v>
      </c>
      <c r="F104" s="7">
        <f t="shared" si="6"/>
        <v>45685</v>
      </c>
    </row>
    <row r="105">
      <c r="A105" s="6" t="str">
        <f t="shared" si="1"/>
        <v>OPP104</v>
      </c>
      <c r="B105" s="6" t="str">
        <f t="shared" si="2"/>
        <v>ACCT104</v>
      </c>
      <c r="C105" s="7">
        <f t="shared" si="3"/>
        <v>45810</v>
      </c>
      <c r="D105" s="6" t="str">
        <f t="shared" si="4"/>
        <v>Closed Won</v>
      </c>
      <c r="E105" s="8">
        <f t="shared" si="5"/>
        <v>59.99</v>
      </c>
      <c r="F105" s="7">
        <f t="shared" si="6"/>
        <v>45827</v>
      </c>
    </row>
    <row r="106">
      <c r="A106" s="6" t="str">
        <f t="shared" si="1"/>
        <v>OPP105</v>
      </c>
      <c r="B106" s="6" t="str">
        <f t="shared" si="2"/>
        <v>ACCT105</v>
      </c>
      <c r="C106" s="7">
        <f t="shared" si="3"/>
        <v>45695</v>
      </c>
      <c r="D106" s="6" t="str">
        <f t="shared" si="4"/>
        <v>Closed Won</v>
      </c>
      <c r="E106" s="8">
        <f t="shared" si="5"/>
        <v>59.99</v>
      </c>
      <c r="F106" s="7">
        <f t="shared" si="6"/>
        <v>45715</v>
      </c>
    </row>
    <row r="107">
      <c r="A107" s="6" t="str">
        <f t="shared" si="1"/>
        <v>OPP106</v>
      </c>
      <c r="B107" s="6" t="str">
        <f t="shared" si="2"/>
        <v>ACCT106</v>
      </c>
      <c r="C107" s="7">
        <f t="shared" si="3"/>
        <v>45716</v>
      </c>
      <c r="D107" s="6" t="str">
        <f t="shared" si="4"/>
        <v>Closed Lost</v>
      </c>
      <c r="E107" s="8" t="str">
        <f t="shared" si="5"/>
        <v/>
      </c>
      <c r="F107" s="7" t="str">
        <f t="shared" si="6"/>
        <v/>
      </c>
    </row>
    <row r="108">
      <c r="A108" s="6" t="str">
        <f t="shared" si="1"/>
        <v>OPP107</v>
      </c>
      <c r="B108" s="6" t="str">
        <f t="shared" si="2"/>
        <v>ACCT107</v>
      </c>
      <c r="C108" s="7">
        <f t="shared" si="3"/>
        <v>45668</v>
      </c>
      <c r="D108" s="6" t="str">
        <f t="shared" si="4"/>
        <v>Closed Lost</v>
      </c>
      <c r="E108" s="8" t="str">
        <f t="shared" si="5"/>
        <v/>
      </c>
      <c r="F108" s="7" t="str">
        <f t="shared" si="6"/>
        <v/>
      </c>
    </row>
    <row r="109">
      <c r="A109" s="6" t="str">
        <f t="shared" si="1"/>
        <v>OPP108</v>
      </c>
      <c r="B109" s="6" t="str">
        <f t="shared" si="2"/>
        <v>ACCT108</v>
      </c>
      <c r="C109" s="7">
        <f t="shared" si="3"/>
        <v>45700</v>
      </c>
      <c r="D109" s="6" t="str">
        <f t="shared" si="4"/>
        <v>Closed Won</v>
      </c>
      <c r="E109" s="8">
        <f t="shared" si="5"/>
        <v>59.99</v>
      </c>
      <c r="F109" s="7">
        <f t="shared" si="6"/>
        <v>45717</v>
      </c>
    </row>
    <row r="110">
      <c r="A110" s="6" t="str">
        <f t="shared" si="1"/>
        <v>OPP109</v>
      </c>
      <c r="B110" s="6" t="str">
        <f t="shared" si="2"/>
        <v>ACCT109</v>
      </c>
      <c r="C110" s="7">
        <f t="shared" si="3"/>
        <v>45716</v>
      </c>
      <c r="D110" s="6" t="str">
        <f t="shared" si="4"/>
        <v>Closed Won</v>
      </c>
      <c r="E110" s="8">
        <f t="shared" si="5"/>
        <v>59.99</v>
      </c>
      <c r="F110" s="7">
        <f t="shared" si="6"/>
        <v>45723</v>
      </c>
    </row>
    <row r="111">
      <c r="A111" s="6" t="str">
        <f t="shared" si="1"/>
        <v>OPP110</v>
      </c>
      <c r="B111" s="6" t="str">
        <f t="shared" si="2"/>
        <v>ACCT110</v>
      </c>
      <c r="C111" s="7">
        <f t="shared" si="3"/>
        <v>45694</v>
      </c>
      <c r="D111" s="6" t="str">
        <f t="shared" si="4"/>
        <v>Closed Lost</v>
      </c>
      <c r="E111" s="8" t="str">
        <f t="shared" si="5"/>
        <v/>
      </c>
      <c r="F111" s="7" t="str">
        <f t="shared" si="6"/>
        <v/>
      </c>
    </row>
    <row r="112">
      <c r="A112" s="6" t="str">
        <f t="shared" si="1"/>
        <v>OPP111</v>
      </c>
      <c r="B112" s="6" t="str">
        <f t="shared" si="2"/>
        <v>ACCT111</v>
      </c>
      <c r="C112" s="7">
        <f t="shared" si="3"/>
        <v>45695</v>
      </c>
      <c r="D112" s="6" t="str">
        <f t="shared" si="4"/>
        <v>Closed Lost</v>
      </c>
      <c r="E112" s="8" t="str">
        <f t="shared" si="5"/>
        <v/>
      </c>
      <c r="F112" s="7" t="str">
        <f t="shared" si="6"/>
        <v/>
      </c>
    </row>
    <row r="113">
      <c r="A113" s="6" t="str">
        <f t="shared" si="1"/>
        <v>OPP112</v>
      </c>
      <c r="B113" s="6" t="str">
        <f t="shared" si="2"/>
        <v>ACCT112</v>
      </c>
      <c r="C113" s="7">
        <f t="shared" si="3"/>
        <v>45801</v>
      </c>
      <c r="D113" s="6" t="str">
        <f t="shared" si="4"/>
        <v>Closed Won</v>
      </c>
      <c r="E113" s="8">
        <f t="shared" si="5"/>
        <v>59.99</v>
      </c>
      <c r="F113" s="7">
        <f t="shared" si="6"/>
        <v>45830</v>
      </c>
    </row>
    <row r="114">
      <c r="A114" s="6" t="str">
        <f t="shared" si="1"/>
        <v>OPP113</v>
      </c>
      <c r="B114" s="6" t="str">
        <f t="shared" si="2"/>
        <v>ACCT113</v>
      </c>
      <c r="C114" s="7">
        <f t="shared" si="3"/>
        <v>45662</v>
      </c>
      <c r="D114" s="6" t="str">
        <f t="shared" si="4"/>
        <v>Closed Won</v>
      </c>
      <c r="E114" s="8">
        <f t="shared" si="5"/>
        <v>59.99</v>
      </c>
      <c r="F114" s="7">
        <f t="shared" si="6"/>
        <v>45662</v>
      </c>
    </row>
    <row r="115">
      <c r="A115" s="6" t="str">
        <f t="shared" si="1"/>
        <v>OPP114</v>
      </c>
      <c r="B115" s="6" t="str">
        <f t="shared" si="2"/>
        <v>ACCT114</v>
      </c>
      <c r="C115" s="7">
        <f t="shared" si="3"/>
        <v>45671</v>
      </c>
      <c r="D115" s="6" t="str">
        <f t="shared" si="4"/>
        <v>Closed Won</v>
      </c>
      <c r="E115" s="8">
        <f t="shared" si="5"/>
        <v>59.99</v>
      </c>
      <c r="F115" s="7">
        <f t="shared" si="6"/>
        <v>45686</v>
      </c>
    </row>
    <row r="116">
      <c r="A116" s="6" t="str">
        <f t="shared" si="1"/>
        <v>OPP115</v>
      </c>
      <c r="B116" s="6" t="str">
        <f t="shared" si="2"/>
        <v>ACCT115</v>
      </c>
      <c r="C116" s="7">
        <f t="shared" si="3"/>
        <v>45676</v>
      </c>
      <c r="D116" s="6" t="str">
        <f t="shared" si="4"/>
        <v>Closed Won</v>
      </c>
      <c r="E116" s="8">
        <f t="shared" si="5"/>
        <v>29.99</v>
      </c>
      <c r="F116" s="7">
        <f t="shared" si="6"/>
        <v>45677</v>
      </c>
    </row>
    <row r="117">
      <c r="A117" s="6" t="str">
        <f t="shared" si="1"/>
        <v>OPP116</v>
      </c>
      <c r="B117" s="6" t="str">
        <f t="shared" si="2"/>
        <v>ACCT116</v>
      </c>
      <c r="C117" s="7">
        <f t="shared" si="3"/>
        <v>45760</v>
      </c>
      <c r="D117" s="6" t="str">
        <f t="shared" si="4"/>
        <v>Closed Won</v>
      </c>
      <c r="E117" s="8">
        <f t="shared" si="5"/>
        <v>59.99</v>
      </c>
      <c r="F117" s="7">
        <f t="shared" si="6"/>
        <v>45765</v>
      </c>
    </row>
    <row r="118">
      <c r="A118" s="6" t="str">
        <f t="shared" si="1"/>
        <v>OPP117</v>
      </c>
      <c r="B118" s="6" t="str">
        <f t="shared" si="2"/>
        <v>ACCT117</v>
      </c>
      <c r="C118" s="7">
        <f t="shared" si="3"/>
        <v>45713</v>
      </c>
      <c r="D118" s="6" t="str">
        <f t="shared" si="4"/>
        <v>Closed Won</v>
      </c>
      <c r="E118" s="8">
        <f t="shared" si="5"/>
        <v>29.99</v>
      </c>
      <c r="F118" s="7">
        <f t="shared" si="6"/>
        <v>45728</v>
      </c>
    </row>
    <row r="119">
      <c r="A119" s="6" t="str">
        <f t="shared" si="1"/>
        <v>OPP118</v>
      </c>
      <c r="B119" s="6" t="str">
        <f t="shared" si="2"/>
        <v>ACCT118</v>
      </c>
      <c r="C119" s="7">
        <f t="shared" si="3"/>
        <v>45755</v>
      </c>
      <c r="D119" s="6" t="str">
        <f t="shared" si="4"/>
        <v>Closed Won</v>
      </c>
      <c r="E119" s="8">
        <f t="shared" si="5"/>
        <v>59.99</v>
      </c>
      <c r="F119" s="7">
        <f t="shared" si="6"/>
        <v>45756</v>
      </c>
    </row>
    <row r="120">
      <c r="A120" s="6" t="str">
        <f t="shared" si="1"/>
        <v>OPP119</v>
      </c>
      <c r="B120" s="6" t="str">
        <f t="shared" si="2"/>
        <v>ACCT119</v>
      </c>
      <c r="C120" s="7">
        <f t="shared" si="3"/>
        <v>45716</v>
      </c>
      <c r="D120" s="6" t="str">
        <f t="shared" si="4"/>
        <v>Closed Won</v>
      </c>
      <c r="E120" s="8">
        <f t="shared" si="5"/>
        <v>29.99</v>
      </c>
      <c r="F120" s="7">
        <f t="shared" si="6"/>
        <v>45741</v>
      </c>
    </row>
    <row r="121">
      <c r="A121" s="6" t="str">
        <f t="shared" si="1"/>
        <v>OPP120</v>
      </c>
      <c r="B121" s="6" t="str">
        <f t="shared" si="2"/>
        <v>ACCT120</v>
      </c>
      <c r="C121" s="7">
        <f t="shared" si="3"/>
        <v>45728</v>
      </c>
      <c r="D121" s="6" t="str">
        <f t="shared" si="4"/>
        <v>Closed Won</v>
      </c>
      <c r="E121" s="8">
        <f t="shared" si="5"/>
        <v>29.99</v>
      </c>
      <c r="F121" s="7">
        <f t="shared" si="6"/>
        <v>45746</v>
      </c>
    </row>
    <row r="122">
      <c r="A122" s="6" t="str">
        <f t="shared" si="1"/>
        <v>OPP121</v>
      </c>
      <c r="B122" s="6" t="str">
        <f t="shared" si="2"/>
        <v>ACCT121</v>
      </c>
      <c r="C122" s="7">
        <f t="shared" si="3"/>
        <v>45764</v>
      </c>
      <c r="D122" s="6" t="str">
        <f t="shared" si="4"/>
        <v>Closed Won</v>
      </c>
      <c r="E122" s="8">
        <f t="shared" si="5"/>
        <v>29.99</v>
      </c>
      <c r="F122" s="7">
        <f t="shared" si="6"/>
        <v>45783</v>
      </c>
    </row>
    <row r="123">
      <c r="A123" s="6" t="str">
        <f t="shared" si="1"/>
        <v>OPP122</v>
      </c>
      <c r="B123" s="6" t="str">
        <f t="shared" si="2"/>
        <v>ACCT122</v>
      </c>
      <c r="C123" s="7">
        <f t="shared" si="3"/>
        <v>45776</v>
      </c>
      <c r="D123" s="6" t="str">
        <f t="shared" si="4"/>
        <v>Closed Lost</v>
      </c>
      <c r="E123" s="8" t="str">
        <f t="shared" si="5"/>
        <v/>
      </c>
      <c r="F123" s="7" t="str">
        <f t="shared" si="6"/>
        <v/>
      </c>
    </row>
    <row r="124">
      <c r="A124" s="6" t="str">
        <f t="shared" si="1"/>
        <v>OPP123</v>
      </c>
      <c r="B124" s="6" t="str">
        <f t="shared" si="2"/>
        <v>ACCT123</v>
      </c>
      <c r="C124" s="7">
        <f t="shared" si="3"/>
        <v>45754</v>
      </c>
      <c r="D124" s="6" t="str">
        <f t="shared" si="4"/>
        <v>Closed Lost</v>
      </c>
      <c r="E124" s="8" t="str">
        <f t="shared" si="5"/>
        <v/>
      </c>
      <c r="F124" s="7" t="str">
        <f t="shared" si="6"/>
        <v/>
      </c>
    </row>
    <row r="125">
      <c r="A125" s="6" t="str">
        <f t="shared" si="1"/>
        <v>OPP124</v>
      </c>
      <c r="B125" s="6" t="str">
        <f t="shared" si="2"/>
        <v>ACCT124</v>
      </c>
      <c r="C125" s="7">
        <f t="shared" si="3"/>
        <v>45748</v>
      </c>
      <c r="D125" s="6" t="str">
        <f t="shared" si="4"/>
        <v>Closed Lost</v>
      </c>
      <c r="E125" s="8" t="str">
        <f t="shared" si="5"/>
        <v/>
      </c>
      <c r="F125" s="7" t="str">
        <f t="shared" si="6"/>
        <v/>
      </c>
    </row>
    <row r="126">
      <c r="A126" s="6" t="str">
        <f t="shared" si="1"/>
        <v>OPP125</v>
      </c>
      <c r="B126" s="6" t="str">
        <f t="shared" si="2"/>
        <v>ACCT125</v>
      </c>
      <c r="C126" s="7">
        <f t="shared" si="3"/>
        <v>45768</v>
      </c>
      <c r="D126" s="6" t="str">
        <f t="shared" si="4"/>
        <v>Closed Lost</v>
      </c>
      <c r="E126" s="8" t="str">
        <f t="shared" si="5"/>
        <v/>
      </c>
      <c r="F126" s="7" t="str">
        <f t="shared" si="6"/>
        <v/>
      </c>
    </row>
    <row r="127">
      <c r="A127" s="6" t="str">
        <f t="shared" si="1"/>
        <v>OPP126</v>
      </c>
      <c r="B127" s="6" t="str">
        <f t="shared" si="2"/>
        <v>ACCT126</v>
      </c>
      <c r="C127" s="7">
        <f t="shared" si="3"/>
        <v>45675</v>
      </c>
      <c r="D127" s="6" t="str">
        <f t="shared" si="4"/>
        <v>Closed Won</v>
      </c>
      <c r="E127" s="8">
        <f t="shared" si="5"/>
        <v>29.99</v>
      </c>
      <c r="F127" s="7">
        <f t="shared" si="6"/>
        <v>45703</v>
      </c>
    </row>
    <row r="128">
      <c r="A128" s="6" t="str">
        <f t="shared" si="1"/>
        <v>OPP127</v>
      </c>
      <c r="B128" s="6" t="str">
        <f t="shared" si="2"/>
        <v>ACCT127</v>
      </c>
      <c r="C128" s="7">
        <f t="shared" si="3"/>
        <v>45799</v>
      </c>
      <c r="D128" s="6" t="str">
        <f t="shared" si="4"/>
        <v>Closed Won</v>
      </c>
      <c r="E128" s="8">
        <f t="shared" si="5"/>
        <v>59.99</v>
      </c>
      <c r="F128" s="7">
        <f t="shared" si="6"/>
        <v>45825</v>
      </c>
    </row>
    <row r="129">
      <c r="A129" s="6" t="str">
        <f t="shared" si="1"/>
        <v>OPP128</v>
      </c>
      <c r="B129" s="6" t="str">
        <f t="shared" si="2"/>
        <v>ACCT128</v>
      </c>
      <c r="C129" s="7">
        <f t="shared" si="3"/>
        <v>45658</v>
      </c>
      <c r="D129" s="6" t="str">
        <f t="shared" si="4"/>
        <v>Closed Lost</v>
      </c>
      <c r="E129" s="8" t="str">
        <f t="shared" si="5"/>
        <v/>
      </c>
      <c r="F129" s="7" t="str">
        <f t="shared" si="6"/>
        <v/>
      </c>
    </row>
    <row r="130">
      <c r="A130" s="6" t="str">
        <f t="shared" si="1"/>
        <v>OPP129</v>
      </c>
      <c r="B130" s="6" t="str">
        <f t="shared" si="2"/>
        <v>ACCT129</v>
      </c>
      <c r="C130" s="7">
        <f t="shared" si="3"/>
        <v>45813</v>
      </c>
      <c r="D130" s="6" t="str">
        <f t="shared" si="4"/>
        <v>Closed Lost</v>
      </c>
      <c r="E130" s="8" t="str">
        <f t="shared" si="5"/>
        <v/>
      </c>
      <c r="F130" s="7" t="str">
        <f t="shared" si="6"/>
        <v/>
      </c>
    </row>
    <row r="131">
      <c r="A131" s="6" t="str">
        <f t="shared" si="1"/>
        <v>OPP130</v>
      </c>
      <c r="B131" s="6" t="str">
        <f t="shared" si="2"/>
        <v>ACCT130</v>
      </c>
      <c r="C131" s="7">
        <f t="shared" si="3"/>
        <v>45797</v>
      </c>
      <c r="D131" s="6" t="str">
        <f t="shared" si="4"/>
        <v>Closed Won</v>
      </c>
      <c r="E131" s="8">
        <f t="shared" si="5"/>
        <v>59.99</v>
      </c>
      <c r="F131" s="7">
        <f t="shared" si="6"/>
        <v>45806</v>
      </c>
    </row>
    <row r="132">
      <c r="A132" s="6" t="str">
        <f t="shared" si="1"/>
        <v>OPP131</v>
      </c>
      <c r="B132" s="6" t="str">
        <f t="shared" si="2"/>
        <v>ACCT131</v>
      </c>
      <c r="C132" s="7">
        <f t="shared" si="3"/>
        <v>45727</v>
      </c>
      <c r="D132" s="6" t="str">
        <f t="shared" si="4"/>
        <v>Closed Lost</v>
      </c>
      <c r="E132" s="8" t="str">
        <f t="shared" si="5"/>
        <v/>
      </c>
      <c r="F132" s="7" t="str">
        <f t="shared" si="6"/>
        <v/>
      </c>
    </row>
    <row r="133">
      <c r="A133" s="6" t="str">
        <f t="shared" si="1"/>
        <v>OPP132</v>
      </c>
      <c r="B133" s="6" t="str">
        <f t="shared" si="2"/>
        <v>ACCT132</v>
      </c>
      <c r="C133" s="7">
        <f t="shared" si="3"/>
        <v>45684</v>
      </c>
      <c r="D133" s="6" t="str">
        <f t="shared" si="4"/>
        <v>Closed Won</v>
      </c>
      <c r="E133" s="8">
        <f t="shared" si="5"/>
        <v>59.99</v>
      </c>
      <c r="F133" s="7">
        <f t="shared" si="6"/>
        <v>45689</v>
      </c>
    </row>
    <row r="134">
      <c r="A134" s="6" t="str">
        <f t="shared" si="1"/>
        <v>OPP133</v>
      </c>
      <c r="B134" s="6" t="str">
        <f t="shared" si="2"/>
        <v>ACCT133</v>
      </c>
      <c r="C134" s="7">
        <f t="shared" si="3"/>
        <v>45696</v>
      </c>
      <c r="D134" s="6" t="str">
        <f t="shared" si="4"/>
        <v>Closed Won</v>
      </c>
      <c r="E134" s="8">
        <f t="shared" si="5"/>
        <v>29.99</v>
      </c>
      <c r="F134" s="7">
        <f t="shared" si="6"/>
        <v>45700</v>
      </c>
    </row>
    <row r="135">
      <c r="A135" s="6" t="str">
        <f t="shared" si="1"/>
        <v>OPP134</v>
      </c>
      <c r="B135" s="6" t="str">
        <f t="shared" si="2"/>
        <v>ACCT134</v>
      </c>
      <c r="C135" s="7">
        <f t="shared" si="3"/>
        <v>45818</v>
      </c>
      <c r="D135" s="6" t="str">
        <f t="shared" si="4"/>
        <v>Closed Won</v>
      </c>
      <c r="E135" s="8">
        <f t="shared" si="5"/>
        <v>29.99</v>
      </c>
      <c r="F135" s="7">
        <f t="shared" si="6"/>
        <v>45830</v>
      </c>
    </row>
    <row r="136">
      <c r="A136" s="6" t="str">
        <f t="shared" si="1"/>
        <v>OPP135</v>
      </c>
      <c r="B136" s="6" t="str">
        <f t="shared" si="2"/>
        <v>ACCT135</v>
      </c>
      <c r="C136" s="7">
        <f t="shared" si="3"/>
        <v>45747</v>
      </c>
      <c r="D136" s="6" t="str">
        <f t="shared" si="4"/>
        <v>Closed Lost</v>
      </c>
      <c r="E136" s="8" t="str">
        <f t="shared" si="5"/>
        <v/>
      </c>
      <c r="F136" s="7" t="str">
        <f t="shared" si="6"/>
        <v/>
      </c>
    </row>
    <row r="137">
      <c r="A137" s="6" t="str">
        <f t="shared" si="1"/>
        <v>OPP136</v>
      </c>
      <c r="B137" s="6" t="str">
        <f t="shared" si="2"/>
        <v>ACCT136</v>
      </c>
      <c r="C137" s="7">
        <f t="shared" si="3"/>
        <v>45767</v>
      </c>
      <c r="D137" s="6" t="str">
        <f t="shared" si="4"/>
        <v>Closed Won</v>
      </c>
      <c r="E137" s="8">
        <f t="shared" si="5"/>
        <v>29.99</v>
      </c>
      <c r="F137" s="7">
        <f t="shared" si="6"/>
        <v>45774</v>
      </c>
    </row>
    <row r="138">
      <c r="A138" s="6" t="str">
        <f t="shared" si="1"/>
        <v>OPP137</v>
      </c>
      <c r="B138" s="6" t="str">
        <f t="shared" si="2"/>
        <v>ACCT137</v>
      </c>
      <c r="C138" s="7">
        <f t="shared" si="3"/>
        <v>45731</v>
      </c>
      <c r="D138" s="6" t="str">
        <f t="shared" si="4"/>
        <v>Closed Won</v>
      </c>
      <c r="E138" s="8">
        <f t="shared" si="5"/>
        <v>29.99</v>
      </c>
      <c r="F138" s="7">
        <f t="shared" si="6"/>
        <v>45744</v>
      </c>
    </row>
    <row r="139">
      <c r="A139" s="6" t="str">
        <f t="shared" si="1"/>
        <v>OPP138</v>
      </c>
      <c r="B139" s="6" t="str">
        <f t="shared" si="2"/>
        <v>ACCT138</v>
      </c>
      <c r="C139" s="7">
        <f t="shared" si="3"/>
        <v>45736</v>
      </c>
      <c r="D139" s="6" t="str">
        <f t="shared" si="4"/>
        <v>Closed Lost</v>
      </c>
      <c r="E139" s="8" t="str">
        <f t="shared" si="5"/>
        <v/>
      </c>
      <c r="F139" s="7" t="str">
        <f t="shared" si="6"/>
        <v/>
      </c>
    </row>
    <row r="140">
      <c r="A140" s="6" t="str">
        <f t="shared" si="1"/>
        <v>OPP139</v>
      </c>
      <c r="B140" s="6" t="str">
        <f t="shared" si="2"/>
        <v>ACCT139</v>
      </c>
      <c r="C140" s="7">
        <f t="shared" si="3"/>
        <v>45743</v>
      </c>
      <c r="D140" s="6" t="str">
        <f t="shared" si="4"/>
        <v>Closed Won</v>
      </c>
      <c r="E140" s="8">
        <f t="shared" si="5"/>
        <v>29.99</v>
      </c>
      <c r="F140" s="7">
        <f t="shared" si="6"/>
        <v>45764</v>
      </c>
    </row>
    <row r="141">
      <c r="A141" s="6" t="str">
        <f t="shared" si="1"/>
        <v>OPP140</v>
      </c>
      <c r="B141" s="6" t="str">
        <f t="shared" si="2"/>
        <v>ACCT140</v>
      </c>
      <c r="C141" s="7">
        <f t="shared" si="3"/>
        <v>45770</v>
      </c>
      <c r="D141" s="6" t="str">
        <f t="shared" si="4"/>
        <v>Closed Lost</v>
      </c>
      <c r="E141" s="8" t="str">
        <f t="shared" si="5"/>
        <v/>
      </c>
      <c r="F141" s="7" t="str">
        <f t="shared" si="6"/>
        <v/>
      </c>
    </row>
    <row r="142">
      <c r="A142" s="6" t="str">
        <f t="shared" si="1"/>
        <v>OPP141</v>
      </c>
      <c r="B142" s="6" t="str">
        <f t="shared" si="2"/>
        <v>ACCT141</v>
      </c>
      <c r="C142" s="7">
        <f t="shared" si="3"/>
        <v>45787</v>
      </c>
      <c r="D142" s="6" t="str">
        <f t="shared" si="4"/>
        <v>Closed Won</v>
      </c>
      <c r="E142" s="8">
        <f t="shared" si="5"/>
        <v>29.99</v>
      </c>
      <c r="F142" s="7">
        <f t="shared" si="6"/>
        <v>45791</v>
      </c>
    </row>
    <row r="143">
      <c r="A143" s="6" t="str">
        <f t="shared" si="1"/>
        <v>OPP142</v>
      </c>
      <c r="B143" s="6" t="str">
        <f t="shared" si="2"/>
        <v>ACCT142</v>
      </c>
      <c r="C143" s="7">
        <f t="shared" si="3"/>
        <v>45780</v>
      </c>
      <c r="D143" s="6" t="str">
        <f t="shared" si="4"/>
        <v>Closed Won</v>
      </c>
      <c r="E143" s="8">
        <f t="shared" si="5"/>
        <v>59.99</v>
      </c>
      <c r="F143" s="7">
        <f t="shared" si="6"/>
        <v>45799</v>
      </c>
    </row>
    <row r="144">
      <c r="A144" s="6" t="str">
        <f t="shared" si="1"/>
        <v>OPP143</v>
      </c>
      <c r="B144" s="6" t="str">
        <f t="shared" si="2"/>
        <v>ACCT143</v>
      </c>
      <c r="C144" s="7">
        <f t="shared" si="3"/>
        <v>45764</v>
      </c>
      <c r="D144" s="6" t="str">
        <f t="shared" si="4"/>
        <v>Closed Lost</v>
      </c>
      <c r="E144" s="8" t="str">
        <f t="shared" si="5"/>
        <v/>
      </c>
      <c r="F144" s="7" t="str">
        <f t="shared" si="6"/>
        <v/>
      </c>
    </row>
    <row r="145">
      <c r="A145" s="6" t="str">
        <f t="shared" si="1"/>
        <v>OPP144</v>
      </c>
      <c r="B145" s="6" t="str">
        <f t="shared" si="2"/>
        <v>ACCT144</v>
      </c>
      <c r="C145" s="7">
        <f t="shared" si="3"/>
        <v>45780</v>
      </c>
      <c r="D145" s="6" t="str">
        <f t="shared" si="4"/>
        <v>Closed Lost</v>
      </c>
      <c r="E145" s="8" t="str">
        <f t="shared" si="5"/>
        <v/>
      </c>
      <c r="F145" s="7" t="str">
        <f t="shared" si="6"/>
        <v/>
      </c>
    </row>
    <row r="146">
      <c r="A146" s="6" t="str">
        <f t="shared" si="1"/>
        <v>OPP145</v>
      </c>
      <c r="B146" s="6" t="str">
        <f t="shared" si="2"/>
        <v>ACCT145</v>
      </c>
      <c r="C146" s="7">
        <f t="shared" si="3"/>
        <v>45816</v>
      </c>
      <c r="D146" s="6" t="str">
        <f t="shared" si="4"/>
        <v>Closed Won</v>
      </c>
      <c r="E146" s="8">
        <f t="shared" si="5"/>
        <v>59.99</v>
      </c>
      <c r="F146" s="7">
        <f t="shared" si="6"/>
        <v>45821</v>
      </c>
    </row>
    <row r="147">
      <c r="A147" s="6" t="str">
        <f t="shared" si="1"/>
        <v>OPP146</v>
      </c>
      <c r="B147" s="6" t="str">
        <f t="shared" si="2"/>
        <v>ACCT146</v>
      </c>
      <c r="C147" s="7">
        <f t="shared" si="3"/>
        <v>45756</v>
      </c>
      <c r="D147" s="6" t="str">
        <f t="shared" si="4"/>
        <v>Closed Lost</v>
      </c>
      <c r="E147" s="8" t="str">
        <f t="shared" si="5"/>
        <v/>
      </c>
      <c r="F147" s="7" t="str">
        <f t="shared" si="6"/>
        <v/>
      </c>
    </row>
    <row r="148">
      <c r="A148" s="6" t="str">
        <f t="shared" si="1"/>
        <v>OPP147</v>
      </c>
      <c r="B148" s="6" t="str">
        <f t="shared" si="2"/>
        <v>ACCT147</v>
      </c>
      <c r="C148" s="7">
        <f t="shared" si="3"/>
        <v>45660</v>
      </c>
      <c r="D148" s="6" t="str">
        <f t="shared" si="4"/>
        <v>Closed Won</v>
      </c>
      <c r="E148" s="8">
        <f t="shared" si="5"/>
        <v>29.99</v>
      </c>
      <c r="F148" s="7">
        <f t="shared" si="6"/>
        <v>45690</v>
      </c>
    </row>
    <row r="149">
      <c r="A149" s="6" t="str">
        <f t="shared" si="1"/>
        <v>OPP148</v>
      </c>
      <c r="B149" s="6" t="str">
        <f t="shared" si="2"/>
        <v>ACCT148</v>
      </c>
      <c r="C149" s="7">
        <f t="shared" si="3"/>
        <v>45707</v>
      </c>
      <c r="D149" s="6" t="str">
        <f t="shared" si="4"/>
        <v>Closed Won</v>
      </c>
      <c r="E149" s="8">
        <f t="shared" si="5"/>
        <v>59.99</v>
      </c>
      <c r="F149" s="7">
        <f t="shared" si="6"/>
        <v>45722</v>
      </c>
    </row>
    <row r="150">
      <c r="A150" s="6" t="str">
        <f t="shared" si="1"/>
        <v>OPP149</v>
      </c>
      <c r="B150" s="6" t="str">
        <f t="shared" si="2"/>
        <v>ACCT149</v>
      </c>
      <c r="C150" s="7">
        <f t="shared" si="3"/>
        <v>45696</v>
      </c>
      <c r="D150" s="6" t="str">
        <f t="shared" si="4"/>
        <v>Closed Won</v>
      </c>
      <c r="E150" s="8">
        <f t="shared" si="5"/>
        <v>29.99</v>
      </c>
      <c r="F150" s="7">
        <f t="shared" si="6"/>
        <v>45704</v>
      </c>
    </row>
    <row r="151">
      <c r="A151" s="6" t="str">
        <f t="shared" si="1"/>
        <v>OPP150</v>
      </c>
      <c r="B151" s="6" t="str">
        <f t="shared" si="2"/>
        <v>ACCT150</v>
      </c>
      <c r="C151" s="7">
        <f t="shared" si="3"/>
        <v>45738</v>
      </c>
      <c r="D151" s="6" t="str">
        <f t="shared" si="4"/>
        <v>Closed Won</v>
      </c>
      <c r="E151" s="8">
        <f t="shared" si="5"/>
        <v>59.99</v>
      </c>
      <c r="F151" s="7">
        <f t="shared" si="6"/>
        <v>45752</v>
      </c>
    </row>
    <row r="152">
      <c r="A152" s="6" t="str">
        <f t="shared" si="1"/>
        <v>OPP151</v>
      </c>
      <c r="B152" s="6" t="str">
        <f t="shared" si="2"/>
        <v>ACCT151</v>
      </c>
      <c r="C152" s="7">
        <f t="shared" si="3"/>
        <v>45740</v>
      </c>
      <c r="D152" s="6" t="str">
        <f t="shared" si="4"/>
        <v>Closed Won</v>
      </c>
      <c r="E152" s="8">
        <f t="shared" si="5"/>
        <v>29.99</v>
      </c>
      <c r="F152" s="7">
        <f t="shared" si="6"/>
        <v>45766</v>
      </c>
    </row>
    <row r="153">
      <c r="A153" s="6" t="str">
        <f t="shared" si="1"/>
        <v>OPP152</v>
      </c>
      <c r="B153" s="6" t="str">
        <f t="shared" si="2"/>
        <v>ACCT152</v>
      </c>
      <c r="C153" s="7">
        <f t="shared" si="3"/>
        <v>45747</v>
      </c>
      <c r="D153" s="6" t="str">
        <f t="shared" si="4"/>
        <v>Closed Won</v>
      </c>
      <c r="E153" s="8">
        <f t="shared" si="5"/>
        <v>29.99</v>
      </c>
      <c r="F153" s="7">
        <f t="shared" si="6"/>
        <v>45755</v>
      </c>
    </row>
    <row r="154">
      <c r="A154" s="6" t="str">
        <f t="shared" si="1"/>
        <v>OPP153</v>
      </c>
      <c r="B154" s="6" t="str">
        <f t="shared" si="2"/>
        <v>ACCT153</v>
      </c>
      <c r="C154" s="7">
        <f t="shared" si="3"/>
        <v>45774</v>
      </c>
      <c r="D154" s="6" t="str">
        <f t="shared" si="4"/>
        <v>Closed Won</v>
      </c>
      <c r="E154" s="8">
        <f t="shared" si="5"/>
        <v>29.99</v>
      </c>
      <c r="F154" s="7">
        <f t="shared" si="6"/>
        <v>45797</v>
      </c>
    </row>
    <row r="155">
      <c r="A155" s="6" t="str">
        <f t="shared" si="1"/>
        <v>OPP154</v>
      </c>
      <c r="B155" s="6" t="str">
        <f t="shared" si="2"/>
        <v>ACCT154</v>
      </c>
      <c r="C155" s="7">
        <f t="shared" si="3"/>
        <v>45719</v>
      </c>
      <c r="D155" s="6" t="str">
        <f t="shared" si="4"/>
        <v>Closed Won</v>
      </c>
      <c r="E155" s="8">
        <f t="shared" si="5"/>
        <v>29.99</v>
      </c>
      <c r="F155" s="7">
        <f t="shared" si="6"/>
        <v>45748</v>
      </c>
    </row>
    <row r="156">
      <c r="A156" s="6" t="str">
        <f t="shared" si="1"/>
        <v>OPP155</v>
      </c>
      <c r="B156" s="6" t="str">
        <f t="shared" si="2"/>
        <v>ACCT155</v>
      </c>
      <c r="C156" s="7">
        <f t="shared" si="3"/>
        <v>45788</v>
      </c>
      <c r="D156" s="6" t="str">
        <f t="shared" si="4"/>
        <v>Closed Won</v>
      </c>
      <c r="E156" s="8">
        <f t="shared" si="5"/>
        <v>29.99</v>
      </c>
      <c r="F156" s="7">
        <f t="shared" si="6"/>
        <v>45801</v>
      </c>
    </row>
    <row r="157">
      <c r="A157" s="6" t="str">
        <f t="shared" si="1"/>
        <v>OPP156</v>
      </c>
      <c r="B157" s="6" t="str">
        <f t="shared" si="2"/>
        <v>ACCT156</v>
      </c>
      <c r="C157" s="7">
        <f t="shared" si="3"/>
        <v>45783</v>
      </c>
      <c r="D157" s="6" t="str">
        <f t="shared" si="4"/>
        <v>Closed Won</v>
      </c>
      <c r="E157" s="8">
        <f t="shared" si="5"/>
        <v>29.99</v>
      </c>
      <c r="F157" s="7">
        <f t="shared" si="6"/>
        <v>45787</v>
      </c>
    </row>
    <row r="158">
      <c r="A158" s="6" t="str">
        <f t="shared" si="1"/>
        <v>OPP157</v>
      </c>
      <c r="B158" s="6" t="str">
        <f t="shared" si="2"/>
        <v>ACCT157</v>
      </c>
      <c r="C158" s="7">
        <f t="shared" si="3"/>
        <v>45798</v>
      </c>
      <c r="D158" s="6" t="str">
        <f t="shared" si="4"/>
        <v>Closed Lost</v>
      </c>
      <c r="E158" s="8" t="str">
        <f t="shared" si="5"/>
        <v/>
      </c>
      <c r="F158" s="7" t="str">
        <f t="shared" si="6"/>
        <v/>
      </c>
    </row>
    <row r="159">
      <c r="A159" s="6" t="str">
        <f t="shared" si="1"/>
        <v>OPP158</v>
      </c>
      <c r="B159" s="6" t="str">
        <f t="shared" si="2"/>
        <v>ACCT158</v>
      </c>
      <c r="C159" s="7">
        <f t="shared" si="3"/>
        <v>45659</v>
      </c>
      <c r="D159" s="6" t="str">
        <f t="shared" si="4"/>
        <v>Closed Lost</v>
      </c>
      <c r="E159" s="8" t="str">
        <f t="shared" si="5"/>
        <v/>
      </c>
      <c r="F159" s="7" t="str">
        <f t="shared" si="6"/>
        <v/>
      </c>
    </row>
    <row r="160">
      <c r="A160" s="6" t="str">
        <f t="shared" si="1"/>
        <v>OPP159</v>
      </c>
      <c r="B160" s="6" t="str">
        <f t="shared" si="2"/>
        <v>ACCT159</v>
      </c>
      <c r="C160" s="7">
        <f t="shared" si="3"/>
        <v>45813</v>
      </c>
      <c r="D160" s="6" t="str">
        <f t="shared" si="4"/>
        <v>Closed Won</v>
      </c>
      <c r="E160" s="8">
        <f t="shared" si="5"/>
        <v>29.99</v>
      </c>
      <c r="F160" s="7">
        <f t="shared" si="6"/>
        <v>45843</v>
      </c>
    </row>
    <row r="161">
      <c r="A161" s="6" t="str">
        <f t="shared" si="1"/>
        <v>OPP160</v>
      </c>
      <c r="B161" s="6" t="str">
        <f t="shared" si="2"/>
        <v>ACCT160</v>
      </c>
      <c r="C161" s="7">
        <f t="shared" si="3"/>
        <v>45789</v>
      </c>
      <c r="D161" s="6" t="str">
        <f t="shared" si="4"/>
        <v>Closed Won</v>
      </c>
      <c r="E161" s="8">
        <f t="shared" si="5"/>
        <v>59.99</v>
      </c>
      <c r="F161" s="7">
        <f t="shared" si="6"/>
        <v>45813</v>
      </c>
    </row>
    <row r="162">
      <c r="A162" s="6" t="str">
        <f t="shared" si="1"/>
        <v>OPP161</v>
      </c>
      <c r="B162" s="6" t="str">
        <f t="shared" si="2"/>
        <v>ACCT161</v>
      </c>
      <c r="C162" s="7">
        <f t="shared" si="3"/>
        <v>45674</v>
      </c>
      <c r="D162" s="6" t="str">
        <f t="shared" si="4"/>
        <v>Closed Lost</v>
      </c>
      <c r="E162" s="8" t="str">
        <f t="shared" si="5"/>
        <v/>
      </c>
      <c r="F162" s="7" t="str">
        <f t="shared" si="6"/>
        <v/>
      </c>
    </row>
    <row r="163">
      <c r="A163" s="6" t="str">
        <f t="shared" si="1"/>
        <v>OPP162</v>
      </c>
      <c r="B163" s="6" t="str">
        <f t="shared" si="2"/>
        <v>ACCT162</v>
      </c>
      <c r="C163" s="7">
        <f t="shared" si="3"/>
        <v>45663</v>
      </c>
      <c r="D163" s="6" t="str">
        <f t="shared" si="4"/>
        <v>Closed Won</v>
      </c>
      <c r="E163" s="8">
        <f t="shared" si="5"/>
        <v>59.99</v>
      </c>
      <c r="F163" s="7">
        <f t="shared" si="6"/>
        <v>45684</v>
      </c>
    </row>
    <row r="164">
      <c r="A164" s="6" t="str">
        <f t="shared" si="1"/>
        <v>OPP163</v>
      </c>
      <c r="B164" s="6" t="str">
        <f t="shared" si="2"/>
        <v>ACCT163</v>
      </c>
      <c r="C164" s="7">
        <f t="shared" si="3"/>
        <v>45705</v>
      </c>
      <c r="D164" s="6" t="str">
        <f t="shared" si="4"/>
        <v>Closed Lost</v>
      </c>
      <c r="E164" s="8" t="str">
        <f t="shared" si="5"/>
        <v/>
      </c>
      <c r="F164" s="7" t="str">
        <f t="shared" si="6"/>
        <v/>
      </c>
    </row>
    <row r="165">
      <c r="A165" s="6" t="str">
        <f t="shared" si="1"/>
        <v>OPP164</v>
      </c>
      <c r="B165" s="6" t="str">
        <f t="shared" si="2"/>
        <v>ACCT164</v>
      </c>
      <c r="C165" s="7">
        <f t="shared" si="3"/>
        <v>45797</v>
      </c>
      <c r="D165" s="6" t="str">
        <f t="shared" si="4"/>
        <v>Closed Won</v>
      </c>
      <c r="E165" s="8">
        <f t="shared" si="5"/>
        <v>59.99</v>
      </c>
      <c r="F165" s="7">
        <f t="shared" si="6"/>
        <v>45808</v>
      </c>
    </row>
    <row r="166">
      <c r="A166" s="6" t="str">
        <f t="shared" si="1"/>
        <v>OPP165</v>
      </c>
      <c r="B166" s="6" t="str">
        <f t="shared" si="2"/>
        <v>ACCT165</v>
      </c>
      <c r="C166" s="7">
        <f t="shared" si="3"/>
        <v>45714</v>
      </c>
      <c r="D166" s="6" t="str">
        <f t="shared" si="4"/>
        <v>Closed Won</v>
      </c>
      <c r="E166" s="8">
        <f t="shared" si="5"/>
        <v>59.99</v>
      </c>
      <c r="F166" s="7">
        <f t="shared" si="6"/>
        <v>45716</v>
      </c>
    </row>
    <row r="167">
      <c r="A167" s="6" t="str">
        <f t="shared" si="1"/>
        <v>OPP166</v>
      </c>
      <c r="B167" s="6" t="str">
        <f t="shared" si="2"/>
        <v>ACCT166</v>
      </c>
      <c r="C167" s="7">
        <f t="shared" si="3"/>
        <v>45739</v>
      </c>
      <c r="D167" s="6" t="str">
        <f t="shared" si="4"/>
        <v>Closed Won</v>
      </c>
      <c r="E167" s="8">
        <f t="shared" si="5"/>
        <v>59.99</v>
      </c>
      <c r="F167" s="7">
        <f t="shared" si="6"/>
        <v>45756</v>
      </c>
    </row>
    <row r="168">
      <c r="A168" s="6" t="str">
        <f t="shared" si="1"/>
        <v>OPP167</v>
      </c>
      <c r="B168" s="6" t="str">
        <f t="shared" si="2"/>
        <v>ACCT167</v>
      </c>
      <c r="C168" s="7">
        <f t="shared" si="3"/>
        <v>45686</v>
      </c>
      <c r="D168" s="6" t="str">
        <f t="shared" si="4"/>
        <v>Closed Won</v>
      </c>
      <c r="E168" s="8">
        <f t="shared" si="5"/>
        <v>29.99</v>
      </c>
      <c r="F168" s="7">
        <f t="shared" si="6"/>
        <v>45694</v>
      </c>
    </row>
    <row r="169">
      <c r="A169" s="6" t="str">
        <f t="shared" si="1"/>
        <v>OPP168</v>
      </c>
      <c r="B169" s="6" t="str">
        <f t="shared" si="2"/>
        <v>ACCT168</v>
      </c>
      <c r="C169" s="7">
        <f t="shared" si="3"/>
        <v>45770</v>
      </c>
      <c r="D169" s="6" t="str">
        <f t="shared" si="4"/>
        <v>Closed Won</v>
      </c>
      <c r="E169" s="8">
        <f t="shared" si="5"/>
        <v>29.99</v>
      </c>
      <c r="F169" s="7">
        <f t="shared" si="6"/>
        <v>45777</v>
      </c>
    </row>
    <row r="170">
      <c r="A170" s="6" t="str">
        <f t="shared" si="1"/>
        <v>OPP169</v>
      </c>
      <c r="B170" s="6" t="str">
        <f t="shared" si="2"/>
        <v>ACCT169</v>
      </c>
      <c r="C170" s="7">
        <f t="shared" si="3"/>
        <v>45679</v>
      </c>
      <c r="D170" s="6" t="str">
        <f t="shared" si="4"/>
        <v>Closed Won</v>
      </c>
      <c r="E170" s="8">
        <f t="shared" si="5"/>
        <v>29.99</v>
      </c>
      <c r="F170" s="7">
        <f t="shared" si="6"/>
        <v>45693</v>
      </c>
    </row>
    <row r="171">
      <c r="A171" s="6" t="str">
        <f t="shared" si="1"/>
        <v>OPP170</v>
      </c>
      <c r="B171" s="6" t="str">
        <f t="shared" si="2"/>
        <v>ACCT170</v>
      </c>
      <c r="C171" s="7">
        <f t="shared" si="3"/>
        <v>45766</v>
      </c>
      <c r="D171" s="6" t="str">
        <f t="shared" si="4"/>
        <v>Closed Lost</v>
      </c>
      <c r="E171" s="8" t="str">
        <f t="shared" si="5"/>
        <v/>
      </c>
      <c r="F171" s="7" t="str">
        <f t="shared" si="6"/>
        <v/>
      </c>
    </row>
    <row r="172">
      <c r="A172" s="6" t="str">
        <f t="shared" si="1"/>
        <v>OPP171</v>
      </c>
      <c r="B172" s="6" t="str">
        <f t="shared" si="2"/>
        <v>ACCT171</v>
      </c>
      <c r="C172" s="7">
        <f t="shared" si="3"/>
        <v>45712</v>
      </c>
      <c r="D172" s="6" t="str">
        <f t="shared" si="4"/>
        <v>Closed Won</v>
      </c>
      <c r="E172" s="8">
        <f t="shared" si="5"/>
        <v>29.99</v>
      </c>
      <c r="F172" s="7">
        <f t="shared" si="6"/>
        <v>45741</v>
      </c>
    </row>
    <row r="173">
      <c r="A173" s="6" t="str">
        <f t="shared" si="1"/>
        <v>OPP172</v>
      </c>
      <c r="B173" s="6" t="str">
        <f t="shared" si="2"/>
        <v>ACCT172</v>
      </c>
      <c r="C173" s="7">
        <f t="shared" si="3"/>
        <v>45780</v>
      </c>
      <c r="D173" s="6" t="str">
        <f t="shared" si="4"/>
        <v>Closed Won</v>
      </c>
      <c r="E173" s="8">
        <f t="shared" si="5"/>
        <v>29.99</v>
      </c>
      <c r="F173" s="7">
        <f t="shared" si="6"/>
        <v>45789</v>
      </c>
    </row>
    <row r="174">
      <c r="A174" s="6" t="str">
        <f t="shared" si="1"/>
        <v>OPP173</v>
      </c>
      <c r="B174" s="6" t="str">
        <f t="shared" si="2"/>
        <v>ACCT173</v>
      </c>
      <c r="C174" s="7">
        <f t="shared" si="3"/>
        <v>45760</v>
      </c>
      <c r="D174" s="6" t="str">
        <f t="shared" si="4"/>
        <v>Closed Won</v>
      </c>
      <c r="E174" s="8">
        <f t="shared" si="5"/>
        <v>29.99</v>
      </c>
      <c r="F174" s="7">
        <f t="shared" si="6"/>
        <v>45781</v>
      </c>
    </row>
    <row r="175">
      <c r="A175" s="6" t="str">
        <f t="shared" si="1"/>
        <v>OPP174</v>
      </c>
      <c r="B175" s="6" t="str">
        <f t="shared" si="2"/>
        <v>ACCT174</v>
      </c>
      <c r="C175" s="7">
        <f t="shared" si="3"/>
        <v>45731</v>
      </c>
      <c r="D175" s="6" t="str">
        <f t="shared" si="4"/>
        <v>Closed Won</v>
      </c>
      <c r="E175" s="8">
        <f t="shared" si="5"/>
        <v>59.99</v>
      </c>
      <c r="F175" s="7">
        <f t="shared" si="6"/>
        <v>45759</v>
      </c>
    </row>
    <row r="176">
      <c r="A176" s="6" t="str">
        <f t="shared" si="1"/>
        <v>OPP175</v>
      </c>
      <c r="B176" s="6" t="str">
        <f t="shared" si="2"/>
        <v>ACCT175</v>
      </c>
      <c r="C176" s="7">
        <f t="shared" si="3"/>
        <v>45806</v>
      </c>
      <c r="D176" s="6" t="str">
        <f t="shared" si="4"/>
        <v>Closed Lost</v>
      </c>
      <c r="E176" s="8" t="str">
        <f t="shared" si="5"/>
        <v/>
      </c>
      <c r="F176" s="7" t="str">
        <f t="shared" si="6"/>
        <v/>
      </c>
    </row>
    <row r="177">
      <c r="A177" s="6" t="str">
        <f t="shared" si="1"/>
        <v>OPP176</v>
      </c>
      <c r="B177" s="6" t="str">
        <f t="shared" si="2"/>
        <v>ACCT176</v>
      </c>
      <c r="C177" s="7">
        <f t="shared" si="3"/>
        <v>45759</v>
      </c>
      <c r="D177" s="6" t="str">
        <f t="shared" si="4"/>
        <v>Closed Lost</v>
      </c>
      <c r="E177" s="8" t="str">
        <f t="shared" si="5"/>
        <v/>
      </c>
      <c r="F177" s="7" t="str">
        <f t="shared" si="6"/>
        <v/>
      </c>
    </row>
    <row r="178">
      <c r="A178" s="6" t="str">
        <f t="shared" si="1"/>
        <v>OPP177</v>
      </c>
      <c r="B178" s="6" t="str">
        <f t="shared" si="2"/>
        <v>ACCT177</v>
      </c>
      <c r="C178" s="7">
        <f t="shared" si="3"/>
        <v>45779</v>
      </c>
      <c r="D178" s="6" t="str">
        <f t="shared" si="4"/>
        <v>Closed Lost</v>
      </c>
      <c r="E178" s="8" t="str">
        <f t="shared" si="5"/>
        <v/>
      </c>
      <c r="F178" s="7" t="str">
        <f t="shared" si="6"/>
        <v/>
      </c>
    </row>
    <row r="179">
      <c r="A179" s="6" t="str">
        <f t="shared" si="1"/>
        <v>OPP178</v>
      </c>
      <c r="B179" s="6" t="str">
        <f t="shared" si="2"/>
        <v>ACCT178</v>
      </c>
      <c r="C179" s="7">
        <f t="shared" si="3"/>
        <v>45685</v>
      </c>
      <c r="D179" s="6" t="str">
        <f t="shared" si="4"/>
        <v>Closed Lost</v>
      </c>
      <c r="E179" s="8" t="str">
        <f t="shared" si="5"/>
        <v/>
      </c>
      <c r="F179" s="7" t="str">
        <f t="shared" si="6"/>
        <v/>
      </c>
    </row>
    <row r="180">
      <c r="A180" s="6" t="str">
        <f t="shared" si="1"/>
        <v>OPP179</v>
      </c>
      <c r="B180" s="6" t="str">
        <f t="shared" si="2"/>
        <v>ACCT179</v>
      </c>
      <c r="C180" s="7">
        <f t="shared" si="3"/>
        <v>45792</v>
      </c>
      <c r="D180" s="6" t="str">
        <f t="shared" si="4"/>
        <v>Closed Lost</v>
      </c>
      <c r="E180" s="8" t="str">
        <f t="shared" si="5"/>
        <v/>
      </c>
      <c r="F180" s="7" t="str">
        <f t="shared" si="6"/>
        <v/>
      </c>
    </row>
    <row r="181">
      <c r="A181" s="6" t="str">
        <f t="shared" si="1"/>
        <v>OPP180</v>
      </c>
      <c r="B181" s="6" t="str">
        <f t="shared" si="2"/>
        <v>ACCT180</v>
      </c>
      <c r="C181" s="7">
        <f t="shared" si="3"/>
        <v>45815</v>
      </c>
      <c r="D181" s="6" t="str">
        <f t="shared" si="4"/>
        <v>Closed Lost</v>
      </c>
      <c r="E181" s="8" t="str">
        <f t="shared" si="5"/>
        <v/>
      </c>
      <c r="F181" s="7" t="str">
        <f t="shared" si="6"/>
        <v/>
      </c>
    </row>
    <row r="182">
      <c r="A182" s="6" t="str">
        <f t="shared" si="1"/>
        <v>OPP181</v>
      </c>
      <c r="B182" s="6" t="str">
        <f t="shared" si="2"/>
        <v>ACCT181</v>
      </c>
      <c r="C182" s="7">
        <f t="shared" si="3"/>
        <v>45787</v>
      </c>
      <c r="D182" s="6" t="str">
        <f t="shared" si="4"/>
        <v>Closed Won</v>
      </c>
      <c r="E182" s="8">
        <f t="shared" si="5"/>
        <v>59.99</v>
      </c>
      <c r="F182" s="7">
        <f t="shared" si="6"/>
        <v>45789</v>
      </c>
    </row>
    <row r="183">
      <c r="A183" s="6" t="str">
        <f t="shared" si="1"/>
        <v>OPP182</v>
      </c>
      <c r="B183" s="6" t="str">
        <f t="shared" si="2"/>
        <v>ACCT182</v>
      </c>
      <c r="C183" s="7">
        <f t="shared" si="3"/>
        <v>45771</v>
      </c>
      <c r="D183" s="6" t="str">
        <f t="shared" si="4"/>
        <v>Closed Lost</v>
      </c>
      <c r="E183" s="8" t="str">
        <f t="shared" si="5"/>
        <v/>
      </c>
      <c r="F183" s="7" t="str">
        <f t="shared" si="6"/>
        <v/>
      </c>
    </row>
    <row r="184">
      <c r="A184" s="6" t="str">
        <f t="shared" si="1"/>
        <v>OPP183</v>
      </c>
      <c r="B184" s="6" t="str">
        <f t="shared" si="2"/>
        <v>ACCT183</v>
      </c>
      <c r="C184" s="7">
        <f t="shared" si="3"/>
        <v>45701</v>
      </c>
      <c r="D184" s="6" t="str">
        <f t="shared" si="4"/>
        <v>Closed Lost</v>
      </c>
      <c r="E184" s="8" t="str">
        <f t="shared" si="5"/>
        <v/>
      </c>
      <c r="F184" s="7" t="str">
        <f t="shared" si="6"/>
        <v/>
      </c>
    </row>
    <row r="185">
      <c r="A185" s="6" t="str">
        <f t="shared" si="1"/>
        <v>OPP184</v>
      </c>
      <c r="B185" s="6" t="str">
        <f t="shared" si="2"/>
        <v>ACCT184</v>
      </c>
      <c r="C185" s="7">
        <f t="shared" si="3"/>
        <v>45760</v>
      </c>
      <c r="D185" s="6" t="str">
        <f t="shared" si="4"/>
        <v>Closed Won</v>
      </c>
      <c r="E185" s="8">
        <f t="shared" si="5"/>
        <v>29.99</v>
      </c>
      <c r="F185" s="7">
        <f t="shared" si="6"/>
        <v>45762</v>
      </c>
    </row>
    <row r="186">
      <c r="A186" s="6" t="str">
        <f t="shared" si="1"/>
        <v>OPP185</v>
      </c>
      <c r="B186" s="6" t="str">
        <f t="shared" si="2"/>
        <v>ACCT185</v>
      </c>
      <c r="C186" s="7">
        <f t="shared" si="3"/>
        <v>45712</v>
      </c>
      <c r="D186" s="6" t="str">
        <f t="shared" si="4"/>
        <v>Closed Won</v>
      </c>
      <c r="E186" s="8">
        <f t="shared" si="5"/>
        <v>29.99</v>
      </c>
      <c r="F186" s="7">
        <f t="shared" si="6"/>
        <v>45739</v>
      </c>
    </row>
    <row r="187">
      <c r="A187" s="6" t="str">
        <f t="shared" si="1"/>
        <v>OPP186</v>
      </c>
      <c r="B187" s="6" t="str">
        <f t="shared" si="2"/>
        <v>ACCT186</v>
      </c>
      <c r="C187" s="7">
        <f t="shared" si="3"/>
        <v>45792</v>
      </c>
      <c r="D187" s="6" t="str">
        <f t="shared" si="4"/>
        <v>Closed Lost</v>
      </c>
      <c r="E187" s="8" t="str">
        <f t="shared" si="5"/>
        <v/>
      </c>
      <c r="F187" s="7" t="str">
        <f t="shared" si="6"/>
        <v/>
      </c>
    </row>
    <row r="188">
      <c r="A188" s="6" t="str">
        <f t="shared" si="1"/>
        <v>OPP187</v>
      </c>
      <c r="B188" s="6" t="str">
        <f t="shared" si="2"/>
        <v>ACCT187</v>
      </c>
      <c r="C188" s="7">
        <f t="shared" si="3"/>
        <v>45662</v>
      </c>
      <c r="D188" s="6" t="str">
        <f t="shared" si="4"/>
        <v>Closed Won</v>
      </c>
      <c r="E188" s="8">
        <f t="shared" si="5"/>
        <v>59.99</v>
      </c>
      <c r="F188" s="7">
        <f t="shared" si="6"/>
        <v>45677</v>
      </c>
    </row>
    <row r="189">
      <c r="A189" s="6" t="str">
        <f t="shared" si="1"/>
        <v>OPP188</v>
      </c>
      <c r="B189" s="6" t="str">
        <f t="shared" si="2"/>
        <v>ACCT188</v>
      </c>
      <c r="C189" s="7">
        <f t="shared" si="3"/>
        <v>45741</v>
      </c>
      <c r="D189" s="6" t="str">
        <f t="shared" si="4"/>
        <v>Closed Won</v>
      </c>
      <c r="E189" s="8">
        <f t="shared" si="5"/>
        <v>29.99</v>
      </c>
      <c r="F189" s="7">
        <f t="shared" si="6"/>
        <v>45743</v>
      </c>
    </row>
    <row r="190">
      <c r="A190" s="6" t="str">
        <f t="shared" si="1"/>
        <v>OPP189</v>
      </c>
      <c r="B190" s="6" t="str">
        <f t="shared" si="2"/>
        <v>ACCT189</v>
      </c>
      <c r="C190" s="7">
        <f t="shared" si="3"/>
        <v>45732</v>
      </c>
      <c r="D190" s="6" t="str">
        <f t="shared" si="4"/>
        <v>Closed Won</v>
      </c>
      <c r="E190" s="8">
        <f t="shared" si="5"/>
        <v>29.99</v>
      </c>
      <c r="F190" s="7">
        <f t="shared" si="6"/>
        <v>45737</v>
      </c>
    </row>
    <row r="191">
      <c r="A191" s="6" t="str">
        <f t="shared" si="1"/>
        <v>OPP190</v>
      </c>
      <c r="B191" s="6" t="str">
        <f t="shared" si="2"/>
        <v>ACCT190</v>
      </c>
      <c r="C191" s="7">
        <f t="shared" si="3"/>
        <v>45711</v>
      </c>
      <c r="D191" s="6" t="str">
        <f t="shared" si="4"/>
        <v>Closed Won</v>
      </c>
      <c r="E191" s="8">
        <f t="shared" si="5"/>
        <v>59.99</v>
      </c>
      <c r="F191" s="7">
        <f t="shared" si="6"/>
        <v>45719</v>
      </c>
    </row>
    <row r="192">
      <c r="A192" s="6" t="str">
        <f t="shared" si="1"/>
        <v>OPP191</v>
      </c>
      <c r="B192" s="6" t="str">
        <f t="shared" si="2"/>
        <v>ACCT191</v>
      </c>
      <c r="C192" s="7">
        <f t="shared" si="3"/>
        <v>45702</v>
      </c>
      <c r="D192" s="6" t="str">
        <f t="shared" si="4"/>
        <v>Closed Won</v>
      </c>
      <c r="E192" s="8">
        <f t="shared" si="5"/>
        <v>29.99</v>
      </c>
      <c r="F192" s="7">
        <f t="shared" si="6"/>
        <v>45726</v>
      </c>
    </row>
    <row r="193">
      <c r="A193" s="6" t="str">
        <f t="shared" si="1"/>
        <v>OPP192</v>
      </c>
      <c r="B193" s="6" t="str">
        <f t="shared" si="2"/>
        <v>ACCT192</v>
      </c>
      <c r="C193" s="7">
        <f t="shared" si="3"/>
        <v>45727</v>
      </c>
      <c r="D193" s="6" t="str">
        <f t="shared" si="4"/>
        <v>Closed Lost</v>
      </c>
      <c r="E193" s="8" t="str">
        <f t="shared" si="5"/>
        <v/>
      </c>
      <c r="F193" s="7" t="str">
        <f t="shared" si="6"/>
        <v/>
      </c>
    </row>
    <row r="194">
      <c r="A194" s="6" t="str">
        <f t="shared" si="1"/>
        <v>OPP193</v>
      </c>
      <c r="B194" s="6" t="str">
        <f t="shared" si="2"/>
        <v>ACCT193</v>
      </c>
      <c r="C194" s="7">
        <f t="shared" si="3"/>
        <v>45761</v>
      </c>
      <c r="D194" s="6" t="str">
        <f t="shared" si="4"/>
        <v>Closed Won</v>
      </c>
      <c r="E194" s="8">
        <f t="shared" si="5"/>
        <v>29.99</v>
      </c>
      <c r="F194" s="7">
        <f t="shared" si="6"/>
        <v>45784</v>
      </c>
    </row>
    <row r="195">
      <c r="A195" s="6" t="str">
        <f t="shared" si="1"/>
        <v>OPP194</v>
      </c>
      <c r="B195" s="6" t="str">
        <f t="shared" si="2"/>
        <v>ACCT194</v>
      </c>
      <c r="C195" s="7">
        <f t="shared" si="3"/>
        <v>45755</v>
      </c>
      <c r="D195" s="6" t="str">
        <f t="shared" si="4"/>
        <v>Closed Lost</v>
      </c>
      <c r="E195" s="8" t="str">
        <f t="shared" si="5"/>
        <v/>
      </c>
      <c r="F195" s="7" t="str">
        <f t="shared" si="6"/>
        <v/>
      </c>
    </row>
    <row r="196">
      <c r="A196" s="6" t="str">
        <f t="shared" si="1"/>
        <v>OPP195</v>
      </c>
      <c r="B196" s="6" t="str">
        <f t="shared" si="2"/>
        <v>ACCT195</v>
      </c>
      <c r="C196" s="7">
        <f t="shared" si="3"/>
        <v>45753</v>
      </c>
      <c r="D196" s="6" t="str">
        <f t="shared" si="4"/>
        <v>Closed Lost</v>
      </c>
      <c r="E196" s="8" t="str">
        <f t="shared" si="5"/>
        <v/>
      </c>
      <c r="F196" s="7" t="str">
        <f t="shared" si="6"/>
        <v/>
      </c>
    </row>
    <row r="197">
      <c r="A197" s="6" t="str">
        <f t="shared" si="1"/>
        <v>OPP196</v>
      </c>
      <c r="B197" s="6" t="str">
        <f t="shared" si="2"/>
        <v>ACCT196</v>
      </c>
      <c r="C197" s="7">
        <f t="shared" si="3"/>
        <v>45754</v>
      </c>
      <c r="D197" s="6" t="str">
        <f t="shared" si="4"/>
        <v>Closed Won</v>
      </c>
      <c r="E197" s="8">
        <f t="shared" si="5"/>
        <v>29.99</v>
      </c>
      <c r="F197" s="7">
        <f t="shared" si="6"/>
        <v>45775</v>
      </c>
    </row>
    <row r="198">
      <c r="A198" s="6" t="str">
        <f t="shared" si="1"/>
        <v>OPP197</v>
      </c>
      <c r="B198" s="6" t="str">
        <f t="shared" si="2"/>
        <v>ACCT197</v>
      </c>
      <c r="C198" s="7">
        <f t="shared" si="3"/>
        <v>45731</v>
      </c>
      <c r="D198" s="6" t="str">
        <f t="shared" si="4"/>
        <v>Closed Lost</v>
      </c>
      <c r="E198" s="8" t="str">
        <f t="shared" si="5"/>
        <v/>
      </c>
      <c r="F198" s="7" t="str">
        <f t="shared" si="6"/>
        <v/>
      </c>
    </row>
    <row r="199">
      <c r="A199" s="6" t="str">
        <f t="shared" si="1"/>
        <v>OPP198</v>
      </c>
      <c r="B199" s="6" t="str">
        <f t="shared" si="2"/>
        <v>ACCT198</v>
      </c>
      <c r="C199" s="7">
        <f t="shared" si="3"/>
        <v>45679</v>
      </c>
      <c r="D199" s="6" t="str">
        <f t="shared" si="4"/>
        <v>Closed Won</v>
      </c>
      <c r="E199" s="8">
        <f t="shared" si="5"/>
        <v>29.99</v>
      </c>
      <c r="F199" s="7">
        <f t="shared" si="6"/>
        <v>45700</v>
      </c>
    </row>
    <row r="200">
      <c r="A200" s="6" t="str">
        <f t="shared" si="1"/>
        <v>OPP199</v>
      </c>
      <c r="B200" s="6" t="str">
        <f t="shared" si="2"/>
        <v>ACCT199</v>
      </c>
      <c r="C200" s="7">
        <f t="shared" si="3"/>
        <v>45801</v>
      </c>
      <c r="D200" s="6" t="str">
        <f t="shared" si="4"/>
        <v>Closed Lost</v>
      </c>
      <c r="E200" s="8" t="str">
        <f t="shared" si="5"/>
        <v/>
      </c>
      <c r="F200" s="7" t="str">
        <f t="shared" si="6"/>
        <v/>
      </c>
    </row>
    <row r="201">
      <c r="A201" s="6" t="str">
        <f t="shared" si="1"/>
        <v>OPP200</v>
      </c>
      <c r="B201" s="6" t="str">
        <f t="shared" si="2"/>
        <v>ACCT200</v>
      </c>
      <c r="C201" s="7">
        <f t="shared" si="3"/>
        <v>45791</v>
      </c>
      <c r="D201" s="6" t="str">
        <f t="shared" si="4"/>
        <v>Closed Lost</v>
      </c>
      <c r="E201" s="8" t="str">
        <f t="shared" si="5"/>
        <v/>
      </c>
      <c r="F201" s="7" t="str">
        <f t="shared" si="6"/>
        <v/>
      </c>
    </row>
    <row r="202">
      <c r="A202" s="6" t="str">
        <f t="shared" si="1"/>
        <v>OPP201</v>
      </c>
      <c r="B202" s="6" t="str">
        <f t="shared" si="2"/>
        <v>ACCT201</v>
      </c>
      <c r="C202" s="7">
        <f t="shared" si="3"/>
        <v>45795</v>
      </c>
      <c r="D202" s="6" t="str">
        <f t="shared" si="4"/>
        <v>Closed Lost</v>
      </c>
      <c r="E202" s="8" t="str">
        <f t="shared" si="5"/>
        <v/>
      </c>
      <c r="F202" s="7" t="str">
        <f t="shared" si="6"/>
        <v/>
      </c>
    </row>
    <row r="203">
      <c r="A203" s="6" t="str">
        <f t="shared" si="1"/>
        <v>OPP202</v>
      </c>
      <c r="B203" s="6" t="str">
        <f t="shared" si="2"/>
        <v>ACCT202</v>
      </c>
      <c r="C203" s="7">
        <f t="shared" si="3"/>
        <v>45703</v>
      </c>
      <c r="D203" s="6" t="str">
        <f t="shared" si="4"/>
        <v>Closed Won</v>
      </c>
      <c r="E203" s="8">
        <f t="shared" si="5"/>
        <v>29.99</v>
      </c>
      <c r="F203" s="7">
        <f t="shared" si="6"/>
        <v>45705</v>
      </c>
    </row>
    <row r="204">
      <c r="A204" s="6" t="str">
        <f t="shared" si="1"/>
        <v>OPP203</v>
      </c>
      <c r="B204" s="6" t="str">
        <f t="shared" si="2"/>
        <v>ACCT203</v>
      </c>
      <c r="C204" s="7">
        <f t="shared" si="3"/>
        <v>45678</v>
      </c>
      <c r="D204" s="6" t="str">
        <f t="shared" si="4"/>
        <v>Closed Lost</v>
      </c>
      <c r="E204" s="8" t="str">
        <f t="shared" si="5"/>
        <v/>
      </c>
      <c r="F204" s="7" t="str">
        <f t="shared" si="6"/>
        <v/>
      </c>
    </row>
    <row r="205">
      <c r="A205" s="6" t="str">
        <f t="shared" si="1"/>
        <v>OPP204</v>
      </c>
      <c r="B205" s="6" t="str">
        <f t="shared" si="2"/>
        <v>ACCT204</v>
      </c>
      <c r="C205" s="7">
        <f t="shared" si="3"/>
        <v>45684</v>
      </c>
      <c r="D205" s="6" t="str">
        <f t="shared" si="4"/>
        <v>Closed Won</v>
      </c>
      <c r="E205" s="8">
        <f t="shared" si="5"/>
        <v>29.99</v>
      </c>
      <c r="F205" s="7">
        <f t="shared" si="6"/>
        <v>45688</v>
      </c>
    </row>
    <row r="206">
      <c r="A206" s="6" t="str">
        <f t="shared" si="1"/>
        <v>OPP205</v>
      </c>
      <c r="B206" s="6" t="str">
        <f t="shared" si="2"/>
        <v>ACCT205</v>
      </c>
      <c r="C206" s="7">
        <f t="shared" si="3"/>
        <v>45695</v>
      </c>
      <c r="D206" s="6" t="str">
        <f t="shared" si="4"/>
        <v>Closed Won</v>
      </c>
      <c r="E206" s="8">
        <f t="shared" si="5"/>
        <v>29.99</v>
      </c>
      <c r="F206" s="7">
        <f t="shared" si="6"/>
        <v>45703</v>
      </c>
    </row>
    <row r="207">
      <c r="A207" s="6" t="str">
        <f t="shared" si="1"/>
        <v>OPP206</v>
      </c>
      <c r="B207" s="6" t="str">
        <f t="shared" si="2"/>
        <v>ACCT206</v>
      </c>
      <c r="C207" s="7">
        <f t="shared" si="3"/>
        <v>45817</v>
      </c>
      <c r="D207" s="6" t="str">
        <f t="shared" si="4"/>
        <v>Closed Lost</v>
      </c>
      <c r="E207" s="8" t="str">
        <f t="shared" si="5"/>
        <v/>
      </c>
      <c r="F207" s="7" t="str">
        <f t="shared" si="6"/>
        <v/>
      </c>
    </row>
    <row r="208">
      <c r="A208" s="6" t="str">
        <f t="shared" si="1"/>
        <v>OPP207</v>
      </c>
      <c r="B208" s="6" t="str">
        <f t="shared" si="2"/>
        <v>ACCT207</v>
      </c>
      <c r="C208" s="7">
        <f t="shared" si="3"/>
        <v>45726</v>
      </c>
      <c r="D208" s="6" t="str">
        <f t="shared" si="4"/>
        <v>Closed Lost</v>
      </c>
      <c r="E208" s="8" t="str">
        <f t="shared" si="5"/>
        <v/>
      </c>
      <c r="F208" s="7" t="str">
        <f t="shared" si="6"/>
        <v/>
      </c>
    </row>
    <row r="209">
      <c r="A209" s="6" t="str">
        <f t="shared" si="1"/>
        <v>OPP208</v>
      </c>
      <c r="B209" s="6" t="str">
        <f t="shared" si="2"/>
        <v>ACCT208</v>
      </c>
      <c r="C209" s="7">
        <f t="shared" si="3"/>
        <v>45721</v>
      </c>
      <c r="D209" s="6" t="str">
        <f t="shared" si="4"/>
        <v>Closed Won</v>
      </c>
      <c r="E209" s="8">
        <f t="shared" si="5"/>
        <v>29.99</v>
      </c>
      <c r="F209" s="7">
        <f t="shared" si="6"/>
        <v>45733</v>
      </c>
    </row>
    <row r="210">
      <c r="A210" s="6" t="str">
        <f t="shared" si="1"/>
        <v>OPP209</v>
      </c>
      <c r="B210" s="6" t="str">
        <f t="shared" si="2"/>
        <v>ACCT209</v>
      </c>
      <c r="C210" s="7">
        <f t="shared" si="3"/>
        <v>45758</v>
      </c>
      <c r="D210" s="6" t="str">
        <f t="shared" si="4"/>
        <v>Closed Won</v>
      </c>
      <c r="E210" s="8">
        <f t="shared" si="5"/>
        <v>29.99</v>
      </c>
      <c r="F210" s="7">
        <f t="shared" si="6"/>
        <v>45761</v>
      </c>
    </row>
    <row r="211">
      <c r="A211" s="6" t="str">
        <f t="shared" si="1"/>
        <v>OPP210</v>
      </c>
      <c r="B211" s="6" t="str">
        <f t="shared" si="2"/>
        <v>ACCT210</v>
      </c>
      <c r="C211" s="7">
        <f t="shared" si="3"/>
        <v>45699</v>
      </c>
      <c r="D211" s="6" t="str">
        <f t="shared" si="4"/>
        <v>Closed Won</v>
      </c>
      <c r="E211" s="8">
        <f t="shared" si="5"/>
        <v>29.99</v>
      </c>
      <c r="F211" s="7">
        <f t="shared" si="6"/>
        <v>45727</v>
      </c>
    </row>
    <row r="212">
      <c r="A212" s="6" t="str">
        <f t="shared" si="1"/>
        <v>OPP211</v>
      </c>
      <c r="B212" s="6" t="str">
        <f t="shared" si="2"/>
        <v>ACCT211</v>
      </c>
      <c r="C212" s="7">
        <f t="shared" si="3"/>
        <v>45736</v>
      </c>
      <c r="D212" s="6" t="str">
        <f t="shared" si="4"/>
        <v>Closed Won</v>
      </c>
      <c r="E212" s="8">
        <f t="shared" si="5"/>
        <v>29.99</v>
      </c>
      <c r="F212" s="7">
        <f t="shared" si="6"/>
        <v>45737</v>
      </c>
    </row>
    <row r="213">
      <c r="A213" s="6" t="str">
        <f t="shared" si="1"/>
        <v>OPP212</v>
      </c>
      <c r="B213" s="6" t="str">
        <f t="shared" si="2"/>
        <v>ACCT212</v>
      </c>
      <c r="C213" s="7">
        <f t="shared" si="3"/>
        <v>45768</v>
      </c>
      <c r="D213" s="6" t="str">
        <f t="shared" si="4"/>
        <v>Closed Lost</v>
      </c>
      <c r="E213" s="8" t="str">
        <f t="shared" si="5"/>
        <v/>
      </c>
      <c r="F213" s="7" t="str">
        <f t="shared" si="6"/>
        <v/>
      </c>
    </row>
    <row r="214">
      <c r="A214" s="6" t="str">
        <f t="shared" si="1"/>
        <v>OPP213</v>
      </c>
      <c r="B214" s="6" t="str">
        <f t="shared" si="2"/>
        <v>ACCT213</v>
      </c>
      <c r="C214" s="7">
        <f t="shared" si="3"/>
        <v>45773</v>
      </c>
      <c r="D214" s="6" t="str">
        <f t="shared" si="4"/>
        <v>Closed Won</v>
      </c>
      <c r="E214" s="8">
        <f t="shared" si="5"/>
        <v>29.99</v>
      </c>
      <c r="F214" s="7">
        <f t="shared" si="6"/>
        <v>45774</v>
      </c>
    </row>
    <row r="215">
      <c r="A215" s="6" t="str">
        <f t="shared" si="1"/>
        <v>OPP214</v>
      </c>
      <c r="B215" s="6" t="str">
        <f t="shared" si="2"/>
        <v>ACCT214</v>
      </c>
      <c r="C215" s="7">
        <f t="shared" si="3"/>
        <v>45762</v>
      </c>
      <c r="D215" s="6" t="str">
        <f t="shared" si="4"/>
        <v>Closed Lost</v>
      </c>
      <c r="E215" s="8" t="str">
        <f t="shared" si="5"/>
        <v/>
      </c>
      <c r="F215" s="7" t="str">
        <f t="shared" si="6"/>
        <v/>
      </c>
    </row>
    <row r="216">
      <c r="A216" s="6" t="str">
        <f t="shared" si="1"/>
        <v>OPP215</v>
      </c>
      <c r="B216" s="6" t="str">
        <f t="shared" si="2"/>
        <v>ACCT215</v>
      </c>
      <c r="C216" s="7">
        <f t="shared" si="3"/>
        <v>45662</v>
      </c>
      <c r="D216" s="6" t="str">
        <f t="shared" si="4"/>
        <v>Closed Lost</v>
      </c>
      <c r="E216" s="8" t="str">
        <f t="shared" si="5"/>
        <v/>
      </c>
      <c r="F216" s="7" t="str">
        <f t="shared" si="6"/>
        <v/>
      </c>
    </row>
    <row r="217">
      <c r="A217" s="6" t="str">
        <f t="shared" si="1"/>
        <v>OPP216</v>
      </c>
      <c r="B217" s="6" t="str">
        <f t="shared" si="2"/>
        <v>ACCT216</v>
      </c>
      <c r="C217" s="7">
        <f t="shared" si="3"/>
        <v>45771</v>
      </c>
      <c r="D217" s="6" t="str">
        <f t="shared" si="4"/>
        <v>Closed Lost</v>
      </c>
      <c r="E217" s="8" t="str">
        <f t="shared" si="5"/>
        <v/>
      </c>
      <c r="F217" s="7" t="str">
        <f t="shared" si="6"/>
        <v/>
      </c>
    </row>
    <row r="218">
      <c r="A218" s="6" t="str">
        <f t="shared" si="1"/>
        <v>OPP217</v>
      </c>
      <c r="B218" s="6" t="str">
        <f t="shared" si="2"/>
        <v>ACCT217</v>
      </c>
      <c r="C218" s="7">
        <f t="shared" si="3"/>
        <v>45688</v>
      </c>
      <c r="D218" s="6" t="str">
        <f t="shared" si="4"/>
        <v>Closed Won</v>
      </c>
      <c r="E218" s="8">
        <f t="shared" si="5"/>
        <v>59.99</v>
      </c>
      <c r="F218" s="7">
        <f t="shared" si="6"/>
        <v>45693</v>
      </c>
    </row>
    <row r="219">
      <c r="A219" s="6" t="str">
        <f t="shared" si="1"/>
        <v>OPP218</v>
      </c>
      <c r="B219" s="6" t="str">
        <f t="shared" si="2"/>
        <v>ACCT218</v>
      </c>
      <c r="C219" s="7">
        <f t="shared" si="3"/>
        <v>45698</v>
      </c>
      <c r="D219" s="6" t="str">
        <f t="shared" si="4"/>
        <v>Closed Won</v>
      </c>
      <c r="E219" s="8">
        <f t="shared" si="5"/>
        <v>59.99</v>
      </c>
      <c r="F219" s="7">
        <f t="shared" si="6"/>
        <v>45698</v>
      </c>
    </row>
    <row r="220">
      <c r="A220" s="6" t="str">
        <f t="shared" si="1"/>
        <v>OPP219</v>
      </c>
      <c r="B220" s="6" t="str">
        <f t="shared" si="2"/>
        <v>ACCT219</v>
      </c>
      <c r="C220" s="7">
        <f t="shared" si="3"/>
        <v>45702</v>
      </c>
      <c r="D220" s="6" t="str">
        <f t="shared" si="4"/>
        <v>Closed Won</v>
      </c>
      <c r="E220" s="8">
        <f t="shared" si="5"/>
        <v>29.99</v>
      </c>
      <c r="F220" s="7">
        <f t="shared" si="6"/>
        <v>45705</v>
      </c>
    </row>
    <row r="221">
      <c r="A221" s="6" t="str">
        <f t="shared" si="1"/>
        <v>OPP220</v>
      </c>
      <c r="B221" s="6" t="str">
        <f t="shared" si="2"/>
        <v>ACCT220</v>
      </c>
      <c r="C221" s="7">
        <f t="shared" si="3"/>
        <v>45730</v>
      </c>
      <c r="D221" s="6" t="str">
        <f t="shared" si="4"/>
        <v>Closed Won</v>
      </c>
      <c r="E221" s="8">
        <f t="shared" si="5"/>
        <v>59.99</v>
      </c>
      <c r="F221" s="7">
        <f t="shared" si="6"/>
        <v>45740</v>
      </c>
    </row>
    <row r="222">
      <c r="A222" s="6" t="str">
        <f t="shared" si="1"/>
        <v>OPP221</v>
      </c>
      <c r="B222" s="6" t="str">
        <f t="shared" si="2"/>
        <v>ACCT221</v>
      </c>
      <c r="C222" s="7">
        <f t="shared" si="3"/>
        <v>45814</v>
      </c>
      <c r="D222" s="6" t="str">
        <f t="shared" si="4"/>
        <v>Closed Won</v>
      </c>
      <c r="E222" s="8">
        <f t="shared" si="5"/>
        <v>29.99</v>
      </c>
      <c r="F222" s="7">
        <f t="shared" si="6"/>
        <v>45834</v>
      </c>
    </row>
    <row r="223">
      <c r="A223" s="6" t="str">
        <f t="shared" si="1"/>
        <v>OPP222</v>
      </c>
      <c r="B223" s="6" t="str">
        <f t="shared" si="2"/>
        <v>ACCT222</v>
      </c>
      <c r="C223" s="7">
        <f t="shared" si="3"/>
        <v>45777</v>
      </c>
      <c r="D223" s="6" t="str">
        <f t="shared" si="4"/>
        <v>Closed Lost</v>
      </c>
      <c r="E223" s="8" t="str">
        <f t="shared" si="5"/>
        <v/>
      </c>
      <c r="F223" s="7" t="str">
        <f t="shared" si="6"/>
        <v/>
      </c>
    </row>
    <row r="224">
      <c r="A224" s="6" t="str">
        <f t="shared" si="1"/>
        <v>OPP223</v>
      </c>
      <c r="B224" s="6" t="str">
        <f t="shared" si="2"/>
        <v>ACCT223</v>
      </c>
      <c r="C224" s="7">
        <f t="shared" si="3"/>
        <v>45703</v>
      </c>
      <c r="D224" s="6" t="str">
        <f t="shared" si="4"/>
        <v>Closed Won</v>
      </c>
      <c r="E224" s="8">
        <f t="shared" si="5"/>
        <v>59.99</v>
      </c>
      <c r="F224" s="7">
        <f t="shared" si="6"/>
        <v>45725</v>
      </c>
    </row>
    <row r="225">
      <c r="A225" s="6" t="str">
        <f t="shared" si="1"/>
        <v>OPP224</v>
      </c>
      <c r="B225" s="6" t="str">
        <f t="shared" si="2"/>
        <v>ACCT224</v>
      </c>
      <c r="C225" s="7">
        <f t="shared" si="3"/>
        <v>45755</v>
      </c>
      <c r="D225" s="6" t="str">
        <f t="shared" si="4"/>
        <v>Closed Won</v>
      </c>
      <c r="E225" s="8">
        <f t="shared" si="5"/>
        <v>29.99</v>
      </c>
      <c r="F225" s="7">
        <f t="shared" si="6"/>
        <v>45766</v>
      </c>
    </row>
    <row r="226">
      <c r="A226" s="6" t="str">
        <f t="shared" si="1"/>
        <v>OPP225</v>
      </c>
      <c r="B226" s="6" t="str">
        <f t="shared" si="2"/>
        <v>ACCT225</v>
      </c>
      <c r="C226" s="7">
        <f t="shared" si="3"/>
        <v>45776</v>
      </c>
      <c r="D226" s="6" t="str">
        <f t="shared" si="4"/>
        <v>Closed Won</v>
      </c>
      <c r="E226" s="8">
        <f t="shared" si="5"/>
        <v>29.99</v>
      </c>
      <c r="F226" s="7">
        <f t="shared" si="6"/>
        <v>45789</v>
      </c>
    </row>
    <row r="227">
      <c r="A227" s="6" t="str">
        <f t="shared" si="1"/>
        <v>OPP226</v>
      </c>
      <c r="B227" s="6" t="str">
        <f t="shared" si="2"/>
        <v>ACCT226</v>
      </c>
      <c r="C227" s="7">
        <f t="shared" si="3"/>
        <v>45705</v>
      </c>
      <c r="D227" s="6" t="str">
        <f t="shared" si="4"/>
        <v>Closed Won</v>
      </c>
      <c r="E227" s="8">
        <f t="shared" si="5"/>
        <v>29.99</v>
      </c>
      <c r="F227" s="7">
        <f t="shared" si="6"/>
        <v>45731</v>
      </c>
    </row>
    <row r="228">
      <c r="A228" s="6" t="str">
        <f t="shared" si="1"/>
        <v>OPP227</v>
      </c>
      <c r="B228" s="6" t="str">
        <f t="shared" si="2"/>
        <v>ACCT227</v>
      </c>
      <c r="C228" s="7">
        <f t="shared" si="3"/>
        <v>45766</v>
      </c>
      <c r="D228" s="6" t="str">
        <f t="shared" si="4"/>
        <v>Closed Lost</v>
      </c>
      <c r="E228" s="8" t="str">
        <f t="shared" si="5"/>
        <v/>
      </c>
      <c r="F228" s="7" t="str">
        <f t="shared" si="6"/>
        <v/>
      </c>
    </row>
    <row r="229">
      <c r="A229" s="6" t="str">
        <f t="shared" si="1"/>
        <v>OPP228</v>
      </c>
      <c r="B229" s="6" t="str">
        <f t="shared" si="2"/>
        <v>ACCT228</v>
      </c>
      <c r="C229" s="7">
        <f t="shared" si="3"/>
        <v>45791</v>
      </c>
      <c r="D229" s="6" t="str">
        <f t="shared" si="4"/>
        <v>Closed Won</v>
      </c>
      <c r="E229" s="8">
        <f t="shared" si="5"/>
        <v>59.99</v>
      </c>
      <c r="F229" s="7">
        <f t="shared" si="6"/>
        <v>45818</v>
      </c>
    </row>
    <row r="230">
      <c r="A230" s="6" t="str">
        <f t="shared" si="1"/>
        <v>OPP229</v>
      </c>
      <c r="B230" s="6" t="str">
        <f t="shared" si="2"/>
        <v>ACCT229</v>
      </c>
      <c r="C230" s="7">
        <f t="shared" si="3"/>
        <v>45780</v>
      </c>
      <c r="D230" s="6" t="str">
        <f t="shared" si="4"/>
        <v>Closed Lost</v>
      </c>
      <c r="E230" s="8" t="str">
        <f t="shared" si="5"/>
        <v/>
      </c>
      <c r="F230" s="7" t="str">
        <f t="shared" si="6"/>
        <v/>
      </c>
    </row>
    <row r="231">
      <c r="A231" s="6" t="str">
        <f t="shared" si="1"/>
        <v>OPP230</v>
      </c>
      <c r="B231" s="6" t="str">
        <f t="shared" si="2"/>
        <v>ACCT230</v>
      </c>
      <c r="C231" s="7">
        <f t="shared" si="3"/>
        <v>45659</v>
      </c>
      <c r="D231" s="6" t="str">
        <f t="shared" si="4"/>
        <v>Closed Won</v>
      </c>
      <c r="E231" s="8">
        <f t="shared" si="5"/>
        <v>29.99</v>
      </c>
      <c r="F231" s="7">
        <f t="shared" si="6"/>
        <v>45689</v>
      </c>
    </row>
    <row r="232">
      <c r="A232" s="6" t="str">
        <f t="shared" si="1"/>
        <v>OPP231</v>
      </c>
      <c r="B232" s="6" t="str">
        <f t="shared" si="2"/>
        <v>ACCT231</v>
      </c>
      <c r="C232" s="7">
        <f t="shared" si="3"/>
        <v>45766</v>
      </c>
      <c r="D232" s="6" t="str">
        <f t="shared" si="4"/>
        <v>Closed Lost</v>
      </c>
      <c r="E232" s="8" t="str">
        <f t="shared" si="5"/>
        <v/>
      </c>
      <c r="F232" s="7" t="str">
        <f t="shared" si="6"/>
        <v/>
      </c>
    </row>
    <row r="233">
      <c r="A233" s="6" t="str">
        <f t="shared" si="1"/>
        <v>OPP232</v>
      </c>
      <c r="B233" s="6" t="str">
        <f t="shared" si="2"/>
        <v>ACCT232</v>
      </c>
      <c r="C233" s="7">
        <f t="shared" si="3"/>
        <v>45669</v>
      </c>
      <c r="D233" s="6" t="str">
        <f t="shared" si="4"/>
        <v>Closed Won</v>
      </c>
      <c r="E233" s="8">
        <f t="shared" si="5"/>
        <v>59.99</v>
      </c>
      <c r="F233" s="7">
        <f t="shared" si="6"/>
        <v>45697</v>
      </c>
    </row>
    <row r="234">
      <c r="A234" s="6" t="str">
        <f t="shared" si="1"/>
        <v>OPP233</v>
      </c>
      <c r="B234" s="6" t="str">
        <f t="shared" si="2"/>
        <v>ACCT233</v>
      </c>
      <c r="C234" s="7">
        <f t="shared" si="3"/>
        <v>45814</v>
      </c>
      <c r="D234" s="6" t="str">
        <f t="shared" si="4"/>
        <v>Closed Won</v>
      </c>
      <c r="E234" s="8">
        <f t="shared" si="5"/>
        <v>59.99</v>
      </c>
      <c r="F234" s="7">
        <f t="shared" si="6"/>
        <v>45818</v>
      </c>
    </row>
    <row r="235">
      <c r="A235" s="6" t="str">
        <f t="shared" si="1"/>
        <v>OPP234</v>
      </c>
      <c r="B235" s="6" t="str">
        <f t="shared" si="2"/>
        <v>ACCT234</v>
      </c>
      <c r="C235" s="7">
        <f t="shared" si="3"/>
        <v>45781</v>
      </c>
      <c r="D235" s="6" t="str">
        <f t="shared" si="4"/>
        <v>Closed Won</v>
      </c>
      <c r="E235" s="8">
        <f t="shared" si="5"/>
        <v>59.99</v>
      </c>
      <c r="F235" s="7">
        <f t="shared" si="6"/>
        <v>45781</v>
      </c>
    </row>
    <row r="236">
      <c r="A236" s="6" t="str">
        <f t="shared" si="1"/>
        <v>OPP235</v>
      </c>
      <c r="B236" s="6" t="str">
        <f t="shared" si="2"/>
        <v>ACCT235</v>
      </c>
      <c r="C236" s="7">
        <f t="shared" si="3"/>
        <v>45748</v>
      </c>
      <c r="D236" s="6" t="str">
        <f t="shared" si="4"/>
        <v>Closed Lost</v>
      </c>
      <c r="E236" s="8" t="str">
        <f t="shared" si="5"/>
        <v/>
      </c>
      <c r="F236" s="7" t="str">
        <f t="shared" si="6"/>
        <v/>
      </c>
    </row>
    <row r="237">
      <c r="A237" s="6" t="str">
        <f t="shared" si="1"/>
        <v>OPP236</v>
      </c>
      <c r="B237" s="6" t="str">
        <f t="shared" si="2"/>
        <v>ACCT236</v>
      </c>
      <c r="C237" s="7">
        <f t="shared" si="3"/>
        <v>45756</v>
      </c>
      <c r="D237" s="6" t="str">
        <f t="shared" si="4"/>
        <v>Closed Lost</v>
      </c>
      <c r="E237" s="8" t="str">
        <f t="shared" si="5"/>
        <v/>
      </c>
      <c r="F237" s="7" t="str">
        <f t="shared" si="6"/>
        <v/>
      </c>
    </row>
    <row r="238">
      <c r="A238" s="6" t="str">
        <f t="shared" si="1"/>
        <v>OPP237</v>
      </c>
      <c r="B238" s="6" t="str">
        <f t="shared" si="2"/>
        <v>ACCT237</v>
      </c>
      <c r="C238" s="7">
        <f t="shared" si="3"/>
        <v>45722</v>
      </c>
      <c r="D238" s="6" t="str">
        <f t="shared" si="4"/>
        <v>Closed Won</v>
      </c>
      <c r="E238" s="8">
        <f t="shared" si="5"/>
        <v>59.99</v>
      </c>
      <c r="F238" s="7">
        <f t="shared" si="6"/>
        <v>45727</v>
      </c>
    </row>
    <row r="239">
      <c r="A239" s="6" t="str">
        <f t="shared" si="1"/>
        <v>OPP238</v>
      </c>
      <c r="B239" s="6" t="str">
        <f t="shared" si="2"/>
        <v>ACCT238</v>
      </c>
      <c r="C239" s="7">
        <f t="shared" si="3"/>
        <v>45668</v>
      </c>
      <c r="D239" s="6" t="str">
        <f t="shared" si="4"/>
        <v>Closed Won</v>
      </c>
      <c r="E239" s="8">
        <f t="shared" si="5"/>
        <v>29.99</v>
      </c>
      <c r="F239" s="7">
        <f t="shared" si="6"/>
        <v>45677</v>
      </c>
    </row>
    <row r="240">
      <c r="A240" s="6" t="str">
        <f t="shared" si="1"/>
        <v>OPP239</v>
      </c>
      <c r="B240" s="6" t="str">
        <f t="shared" si="2"/>
        <v>ACCT239</v>
      </c>
      <c r="C240" s="7">
        <f t="shared" si="3"/>
        <v>45714</v>
      </c>
      <c r="D240" s="6" t="str">
        <f t="shared" si="4"/>
        <v>Closed Won</v>
      </c>
      <c r="E240" s="8">
        <f t="shared" si="5"/>
        <v>59.99</v>
      </c>
      <c r="F240" s="7">
        <f t="shared" si="6"/>
        <v>45719</v>
      </c>
    </row>
    <row r="241">
      <c r="A241" s="6" t="str">
        <f t="shared" si="1"/>
        <v>OPP240</v>
      </c>
      <c r="B241" s="6" t="str">
        <f t="shared" si="2"/>
        <v>ACCT240</v>
      </c>
      <c r="C241" s="7">
        <f t="shared" si="3"/>
        <v>45737</v>
      </c>
      <c r="D241" s="6" t="str">
        <f t="shared" si="4"/>
        <v>Closed Won</v>
      </c>
      <c r="E241" s="8">
        <f t="shared" si="5"/>
        <v>29.99</v>
      </c>
      <c r="F241" s="7">
        <f t="shared" si="6"/>
        <v>45749</v>
      </c>
    </row>
    <row r="242">
      <c r="A242" s="6" t="str">
        <f t="shared" si="1"/>
        <v>OPP241</v>
      </c>
      <c r="B242" s="6" t="str">
        <f t="shared" si="2"/>
        <v>ACCT241</v>
      </c>
      <c r="C242" s="7">
        <f t="shared" si="3"/>
        <v>45683</v>
      </c>
      <c r="D242" s="6" t="str">
        <f t="shared" si="4"/>
        <v>Closed Won</v>
      </c>
      <c r="E242" s="8">
        <f t="shared" si="5"/>
        <v>29.99</v>
      </c>
      <c r="F242" s="7">
        <f t="shared" si="6"/>
        <v>45690</v>
      </c>
    </row>
    <row r="243">
      <c r="A243" s="6" t="str">
        <f t="shared" si="1"/>
        <v>OPP242</v>
      </c>
      <c r="B243" s="6" t="str">
        <f t="shared" si="2"/>
        <v>ACCT242</v>
      </c>
      <c r="C243" s="7">
        <f t="shared" si="3"/>
        <v>45763</v>
      </c>
      <c r="D243" s="6" t="str">
        <f t="shared" si="4"/>
        <v>Closed Lost</v>
      </c>
      <c r="E243" s="8" t="str">
        <f t="shared" si="5"/>
        <v/>
      </c>
      <c r="F243" s="7" t="str">
        <f t="shared" si="6"/>
        <v/>
      </c>
    </row>
    <row r="244">
      <c r="A244" s="6" t="str">
        <f t="shared" si="1"/>
        <v>OPP243</v>
      </c>
      <c r="B244" s="6" t="str">
        <f t="shared" si="2"/>
        <v>ACCT243</v>
      </c>
      <c r="C244" s="7">
        <f t="shared" si="3"/>
        <v>45713</v>
      </c>
      <c r="D244" s="6" t="str">
        <f t="shared" si="4"/>
        <v>Closed Won</v>
      </c>
      <c r="E244" s="8">
        <f t="shared" si="5"/>
        <v>29.99</v>
      </c>
      <c r="F244" s="7">
        <f t="shared" si="6"/>
        <v>45737</v>
      </c>
    </row>
    <row r="245">
      <c r="A245" s="6" t="str">
        <f t="shared" si="1"/>
        <v>OPP244</v>
      </c>
      <c r="B245" s="6" t="str">
        <f t="shared" si="2"/>
        <v>ACCT244</v>
      </c>
      <c r="C245" s="7">
        <f t="shared" si="3"/>
        <v>45738</v>
      </c>
      <c r="D245" s="6" t="str">
        <f t="shared" si="4"/>
        <v>Closed Lost</v>
      </c>
      <c r="E245" s="8" t="str">
        <f t="shared" si="5"/>
        <v/>
      </c>
      <c r="F245" s="7" t="str">
        <f t="shared" si="6"/>
        <v/>
      </c>
    </row>
    <row r="246">
      <c r="A246" s="6" t="str">
        <f t="shared" si="1"/>
        <v>OPP245</v>
      </c>
      <c r="B246" s="6" t="str">
        <f t="shared" si="2"/>
        <v>ACCT245</v>
      </c>
      <c r="C246" s="7">
        <f t="shared" si="3"/>
        <v>45802</v>
      </c>
      <c r="D246" s="6" t="str">
        <f t="shared" si="4"/>
        <v>Closed Won</v>
      </c>
      <c r="E246" s="8">
        <f t="shared" si="5"/>
        <v>29.99</v>
      </c>
      <c r="F246" s="7">
        <f t="shared" si="6"/>
        <v>45821</v>
      </c>
    </row>
    <row r="247">
      <c r="A247" s="6" t="str">
        <f t="shared" si="1"/>
        <v>OPP246</v>
      </c>
      <c r="B247" s="6" t="str">
        <f t="shared" si="2"/>
        <v>ACCT246</v>
      </c>
      <c r="C247" s="7">
        <f t="shared" si="3"/>
        <v>45706</v>
      </c>
      <c r="D247" s="6" t="str">
        <f t="shared" si="4"/>
        <v>Closed Won</v>
      </c>
      <c r="E247" s="8">
        <f t="shared" si="5"/>
        <v>59.99</v>
      </c>
      <c r="F247" s="7">
        <f t="shared" si="6"/>
        <v>45717</v>
      </c>
    </row>
    <row r="248">
      <c r="A248" s="6" t="str">
        <f t="shared" si="1"/>
        <v>OPP247</v>
      </c>
      <c r="B248" s="6" t="str">
        <f t="shared" si="2"/>
        <v>ACCT247</v>
      </c>
      <c r="C248" s="7">
        <f t="shared" si="3"/>
        <v>45749</v>
      </c>
      <c r="D248" s="6" t="str">
        <f t="shared" si="4"/>
        <v>Closed Lost</v>
      </c>
      <c r="E248" s="8" t="str">
        <f t="shared" si="5"/>
        <v/>
      </c>
      <c r="F248" s="7" t="str">
        <f t="shared" si="6"/>
        <v/>
      </c>
    </row>
    <row r="249">
      <c r="A249" s="6" t="str">
        <f t="shared" si="1"/>
        <v>OPP248</v>
      </c>
      <c r="B249" s="6" t="str">
        <f t="shared" si="2"/>
        <v>ACCT248</v>
      </c>
      <c r="C249" s="7">
        <f t="shared" si="3"/>
        <v>45801</v>
      </c>
      <c r="D249" s="6" t="str">
        <f t="shared" si="4"/>
        <v>Closed Lost</v>
      </c>
      <c r="E249" s="8" t="str">
        <f t="shared" si="5"/>
        <v/>
      </c>
      <c r="F249" s="7" t="str">
        <f t="shared" si="6"/>
        <v/>
      </c>
    </row>
    <row r="250">
      <c r="A250" s="6" t="str">
        <f t="shared" si="1"/>
        <v>OPP249</v>
      </c>
      <c r="B250" s="6" t="str">
        <f t="shared" si="2"/>
        <v>ACCT249</v>
      </c>
      <c r="C250" s="7">
        <f t="shared" si="3"/>
        <v>45763</v>
      </c>
      <c r="D250" s="6" t="str">
        <f t="shared" si="4"/>
        <v>Closed Won</v>
      </c>
      <c r="E250" s="8">
        <f t="shared" si="5"/>
        <v>29.99</v>
      </c>
      <c r="F250" s="7">
        <f t="shared" si="6"/>
        <v>45777</v>
      </c>
    </row>
    <row r="251">
      <c r="A251" s="6" t="str">
        <f t="shared" si="1"/>
        <v>OPP250</v>
      </c>
      <c r="B251" s="6" t="str">
        <f t="shared" si="2"/>
        <v>ACCT250</v>
      </c>
      <c r="C251" s="7">
        <f t="shared" si="3"/>
        <v>45669</v>
      </c>
      <c r="D251" s="6" t="str">
        <f t="shared" si="4"/>
        <v>Closed Won</v>
      </c>
      <c r="E251" s="8">
        <f t="shared" si="5"/>
        <v>29.99</v>
      </c>
      <c r="F251" s="7">
        <f t="shared" si="6"/>
        <v>45695</v>
      </c>
    </row>
    <row r="252">
      <c r="A252" s="6" t="str">
        <f t="shared" si="1"/>
        <v>OPP251</v>
      </c>
      <c r="B252" s="6" t="str">
        <f t="shared" si="2"/>
        <v>ACCT251</v>
      </c>
      <c r="C252" s="7">
        <f t="shared" si="3"/>
        <v>45731</v>
      </c>
      <c r="D252" s="6" t="str">
        <f t="shared" si="4"/>
        <v>Closed Lost</v>
      </c>
      <c r="E252" s="8" t="str">
        <f t="shared" si="5"/>
        <v/>
      </c>
      <c r="F252" s="7" t="str">
        <f t="shared" si="6"/>
        <v/>
      </c>
    </row>
    <row r="253">
      <c r="A253" s="6" t="str">
        <f t="shared" si="1"/>
        <v>OPP252</v>
      </c>
      <c r="B253" s="6" t="str">
        <f t="shared" si="2"/>
        <v>ACCT252</v>
      </c>
      <c r="C253" s="7">
        <f t="shared" si="3"/>
        <v>45661</v>
      </c>
      <c r="D253" s="6" t="str">
        <f t="shared" si="4"/>
        <v>Closed Won</v>
      </c>
      <c r="E253" s="8">
        <f t="shared" si="5"/>
        <v>29.99</v>
      </c>
      <c r="F253" s="7">
        <f t="shared" si="6"/>
        <v>45687</v>
      </c>
    </row>
    <row r="254">
      <c r="A254" s="6" t="str">
        <f t="shared" si="1"/>
        <v>OPP253</v>
      </c>
      <c r="B254" s="6" t="str">
        <f t="shared" si="2"/>
        <v>ACCT253</v>
      </c>
      <c r="C254" s="7">
        <f t="shared" si="3"/>
        <v>45785</v>
      </c>
      <c r="D254" s="6" t="str">
        <f t="shared" si="4"/>
        <v>Closed Lost</v>
      </c>
      <c r="E254" s="8" t="str">
        <f t="shared" si="5"/>
        <v/>
      </c>
      <c r="F254" s="7" t="str">
        <f t="shared" si="6"/>
        <v/>
      </c>
    </row>
    <row r="255">
      <c r="A255" s="6" t="str">
        <f t="shared" si="1"/>
        <v>OPP254</v>
      </c>
      <c r="B255" s="6" t="str">
        <f t="shared" si="2"/>
        <v>ACCT254</v>
      </c>
      <c r="C255" s="7">
        <f t="shared" si="3"/>
        <v>45795</v>
      </c>
      <c r="D255" s="6" t="str">
        <f t="shared" si="4"/>
        <v>Closed Lost</v>
      </c>
      <c r="E255" s="8" t="str">
        <f t="shared" si="5"/>
        <v/>
      </c>
      <c r="F255" s="7" t="str">
        <f t="shared" si="6"/>
        <v/>
      </c>
    </row>
    <row r="256">
      <c r="A256" s="6" t="str">
        <f t="shared" si="1"/>
        <v>OPP255</v>
      </c>
      <c r="B256" s="6" t="str">
        <f t="shared" si="2"/>
        <v>ACCT255</v>
      </c>
      <c r="C256" s="7">
        <f t="shared" si="3"/>
        <v>45710</v>
      </c>
      <c r="D256" s="6" t="str">
        <f t="shared" si="4"/>
        <v>Closed Won</v>
      </c>
      <c r="E256" s="8">
        <f t="shared" si="5"/>
        <v>59.99</v>
      </c>
      <c r="F256" s="7">
        <f t="shared" si="6"/>
        <v>45711</v>
      </c>
    </row>
    <row r="257">
      <c r="A257" s="6" t="str">
        <f t="shared" si="1"/>
        <v>OPP256</v>
      </c>
      <c r="B257" s="6" t="str">
        <f t="shared" si="2"/>
        <v>ACCT256</v>
      </c>
      <c r="C257" s="7">
        <f t="shared" si="3"/>
        <v>45660</v>
      </c>
      <c r="D257" s="6" t="str">
        <f t="shared" si="4"/>
        <v>Closed Lost</v>
      </c>
      <c r="E257" s="8" t="str">
        <f t="shared" si="5"/>
        <v/>
      </c>
      <c r="F257" s="7" t="str">
        <f t="shared" si="6"/>
        <v/>
      </c>
    </row>
    <row r="258">
      <c r="A258" s="6" t="str">
        <f t="shared" si="1"/>
        <v>OPP257</v>
      </c>
      <c r="B258" s="6" t="str">
        <f t="shared" si="2"/>
        <v>ACCT257</v>
      </c>
      <c r="C258" s="7">
        <f t="shared" si="3"/>
        <v>45685</v>
      </c>
      <c r="D258" s="6" t="str">
        <f t="shared" si="4"/>
        <v>Closed Won</v>
      </c>
      <c r="E258" s="8">
        <f t="shared" si="5"/>
        <v>29.99</v>
      </c>
      <c r="F258" s="7">
        <f t="shared" si="6"/>
        <v>45688</v>
      </c>
    </row>
    <row r="259">
      <c r="A259" s="6" t="str">
        <f t="shared" si="1"/>
        <v>OPP258</v>
      </c>
      <c r="B259" s="6" t="str">
        <f t="shared" si="2"/>
        <v>ACCT258</v>
      </c>
      <c r="C259" s="7">
        <f t="shared" si="3"/>
        <v>45673</v>
      </c>
      <c r="D259" s="6" t="str">
        <f t="shared" si="4"/>
        <v>Closed Won</v>
      </c>
      <c r="E259" s="8">
        <f t="shared" si="5"/>
        <v>29.99</v>
      </c>
      <c r="F259" s="7">
        <f t="shared" si="6"/>
        <v>45688</v>
      </c>
    </row>
    <row r="260">
      <c r="A260" s="6" t="str">
        <f t="shared" si="1"/>
        <v>OPP259</v>
      </c>
      <c r="B260" s="6" t="str">
        <f t="shared" si="2"/>
        <v>ACCT259</v>
      </c>
      <c r="C260" s="7">
        <f t="shared" si="3"/>
        <v>45698</v>
      </c>
      <c r="D260" s="6" t="str">
        <f t="shared" si="4"/>
        <v>Closed Won</v>
      </c>
      <c r="E260" s="8">
        <f t="shared" si="5"/>
        <v>59.99</v>
      </c>
      <c r="F260" s="7">
        <f t="shared" si="6"/>
        <v>45703</v>
      </c>
    </row>
    <row r="261">
      <c r="A261" s="6" t="str">
        <f t="shared" si="1"/>
        <v>OPP260</v>
      </c>
      <c r="B261" s="6" t="str">
        <f t="shared" si="2"/>
        <v>ACCT260</v>
      </c>
      <c r="C261" s="7">
        <f t="shared" si="3"/>
        <v>45711</v>
      </c>
      <c r="D261" s="6" t="str">
        <f t="shared" si="4"/>
        <v>Closed Won</v>
      </c>
      <c r="E261" s="8">
        <f t="shared" si="5"/>
        <v>59.99</v>
      </c>
      <c r="F261" s="7">
        <f t="shared" si="6"/>
        <v>45729</v>
      </c>
    </row>
    <row r="262">
      <c r="A262" s="6" t="str">
        <f t="shared" si="1"/>
        <v>OPP261</v>
      </c>
      <c r="B262" s="6" t="str">
        <f t="shared" si="2"/>
        <v>ACCT261</v>
      </c>
      <c r="C262" s="7">
        <f t="shared" si="3"/>
        <v>45748</v>
      </c>
      <c r="D262" s="6" t="str">
        <f t="shared" si="4"/>
        <v>Closed Won</v>
      </c>
      <c r="E262" s="8">
        <f t="shared" si="5"/>
        <v>29.99</v>
      </c>
      <c r="F262" s="7">
        <f t="shared" si="6"/>
        <v>45778</v>
      </c>
    </row>
    <row r="263">
      <c r="A263" s="6" t="str">
        <f t="shared" si="1"/>
        <v>OPP262</v>
      </c>
      <c r="B263" s="6" t="str">
        <f t="shared" si="2"/>
        <v>ACCT262</v>
      </c>
      <c r="C263" s="7">
        <f t="shared" si="3"/>
        <v>45725</v>
      </c>
      <c r="D263" s="6" t="str">
        <f t="shared" si="4"/>
        <v>Closed Won</v>
      </c>
      <c r="E263" s="8">
        <f t="shared" si="5"/>
        <v>59.99</v>
      </c>
      <c r="F263" s="7">
        <f t="shared" si="6"/>
        <v>45733</v>
      </c>
    </row>
    <row r="264">
      <c r="A264" s="6" t="str">
        <f t="shared" si="1"/>
        <v>OPP263</v>
      </c>
      <c r="B264" s="6" t="str">
        <f t="shared" si="2"/>
        <v>ACCT263</v>
      </c>
      <c r="C264" s="7">
        <f t="shared" si="3"/>
        <v>45726</v>
      </c>
      <c r="D264" s="6" t="str">
        <f t="shared" si="4"/>
        <v>Closed Won</v>
      </c>
      <c r="E264" s="8">
        <f t="shared" si="5"/>
        <v>29.99</v>
      </c>
      <c r="F264" s="7">
        <f t="shared" si="6"/>
        <v>45746</v>
      </c>
    </row>
    <row r="265">
      <c r="A265" s="6" t="str">
        <f t="shared" si="1"/>
        <v>OPP264</v>
      </c>
      <c r="B265" s="6" t="str">
        <f t="shared" si="2"/>
        <v>ACCT264</v>
      </c>
      <c r="C265" s="7">
        <f t="shared" si="3"/>
        <v>45703</v>
      </c>
      <c r="D265" s="6" t="str">
        <f t="shared" si="4"/>
        <v>Closed Lost</v>
      </c>
      <c r="E265" s="8" t="str">
        <f t="shared" si="5"/>
        <v/>
      </c>
      <c r="F265" s="7" t="str">
        <f t="shared" si="6"/>
        <v/>
      </c>
    </row>
    <row r="266">
      <c r="A266" s="6" t="str">
        <f t="shared" si="1"/>
        <v>OPP265</v>
      </c>
      <c r="B266" s="6" t="str">
        <f t="shared" si="2"/>
        <v>ACCT265</v>
      </c>
      <c r="C266" s="7">
        <f t="shared" si="3"/>
        <v>45790</v>
      </c>
      <c r="D266" s="6" t="str">
        <f t="shared" si="4"/>
        <v>Closed Won</v>
      </c>
      <c r="E266" s="8">
        <f t="shared" si="5"/>
        <v>59.99</v>
      </c>
      <c r="F266" s="7">
        <f t="shared" si="6"/>
        <v>45810</v>
      </c>
    </row>
    <row r="267">
      <c r="A267" s="6" t="str">
        <f t="shared" si="1"/>
        <v>OPP266</v>
      </c>
      <c r="B267" s="6" t="str">
        <f t="shared" si="2"/>
        <v>ACCT266</v>
      </c>
      <c r="C267" s="7">
        <f t="shared" si="3"/>
        <v>45752</v>
      </c>
      <c r="D267" s="6" t="str">
        <f t="shared" si="4"/>
        <v>Closed Lost</v>
      </c>
      <c r="E267" s="8" t="str">
        <f t="shared" si="5"/>
        <v/>
      </c>
      <c r="F267" s="7" t="str">
        <f t="shared" si="6"/>
        <v/>
      </c>
    </row>
    <row r="268">
      <c r="A268" s="6" t="str">
        <f t="shared" si="1"/>
        <v>OPP267</v>
      </c>
      <c r="B268" s="6" t="str">
        <f t="shared" si="2"/>
        <v>ACCT267</v>
      </c>
      <c r="C268" s="7">
        <f t="shared" si="3"/>
        <v>45763</v>
      </c>
      <c r="D268" s="6" t="str">
        <f t="shared" si="4"/>
        <v>Closed Lost</v>
      </c>
      <c r="E268" s="8" t="str">
        <f t="shared" si="5"/>
        <v/>
      </c>
      <c r="F268" s="7" t="str">
        <f t="shared" si="6"/>
        <v/>
      </c>
    </row>
    <row r="269">
      <c r="A269" s="6" t="str">
        <f t="shared" si="1"/>
        <v>OPP268</v>
      </c>
      <c r="B269" s="6" t="str">
        <f t="shared" si="2"/>
        <v>ACCT268</v>
      </c>
      <c r="C269" s="7">
        <f t="shared" si="3"/>
        <v>45767</v>
      </c>
      <c r="D269" s="6" t="str">
        <f t="shared" si="4"/>
        <v>Closed Lost</v>
      </c>
      <c r="E269" s="8" t="str">
        <f t="shared" si="5"/>
        <v/>
      </c>
      <c r="F269" s="7" t="str">
        <f t="shared" si="6"/>
        <v/>
      </c>
    </row>
    <row r="270">
      <c r="A270" s="6" t="str">
        <f t="shared" si="1"/>
        <v>OPP269</v>
      </c>
      <c r="B270" s="6" t="str">
        <f t="shared" si="2"/>
        <v>ACCT269</v>
      </c>
      <c r="C270" s="7">
        <f t="shared" si="3"/>
        <v>45786</v>
      </c>
      <c r="D270" s="6" t="str">
        <f t="shared" si="4"/>
        <v>Closed Lost</v>
      </c>
      <c r="E270" s="8" t="str">
        <f t="shared" si="5"/>
        <v/>
      </c>
      <c r="F270" s="7" t="str">
        <f t="shared" si="6"/>
        <v/>
      </c>
    </row>
    <row r="271">
      <c r="A271" s="6" t="str">
        <f t="shared" si="1"/>
        <v>OPP270</v>
      </c>
      <c r="B271" s="6" t="str">
        <f t="shared" si="2"/>
        <v>ACCT270</v>
      </c>
      <c r="C271" s="7">
        <f t="shared" si="3"/>
        <v>45813</v>
      </c>
      <c r="D271" s="6" t="str">
        <f t="shared" si="4"/>
        <v>Closed Lost</v>
      </c>
      <c r="E271" s="8" t="str">
        <f t="shared" si="5"/>
        <v/>
      </c>
      <c r="F271" s="7" t="str">
        <f t="shared" si="6"/>
        <v/>
      </c>
    </row>
    <row r="272">
      <c r="A272" s="6" t="str">
        <f t="shared" si="1"/>
        <v>OPP271</v>
      </c>
      <c r="B272" s="6" t="str">
        <f t="shared" si="2"/>
        <v>ACCT271</v>
      </c>
      <c r="C272" s="7">
        <f t="shared" si="3"/>
        <v>45817</v>
      </c>
      <c r="D272" s="6" t="str">
        <f t="shared" si="4"/>
        <v>Closed Lost</v>
      </c>
      <c r="E272" s="8" t="str">
        <f t="shared" si="5"/>
        <v/>
      </c>
      <c r="F272" s="7" t="str">
        <f t="shared" si="6"/>
        <v/>
      </c>
    </row>
    <row r="273">
      <c r="A273" s="6" t="str">
        <f t="shared" si="1"/>
        <v>OPP272</v>
      </c>
      <c r="B273" s="6" t="str">
        <f t="shared" si="2"/>
        <v>ACCT272</v>
      </c>
      <c r="C273" s="7">
        <f t="shared" si="3"/>
        <v>45666</v>
      </c>
      <c r="D273" s="6" t="str">
        <f t="shared" si="4"/>
        <v>Closed Won</v>
      </c>
      <c r="E273" s="8">
        <f t="shared" si="5"/>
        <v>29.99</v>
      </c>
      <c r="F273" s="7">
        <f t="shared" si="6"/>
        <v>45695</v>
      </c>
    </row>
    <row r="274">
      <c r="A274" s="6" t="str">
        <f t="shared" si="1"/>
        <v>OPP273</v>
      </c>
      <c r="B274" s="6" t="str">
        <f t="shared" si="2"/>
        <v>ACCT273</v>
      </c>
      <c r="C274" s="7">
        <f t="shared" si="3"/>
        <v>45768</v>
      </c>
      <c r="D274" s="6" t="str">
        <f t="shared" si="4"/>
        <v>Closed Lost</v>
      </c>
      <c r="E274" s="8" t="str">
        <f t="shared" si="5"/>
        <v/>
      </c>
      <c r="F274" s="7" t="str">
        <f t="shared" si="6"/>
        <v/>
      </c>
    </row>
    <row r="275">
      <c r="A275" s="6" t="str">
        <f t="shared" si="1"/>
        <v>OPP274</v>
      </c>
      <c r="B275" s="6" t="str">
        <f t="shared" si="2"/>
        <v>ACCT274</v>
      </c>
      <c r="C275" s="7">
        <f t="shared" si="3"/>
        <v>45716</v>
      </c>
      <c r="D275" s="6" t="str">
        <f t="shared" si="4"/>
        <v>Closed Won</v>
      </c>
      <c r="E275" s="8">
        <f t="shared" si="5"/>
        <v>59.99</v>
      </c>
      <c r="F275" s="7">
        <f t="shared" si="6"/>
        <v>45717</v>
      </c>
    </row>
    <row r="276">
      <c r="A276" s="6" t="str">
        <f t="shared" si="1"/>
        <v>OPP275</v>
      </c>
      <c r="B276" s="6" t="str">
        <f t="shared" si="2"/>
        <v>ACCT275</v>
      </c>
      <c r="C276" s="7">
        <f t="shared" si="3"/>
        <v>45693</v>
      </c>
      <c r="D276" s="6" t="str">
        <f t="shared" si="4"/>
        <v>Closed Won</v>
      </c>
      <c r="E276" s="8">
        <f t="shared" si="5"/>
        <v>59.99</v>
      </c>
      <c r="F276" s="7">
        <f t="shared" si="6"/>
        <v>45694</v>
      </c>
    </row>
    <row r="277">
      <c r="A277" s="6" t="str">
        <f t="shared" si="1"/>
        <v>OPP276</v>
      </c>
      <c r="B277" s="6" t="str">
        <f t="shared" si="2"/>
        <v>ACCT276</v>
      </c>
      <c r="C277" s="7">
        <f t="shared" si="3"/>
        <v>45694</v>
      </c>
      <c r="D277" s="6" t="str">
        <f t="shared" si="4"/>
        <v>Closed Won</v>
      </c>
      <c r="E277" s="8">
        <f t="shared" si="5"/>
        <v>59.99</v>
      </c>
      <c r="F277" s="7">
        <f t="shared" si="6"/>
        <v>45696</v>
      </c>
    </row>
    <row r="278">
      <c r="A278" s="6" t="str">
        <f t="shared" si="1"/>
        <v>OPP277</v>
      </c>
      <c r="B278" s="6" t="str">
        <f t="shared" si="2"/>
        <v>ACCT277</v>
      </c>
      <c r="C278" s="7">
        <f t="shared" si="3"/>
        <v>45670</v>
      </c>
      <c r="D278" s="6" t="str">
        <f t="shared" si="4"/>
        <v>Closed Won</v>
      </c>
      <c r="E278" s="8">
        <f t="shared" si="5"/>
        <v>29.99</v>
      </c>
      <c r="F278" s="7">
        <f t="shared" si="6"/>
        <v>45681</v>
      </c>
    </row>
    <row r="279">
      <c r="A279" s="6" t="str">
        <f t="shared" si="1"/>
        <v>OPP278</v>
      </c>
      <c r="B279" s="6" t="str">
        <f t="shared" si="2"/>
        <v>ACCT278</v>
      </c>
      <c r="C279" s="7">
        <f t="shared" si="3"/>
        <v>45686</v>
      </c>
      <c r="D279" s="6" t="str">
        <f t="shared" si="4"/>
        <v>Closed Won</v>
      </c>
      <c r="E279" s="8">
        <f t="shared" si="5"/>
        <v>29.99</v>
      </c>
      <c r="F279" s="7">
        <f t="shared" si="6"/>
        <v>45703</v>
      </c>
    </row>
    <row r="280">
      <c r="A280" s="6" t="str">
        <f t="shared" si="1"/>
        <v>OPP279</v>
      </c>
      <c r="B280" s="6" t="str">
        <f t="shared" si="2"/>
        <v>ACCT279</v>
      </c>
      <c r="C280" s="7">
        <f t="shared" si="3"/>
        <v>45761</v>
      </c>
      <c r="D280" s="6" t="str">
        <f t="shared" si="4"/>
        <v>Closed Won</v>
      </c>
      <c r="E280" s="8">
        <f t="shared" si="5"/>
        <v>29.99</v>
      </c>
      <c r="F280" s="7">
        <f t="shared" si="6"/>
        <v>45768</v>
      </c>
    </row>
    <row r="281">
      <c r="A281" s="6" t="str">
        <f t="shared" si="1"/>
        <v>OPP280</v>
      </c>
      <c r="B281" s="6" t="str">
        <f t="shared" si="2"/>
        <v>ACCT280</v>
      </c>
      <c r="C281" s="7">
        <f t="shared" si="3"/>
        <v>45745</v>
      </c>
      <c r="D281" s="6" t="str">
        <f t="shared" si="4"/>
        <v>Closed Won</v>
      </c>
      <c r="E281" s="8">
        <f t="shared" si="5"/>
        <v>59.99</v>
      </c>
      <c r="F281" s="7">
        <f t="shared" si="6"/>
        <v>45767</v>
      </c>
    </row>
    <row r="282">
      <c r="A282" s="6" t="str">
        <f t="shared" si="1"/>
        <v>OPP281</v>
      </c>
      <c r="B282" s="6" t="str">
        <f t="shared" si="2"/>
        <v>ACCT281</v>
      </c>
      <c r="C282" s="7">
        <f t="shared" si="3"/>
        <v>45734</v>
      </c>
      <c r="D282" s="6" t="str">
        <f t="shared" si="4"/>
        <v>Closed Lost</v>
      </c>
      <c r="E282" s="8" t="str">
        <f t="shared" si="5"/>
        <v/>
      </c>
      <c r="F282" s="7" t="str">
        <f t="shared" si="6"/>
        <v/>
      </c>
    </row>
    <row r="283">
      <c r="A283" s="6" t="str">
        <f t="shared" si="1"/>
        <v>OPP282</v>
      </c>
      <c r="B283" s="6" t="str">
        <f t="shared" si="2"/>
        <v>ACCT282</v>
      </c>
      <c r="C283" s="7">
        <f t="shared" si="3"/>
        <v>45757</v>
      </c>
      <c r="D283" s="6" t="str">
        <f t="shared" si="4"/>
        <v>Closed Won</v>
      </c>
      <c r="E283" s="8">
        <f t="shared" si="5"/>
        <v>29.99</v>
      </c>
      <c r="F283" s="7">
        <f t="shared" si="6"/>
        <v>45785</v>
      </c>
    </row>
    <row r="284">
      <c r="A284" s="6" t="str">
        <f t="shared" si="1"/>
        <v>OPP283</v>
      </c>
      <c r="B284" s="6" t="str">
        <f t="shared" si="2"/>
        <v>ACCT283</v>
      </c>
      <c r="C284" s="7">
        <f t="shared" si="3"/>
        <v>45709</v>
      </c>
      <c r="D284" s="6" t="str">
        <f t="shared" si="4"/>
        <v>Closed Lost</v>
      </c>
      <c r="E284" s="8" t="str">
        <f t="shared" si="5"/>
        <v/>
      </c>
      <c r="F284" s="7" t="str">
        <f t="shared" si="6"/>
        <v/>
      </c>
    </row>
    <row r="285">
      <c r="A285" s="6" t="str">
        <f t="shared" si="1"/>
        <v>OPP284</v>
      </c>
      <c r="B285" s="6" t="str">
        <f t="shared" si="2"/>
        <v>ACCT284</v>
      </c>
      <c r="C285" s="7">
        <f t="shared" si="3"/>
        <v>45784</v>
      </c>
      <c r="D285" s="6" t="str">
        <f t="shared" si="4"/>
        <v>Closed Lost</v>
      </c>
      <c r="E285" s="8" t="str">
        <f t="shared" si="5"/>
        <v/>
      </c>
      <c r="F285" s="7" t="str">
        <f t="shared" si="6"/>
        <v/>
      </c>
    </row>
    <row r="286">
      <c r="A286" s="6" t="str">
        <f t="shared" si="1"/>
        <v>OPP285</v>
      </c>
      <c r="B286" s="6" t="str">
        <f t="shared" si="2"/>
        <v>ACCT285</v>
      </c>
      <c r="C286" s="7">
        <f t="shared" si="3"/>
        <v>45670</v>
      </c>
      <c r="D286" s="6" t="str">
        <f t="shared" si="4"/>
        <v>Closed Lost</v>
      </c>
      <c r="E286" s="8" t="str">
        <f t="shared" si="5"/>
        <v/>
      </c>
      <c r="F286" s="7" t="str">
        <f t="shared" si="6"/>
        <v/>
      </c>
    </row>
    <row r="287">
      <c r="A287" s="6" t="str">
        <f t="shared" si="1"/>
        <v>OPP286</v>
      </c>
      <c r="B287" s="6" t="str">
        <f t="shared" si="2"/>
        <v>ACCT286</v>
      </c>
      <c r="C287" s="7">
        <f t="shared" si="3"/>
        <v>45772</v>
      </c>
      <c r="D287" s="6" t="str">
        <f t="shared" si="4"/>
        <v>Closed Lost</v>
      </c>
      <c r="E287" s="8" t="str">
        <f t="shared" si="5"/>
        <v/>
      </c>
      <c r="F287" s="7" t="str">
        <f t="shared" si="6"/>
        <v/>
      </c>
    </row>
    <row r="288">
      <c r="A288" s="6" t="str">
        <f t="shared" si="1"/>
        <v>OPP287</v>
      </c>
      <c r="B288" s="6" t="str">
        <f t="shared" si="2"/>
        <v>ACCT287</v>
      </c>
      <c r="C288" s="7">
        <f t="shared" si="3"/>
        <v>45723</v>
      </c>
      <c r="D288" s="6" t="str">
        <f t="shared" si="4"/>
        <v>Closed Lost</v>
      </c>
      <c r="E288" s="8" t="str">
        <f t="shared" si="5"/>
        <v/>
      </c>
      <c r="F288" s="7" t="str">
        <f t="shared" si="6"/>
        <v/>
      </c>
    </row>
    <row r="289">
      <c r="A289" s="6" t="str">
        <f t="shared" si="1"/>
        <v>OPP288</v>
      </c>
      <c r="B289" s="6" t="str">
        <f t="shared" si="2"/>
        <v>ACCT288</v>
      </c>
      <c r="C289" s="7">
        <f t="shared" si="3"/>
        <v>45782</v>
      </c>
      <c r="D289" s="6" t="str">
        <f t="shared" si="4"/>
        <v>Closed Won</v>
      </c>
      <c r="E289" s="8">
        <f t="shared" si="5"/>
        <v>59.99</v>
      </c>
      <c r="F289" s="7">
        <f t="shared" si="6"/>
        <v>45785</v>
      </c>
    </row>
    <row r="290">
      <c r="A290" s="6" t="str">
        <f t="shared" si="1"/>
        <v>OPP289</v>
      </c>
      <c r="B290" s="6" t="str">
        <f t="shared" si="2"/>
        <v>ACCT289</v>
      </c>
      <c r="C290" s="7">
        <f t="shared" si="3"/>
        <v>45749</v>
      </c>
      <c r="D290" s="6" t="str">
        <f t="shared" si="4"/>
        <v>Closed Won</v>
      </c>
      <c r="E290" s="8">
        <f t="shared" si="5"/>
        <v>29.99</v>
      </c>
      <c r="F290" s="7">
        <f t="shared" si="6"/>
        <v>45752</v>
      </c>
    </row>
    <row r="291">
      <c r="A291" s="6" t="str">
        <f t="shared" si="1"/>
        <v>OPP290</v>
      </c>
      <c r="B291" s="6" t="str">
        <f t="shared" si="2"/>
        <v>ACCT290</v>
      </c>
      <c r="C291" s="7">
        <f t="shared" si="3"/>
        <v>45674</v>
      </c>
      <c r="D291" s="6" t="str">
        <f t="shared" si="4"/>
        <v>Closed Lost</v>
      </c>
      <c r="E291" s="8" t="str">
        <f t="shared" si="5"/>
        <v/>
      </c>
      <c r="F291" s="7" t="str">
        <f t="shared" si="6"/>
        <v/>
      </c>
    </row>
    <row r="292">
      <c r="A292" s="6" t="str">
        <f t="shared" si="1"/>
        <v>OPP291</v>
      </c>
      <c r="B292" s="6" t="str">
        <f t="shared" si="2"/>
        <v>ACCT291</v>
      </c>
      <c r="C292" s="7">
        <f t="shared" si="3"/>
        <v>45704</v>
      </c>
      <c r="D292" s="6" t="str">
        <f t="shared" si="4"/>
        <v>Closed Won</v>
      </c>
      <c r="E292" s="8">
        <f t="shared" si="5"/>
        <v>29.99</v>
      </c>
      <c r="F292" s="7">
        <f t="shared" si="6"/>
        <v>45707</v>
      </c>
    </row>
    <row r="293">
      <c r="A293" s="6" t="str">
        <f t="shared" si="1"/>
        <v>OPP292</v>
      </c>
      <c r="B293" s="6" t="str">
        <f t="shared" si="2"/>
        <v>ACCT292</v>
      </c>
      <c r="C293" s="7">
        <f t="shared" si="3"/>
        <v>45769</v>
      </c>
      <c r="D293" s="6" t="str">
        <f t="shared" si="4"/>
        <v>Closed Won</v>
      </c>
      <c r="E293" s="8">
        <f t="shared" si="5"/>
        <v>29.99</v>
      </c>
      <c r="F293" s="7">
        <f t="shared" si="6"/>
        <v>45776</v>
      </c>
    </row>
    <row r="294">
      <c r="A294" s="6" t="str">
        <f t="shared" si="1"/>
        <v>OPP293</v>
      </c>
      <c r="B294" s="6" t="str">
        <f t="shared" si="2"/>
        <v>ACCT293</v>
      </c>
      <c r="C294" s="7">
        <f t="shared" si="3"/>
        <v>45674</v>
      </c>
      <c r="D294" s="6" t="str">
        <f t="shared" si="4"/>
        <v>Closed Won</v>
      </c>
      <c r="E294" s="8">
        <f t="shared" si="5"/>
        <v>59.99</v>
      </c>
      <c r="F294" s="7">
        <f t="shared" si="6"/>
        <v>45690</v>
      </c>
    </row>
    <row r="295">
      <c r="A295" s="6" t="str">
        <f t="shared" si="1"/>
        <v>OPP294</v>
      </c>
      <c r="B295" s="6" t="str">
        <f t="shared" si="2"/>
        <v>ACCT294</v>
      </c>
      <c r="C295" s="7">
        <f t="shared" si="3"/>
        <v>45738</v>
      </c>
      <c r="D295" s="6" t="str">
        <f t="shared" si="4"/>
        <v>Closed Lost</v>
      </c>
      <c r="E295" s="8" t="str">
        <f t="shared" si="5"/>
        <v/>
      </c>
      <c r="F295" s="7" t="str">
        <f t="shared" si="6"/>
        <v/>
      </c>
    </row>
    <row r="296">
      <c r="A296" s="6" t="str">
        <f t="shared" si="1"/>
        <v>OPP295</v>
      </c>
      <c r="B296" s="6" t="str">
        <f t="shared" si="2"/>
        <v>ACCT295</v>
      </c>
      <c r="C296" s="7">
        <f t="shared" si="3"/>
        <v>45761</v>
      </c>
      <c r="D296" s="6" t="str">
        <f t="shared" si="4"/>
        <v>Closed Won</v>
      </c>
      <c r="E296" s="8">
        <f t="shared" si="5"/>
        <v>29.99</v>
      </c>
      <c r="F296" s="7">
        <f t="shared" si="6"/>
        <v>45783</v>
      </c>
    </row>
    <row r="297">
      <c r="A297" s="6" t="str">
        <f t="shared" si="1"/>
        <v>OPP296</v>
      </c>
      <c r="B297" s="6" t="str">
        <f t="shared" si="2"/>
        <v>ACCT296</v>
      </c>
      <c r="C297" s="7">
        <f t="shared" si="3"/>
        <v>45712</v>
      </c>
      <c r="D297" s="6" t="str">
        <f t="shared" si="4"/>
        <v>Closed Won</v>
      </c>
      <c r="E297" s="8">
        <f t="shared" si="5"/>
        <v>29.99</v>
      </c>
      <c r="F297" s="7">
        <f t="shared" si="6"/>
        <v>45723</v>
      </c>
    </row>
    <row r="298">
      <c r="A298" s="6" t="str">
        <f t="shared" si="1"/>
        <v>OPP297</v>
      </c>
      <c r="B298" s="6" t="str">
        <f t="shared" si="2"/>
        <v>ACCT297</v>
      </c>
      <c r="C298" s="7">
        <f t="shared" si="3"/>
        <v>45792</v>
      </c>
      <c r="D298" s="6" t="str">
        <f t="shared" si="4"/>
        <v>Closed Won</v>
      </c>
      <c r="E298" s="8">
        <f t="shared" si="5"/>
        <v>29.99</v>
      </c>
      <c r="F298" s="7">
        <f t="shared" si="6"/>
        <v>45821</v>
      </c>
    </row>
    <row r="299">
      <c r="A299" s="6" t="str">
        <f t="shared" si="1"/>
        <v>OPP298</v>
      </c>
      <c r="B299" s="6" t="str">
        <f t="shared" si="2"/>
        <v>ACCT298</v>
      </c>
      <c r="C299" s="7">
        <f t="shared" si="3"/>
        <v>45738</v>
      </c>
      <c r="D299" s="6" t="str">
        <f t="shared" si="4"/>
        <v>Closed Won</v>
      </c>
      <c r="E299" s="8">
        <f t="shared" si="5"/>
        <v>29.99</v>
      </c>
      <c r="F299" s="7">
        <f t="shared" si="6"/>
        <v>45754</v>
      </c>
    </row>
    <row r="300">
      <c r="A300" s="6" t="str">
        <f t="shared" si="1"/>
        <v>OPP299</v>
      </c>
      <c r="B300" s="6" t="str">
        <f t="shared" si="2"/>
        <v>ACCT299</v>
      </c>
      <c r="C300" s="7">
        <f t="shared" si="3"/>
        <v>45781</v>
      </c>
      <c r="D300" s="6" t="str">
        <f t="shared" si="4"/>
        <v>Closed Lost</v>
      </c>
      <c r="E300" s="8" t="str">
        <f t="shared" si="5"/>
        <v/>
      </c>
      <c r="F300" s="7" t="str">
        <f t="shared" si="6"/>
        <v/>
      </c>
    </row>
    <row r="301">
      <c r="A301" s="6" t="str">
        <f t="shared" si="1"/>
        <v>OPP300</v>
      </c>
      <c r="B301" s="6" t="str">
        <f t="shared" si="2"/>
        <v>ACCT300</v>
      </c>
      <c r="C301" s="7">
        <f t="shared" si="3"/>
        <v>45808</v>
      </c>
      <c r="D301" s="6" t="str">
        <f t="shared" si="4"/>
        <v>Closed Lost</v>
      </c>
      <c r="E301" s="8" t="str">
        <f t="shared" si="5"/>
        <v/>
      </c>
      <c r="F301" s="7" t="str">
        <f t="shared" si="6"/>
        <v/>
      </c>
    </row>
    <row r="302">
      <c r="A302" s="6" t="str">
        <f t="shared" si="1"/>
        <v>OPP301</v>
      </c>
      <c r="B302" s="6" t="str">
        <f t="shared" si="2"/>
        <v>ACCT301</v>
      </c>
      <c r="C302" s="7">
        <f t="shared" si="3"/>
        <v>45753</v>
      </c>
      <c r="D302" s="6" t="str">
        <f t="shared" si="4"/>
        <v>Closed Lost</v>
      </c>
      <c r="E302" s="8" t="str">
        <f t="shared" si="5"/>
        <v/>
      </c>
      <c r="F302" s="7" t="str">
        <f t="shared" si="6"/>
        <v/>
      </c>
    </row>
    <row r="303">
      <c r="A303" s="6" t="str">
        <f t="shared" si="1"/>
        <v>OPP302</v>
      </c>
      <c r="B303" s="6" t="str">
        <f t="shared" si="2"/>
        <v>ACCT302</v>
      </c>
      <c r="C303" s="7">
        <f t="shared" si="3"/>
        <v>45719</v>
      </c>
      <c r="D303" s="6" t="str">
        <f t="shared" si="4"/>
        <v>Closed Won</v>
      </c>
      <c r="E303" s="8">
        <f t="shared" si="5"/>
        <v>29.99</v>
      </c>
      <c r="F303" s="7">
        <f t="shared" si="6"/>
        <v>45747</v>
      </c>
    </row>
    <row r="304">
      <c r="A304" s="6" t="str">
        <f t="shared" si="1"/>
        <v>OPP303</v>
      </c>
      <c r="B304" s="6" t="str">
        <f t="shared" si="2"/>
        <v>ACCT303</v>
      </c>
      <c r="C304" s="7">
        <f t="shared" si="3"/>
        <v>45727</v>
      </c>
      <c r="D304" s="6" t="str">
        <f t="shared" si="4"/>
        <v>Closed Lost</v>
      </c>
      <c r="E304" s="8" t="str">
        <f t="shared" si="5"/>
        <v/>
      </c>
      <c r="F304" s="7" t="str">
        <f t="shared" si="6"/>
        <v/>
      </c>
    </row>
    <row r="305">
      <c r="A305" s="6" t="str">
        <f t="shared" si="1"/>
        <v>OPP304</v>
      </c>
      <c r="B305" s="6" t="str">
        <f t="shared" si="2"/>
        <v>ACCT304</v>
      </c>
      <c r="C305" s="7">
        <f t="shared" si="3"/>
        <v>45672</v>
      </c>
      <c r="D305" s="6" t="str">
        <f t="shared" si="4"/>
        <v>Closed Won</v>
      </c>
      <c r="E305" s="8">
        <f t="shared" si="5"/>
        <v>29.99</v>
      </c>
      <c r="F305" s="7">
        <f t="shared" si="6"/>
        <v>45676</v>
      </c>
    </row>
    <row r="306">
      <c r="A306" s="6" t="str">
        <f t="shared" si="1"/>
        <v>OPP305</v>
      </c>
      <c r="B306" s="6" t="str">
        <f t="shared" si="2"/>
        <v>ACCT305</v>
      </c>
      <c r="C306" s="7">
        <f t="shared" si="3"/>
        <v>45661</v>
      </c>
      <c r="D306" s="6" t="str">
        <f t="shared" si="4"/>
        <v>Closed Won</v>
      </c>
      <c r="E306" s="8">
        <f t="shared" si="5"/>
        <v>59.99</v>
      </c>
      <c r="F306" s="7">
        <f t="shared" si="6"/>
        <v>45665</v>
      </c>
    </row>
    <row r="307">
      <c r="A307" s="6" t="str">
        <f t="shared" si="1"/>
        <v>OPP306</v>
      </c>
      <c r="B307" s="6" t="str">
        <f t="shared" si="2"/>
        <v>ACCT306</v>
      </c>
      <c r="C307" s="7">
        <f t="shared" si="3"/>
        <v>45806</v>
      </c>
      <c r="D307" s="6" t="str">
        <f t="shared" si="4"/>
        <v>Closed Lost</v>
      </c>
      <c r="E307" s="8" t="str">
        <f t="shared" si="5"/>
        <v/>
      </c>
      <c r="F307" s="7" t="str">
        <f t="shared" si="6"/>
        <v/>
      </c>
    </row>
    <row r="308">
      <c r="A308" s="6" t="str">
        <f t="shared" si="1"/>
        <v>OPP307</v>
      </c>
      <c r="B308" s="6" t="str">
        <f t="shared" si="2"/>
        <v>ACCT307</v>
      </c>
      <c r="C308" s="7">
        <f t="shared" si="3"/>
        <v>45720</v>
      </c>
      <c r="D308" s="6" t="str">
        <f t="shared" si="4"/>
        <v>Closed Won</v>
      </c>
      <c r="E308" s="8">
        <f t="shared" si="5"/>
        <v>59.99</v>
      </c>
      <c r="F308" s="7">
        <f t="shared" si="6"/>
        <v>45731</v>
      </c>
    </row>
    <row r="309">
      <c r="A309" s="6" t="str">
        <f t="shared" si="1"/>
        <v>OPP308</v>
      </c>
      <c r="B309" s="6" t="str">
        <f t="shared" si="2"/>
        <v>ACCT308</v>
      </c>
      <c r="C309" s="7">
        <f t="shared" si="3"/>
        <v>45814</v>
      </c>
      <c r="D309" s="6" t="str">
        <f t="shared" si="4"/>
        <v>Closed Lost</v>
      </c>
      <c r="E309" s="8" t="str">
        <f t="shared" si="5"/>
        <v/>
      </c>
      <c r="F309" s="7" t="str">
        <f t="shared" si="6"/>
        <v/>
      </c>
    </row>
    <row r="310">
      <c r="A310" s="6" t="str">
        <f t="shared" si="1"/>
        <v>OPP309</v>
      </c>
      <c r="B310" s="6" t="str">
        <f t="shared" si="2"/>
        <v>ACCT309</v>
      </c>
      <c r="C310" s="7">
        <f t="shared" si="3"/>
        <v>45736</v>
      </c>
      <c r="D310" s="6" t="str">
        <f t="shared" si="4"/>
        <v>Closed Won</v>
      </c>
      <c r="E310" s="8">
        <f t="shared" si="5"/>
        <v>59.99</v>
      </c>
      <c r="F310" s="7">
        <f t="shared" si="6"/>
        <v>45741</v>
      </c>
    </row>
    <row r="311">
      <c r="A311" s="6" t="str">
        <f t="shared" si="1"/>
        <v>OPP310</v>
      </c>
      <c r="B311" s="6" t="str">
        <f t="shared" si="2"/>
        <v>ACCT310</v>
      </c>
      <c r="C311" s="7">
        <f t="shared" si="3"/>
        <v>45684</v>
      </c>
      <c r="D311" s="6" t="str">
        <f t="shared" si="4"/>
        <v>Closed Won</v>
      </c>
      <c r="E311" s="8">
        <f t="shared" si="5"/>
        <v>29.99</v>
      </c>
      <c r="F311" s="7">
        <f t="shared" si="6"/>
        <v>45706</v>
      </c>
    </row>
    <row r="312">
      <c r="A312" s="6" t="str">
        <f t="shared" si="1"/>
        <v>OPP311</v>
      </c>
      <c r="B312" s="6" t="str">
        <f t="shared" si="2"/>
        <v>ACCT311</v>
      </c>
      <c r="C312" s="7">
        <f t="shared" si="3"/>
        <v>45709</v>
      </c>
      <c r="D312" s="6" t="str">
        <f t="shared" si="4"/>
        <v>Closed Won</v>
      </c>
      <c r="E312" s="8">
        <f t="shared" si="5"/>
        <v>29.99</v>
      </c>
      <c r="F312" s="7">
        <f t="shared" si="6"/>
        <v>45735</v>
      </c>
    </row>
    <row r="313">
      <c r="A313" s="6" t="str">
        <f t="shared" si="1"/>
        <v>OPP312</v>
      </c>
      <c r="B313" s="6" t="str">
        <f t="shared" si="2"/>
        <v>ACCT312</v>
      </c>
      <c r="C313" s="7">
        <f t="shared" si="3"/>
        <v>45748</v>
      </c>
      <c r="D313" s="6" t="str">
        <f t="shared" si="4"/>
        <v>Closed Won</v>
      </c>
      <c r="E313" s="8">
        <f t="shared" si="5"/>
        <v>29.99</v>
      </c>
      <c r="F313" s="7">
        <f t="shared" si="6"/>
        <v>45765</v>
      </c>
    </row>
    <row r="314">
      <c r="A314" s="6" t="str">
        <f t="shared" si="1"/>
        <v>OPP313</v>
      </c>
      <c r="B314" s="6" t="str">
        <f t="shared" si="2"/>
        <v>ACCT313</v>
      </c>
      <c r="C314" s="7">
        <f t="shared" si="3"/>
        <v>45700</v>
      </c>
      <c r="D314" s="6" t="str">
        <f t="shared" si="4"/>
        <v>Closed Won</v>
      </c>
      <c r="E314" s="8">
        <f t="shared" si="5"/>
        <v>29.99</v>
      </c>
      <c r="F314" s="7">
        <f t="shared" si="6"/>
        <v>45709</v>
      </c>
    </row>
    <row r="315">
      <c r="A315" s="6" t="str">
        <f t="shared" si="1"/>
        <v>OPP314</v>
      </c>
      <c r="B315" s="6" t="str">
        <f t="shared" si="2"/>
        <v>ACCT314</v>
      </c>
      <c r="C315" s="7">
        <f t="shared" si="3"/>
        <v>45721</v>
      </c>
      <c r="D315" s="6" t="str">
        <f t="shared" si="4"/>
        <v>Closed Lost</v>
      </c>
      <c r="E315" s="8" t="str">
        <f t="shared" si="5"/>
        <v/>
      </c>
      <c r="F315" s="7" t="str">
        <f t="shared" si="6"/>
        <v/>
      </c>
    </row>
    <row r="316">
      <c r="A316" s="6" t="str">
        <f t="shared" si="1"/>
        <v>OPP315</v>
      </c>
      <c r="B316" s="6" t="str">
        <f t="shared" si="2"/>
        <v>ACCT315</v>
      </c>
      <c r="C316" s="7">
        <f t="shared" si="3"/>
        <v>45772</v>
      </c>
      <c r="D316" s="6" t="str">
        <f t="shared" si="4"/>
        <v>Closed Won</v>
      </c>
      <c r="E316" s="8">
        <f t="shared" si="5"/>
        <v>29.99</v>
      </c>
      <c r="F316" s="7">
        <f t="shared" si="6"/>
        <v>45787</v>
      </c>
    </row>
    <row r="317">
      <c r="A317" s="6" t="str">
        <f t="shared" si="1"/>
        <v>OPP316</v>
      </c>
      <c r="B317" s="6" t="str">
        <f t="shared" si="2"/>
        <v>ACCT316</v>
      </c>
      <c r="C317" s="7">
        <f t="shared" si="3"/>
        <v>45698</v>
      </c>
      <c r="D317" s="6" t="str">
        <f t="shared" si="4"/>
        <v>Closed Won</v>
      </c>
      <c r="E317" s="8">
        <f t="shared" si="5"/>
        <v>29.99</v>
      </c>
      <c r="F317" s="7">
        <f t="shared" si="6"/>
        <v>45699</v>
      </c>
    </row>
    <row r="318">
      <c r="A318" s="6" t="str">
        <f t="shared" si="1"/>
        <v>OPP317</v>
      </c>
      <c r="B318" s="6" t="str">
        <f t="shared" si="2"/>
        <v>ACCT317</v>
      </c>
      <c r="C318" s="7">
        <f t="shared" si="3"/>
        <v>45800</v>
      </c>
      <c r="D318" s="6" t="str">
        <f t="shared" si="4"/>
        <v>Closed Won</v>
      </c>
      <c r="E318" s="8">
        <f t="shared" si="5"/>
        <v>29.99</v>
      </c>
      <c r="F318" s="7">
        <f t="shared" si="6"/>
        <v>45822</v>
      </c>
    </row>
    <row r="319">
      <c r="A319" s="6" t="str">
        <f t="shared" si="1"/>
        <v>OPP318</v>
      </c>
      <c r="B319" s="6" t="str">
        <f t="shared" si="2"/>
        <v>ACCT318</v>
      </c>
      <c r="C319" s="7">
        <f t="shared" si="3"/>
        <v>45746</v>
      </c>
      <c r="D319" s="6" t="str">
        <f t="shared" si="4"/>
        <v>Closed Lost</v>
      </c>
      <c r="E319" s="8" t="str">
        <f t="shared" si="5"/>
        <v/>
      </c>
      <c r="F319" s="7" t="str">
        <f t="shared" si="6"/>
        <v/>
      </c>
    </row>
    <row r="320">
      <c r="A320" s="6" t="str">
        <f t="shared" si="1"/>
        <v>OPP319</v>
      </c>
      <c r="B320" s="6" t="str">
        <f t="shared" si="2"/>
        <v>ACCT319</v>
      </c>
      <c r="C320" s="7">
        <f t="shared" si="3"/>
        <v>45779</v>
      </c>
      <c r="D320" s="6" t="str">
        <f t="shared" si="4"/>
        <v>Closed Won</v>
      </c>
      <c r="E320" s="8">
        <f t="shared" si="5"/>
        <v>59.99</v>
      </c>
      <c r="F320" s="7">
        <f t="shared" si="6"/>
        <v>45792</v>
      </c>
    </row>
    <row r="321">
      <c r="A321" s="6" t="str">
        <f t="shared" si="1"/>
        <v>OPP320</v>
      </c>
      <c r="B321" s="6" t="str">
        <f t="shared" si="2"/>
        <v>ACCT320</v>
      </c>
      <c r="C321" s="7">
        <f t="shared" si="3"/>
        <v>45741</v>
      </c>
      <c r="D321" s="6" t="str">
        <f t="shared" si="4"/>
        <v>Closed Lost</v>
      </c>
      <c r="E321" s="8" t="str">
        <f t="shared" si="5"/>
        <v/>
      </c>
      <c r="F321" s="7" t="str">
        <f t="shared" si="6"/>
        <v/>
      </c>
    </row>
    <row r="322">
      <c r="A322" s="6" t="str">
        <f t="shared" si="1"/>
        <v>OPP321</v>
      </c>
      <c r="B322" s="6" t="str">
        <f t="shared" si="2"/>
        <v>ACCT321</v>
      </c>
      <c r="C322" s="7">
        <f t="shared" si="3"/>
        <v>45745</v>
      </c>
      <c r="D322" s="6" t="str">
        <f t="shared" si="4"/>
        <v>Closed Won</v>
      </c>
      <c r="E322" s="8">
        <f t="shared" si="5"/>
        <v>59.99</v>
      </c>
      <c r="F322" s="7">
        <f t="shared" si="6"/>
        <v>45764</v>
      </c>
    </row>
    <row r="323">
      <c r="A323" s="6" t="str">
        <f t="shared" si="1"/>
        <v>OPP322</v>
      </c>
      <c r="B323" s="6" t="str">
        <f t="shared" si="2"/>
        <v>ACCT322</v>
      </c>
      <c r="C323" s="7">
        <f t="shared" si="3"/>
        <v>45668</v>
      </c>
      <c r="D323" s="6" t="str">
        <f t="shared" si="4"/>
        <v>Closed Won</v>
      </c>
      <c r="E323" s="8">
        <f t="shared" si="5"/>
        <v>29.99</v>
      </c>
      <c r="F323" s="7">
        <f t="shared" si="6"/>
        <v>45691</v>
      </c>
    </row>
    <row r="324">
      <c r="A324" s="6" t="str">
        <f t="shared" si="1"/>
        <v>OPP323</v>
      </c>
      <c r="B324" s="6" t="str">
        <f t="shared" si="2"/>
        <v>ACCT323</v>
      </c>
      <c r="C324" s="7">
        <f t="shared" si="3"/>
        <v>45776</v>
      </c>
      <c r="D324" s="6" t="str">
        <f t="shared" si="4"/>
        <v>Closed Lost</v>
      </c>
      <c r="E324" s="8" t="str">
        <f t="shared" si="5"/>
        <v/>
      </c>
      <c r="F324" s="7" t="str">
        <f t="shared" si="6"/>
        <v/>
      </c>
    </row>
    <row r="325">
      <c r="A325" s="6" t="str">
        <f t="shared" si="1"/>
        <v>OPP324</v>
      </c>
      <c r="B325" s="6" t="str">
        <f t="shared" si="2"/>
        <v>ACCT324</v>
      </c>
      <c r="C325" s="7">
        <f t="shared" si="3"/>
        <v>45801</v>
      </c>
      <c r="D325" s="6" t="str">
        <f t="shared" si="4"/>
        <v>Closed Lost</v>
      </c>
      <c r="E325" s="8" t="str">
        <f t="shared" si="5"/>
        <v/>
      </c>
      <c r="F325" s="7" t="str">
        <f t="shared" si="6"/>
        <v/>
      </c>
    </row>
    <row r="326">
      <c r="A326" s="6" t="str">
        <f t="shared" si="1"/>
        <v>OPP325</v>
      </c>
      <c r="B326" s="6" t="str">
        <f t="shared" si="2"/>
        <v>ACCT325</v>
      </c>
      <c r="C326" s="7">
        <f t="shared" si="3"/>
        <v>45769</v>
      </c>
      <c r="D326" s="6" t="str">
        <f t="shared" si="4"/>
        <v>Closed Lost</v>
      </c>
      <c r="E326" s="8" t="str">
        <f t="shared" si="5"/>
        <v/>
      </c>
      <c r="F326" s="7" t="str">
        <f t="shared" si="6"/>
        <v/>
      </c>
    </row>
    <row r="327">
      <c r="A327" s="6" t="str">
        <f t="shared" si="1"/>
        <v>OPP326</v>
      </c>
      <c r="B327" s="6" t="str">
        <f t="shared" si="2"/>
        <v>ACCT326</v>
      </c>
      <c r="C327" s="7">
        <f t="shared" si="3"/>
        <v>45792</v>
      </c>
      <c r="D327" s="6" t="str">
        <f t="shared" si="4"/>
        <v>Closed Lost</v>
      </c>
      <c r="E327" s="8" t="str">
        <f t="shared" si="5"/>
        <v/>
      </c>
      <c r="F327" s="7" t="str">
        <f t="shared" si="6"/>
        <v/>
      </c>
    </row>
    <row r="328">
      <c r="A328" s="6" t="str">
        <f t="shared" si="1"/>
        <v>OPP327</v>
      </c>
      <c r="B328" s="6" t="str">
        <f t="shared" si="2"/>
        <v>ACCT327</v>
      </c>
      <c r="C328" s="7">
        <f t="shared" si="3"/>
        <v>45667</v>
      </c>
      <c r="D328" s="6" t="str">
        <f t="shared" si="4"/>
        <v>Closed Lost</v>
      </c>
      <c r="E328" s="8" t="str">
        <f t="shared" si="5"/>
        <v/>
      </c>
      <c r="F328" s="7" t="str">
        <f t="shared" si="6"/>
        <v/>
      </c>
    </row>
    <row r="329">
      <c r="A329" s="6" t="str">
        <f t="shared" si="1"/>
        <v>OPP328</v>
      </c>
      <c r="B329" s="6" t="str">
        <f t="shared" si="2"/>
        <v>ACCT328</v>
      </c>
      <c r="C329" s="7">
        <f t="shared" si="3"/>
        <v>45704</v>
      </c>
      <c r="D329" s="6" t="str">
        <f t="shared" si="4"/>
        <v>Closed Won</v>
      </c>
      <c r="E329" s="8">
        <f t="shared" si="5"/>
        <v>29.99</v>
      </c>
      <c r="F329" s="7">
        <f t="shared" si="6"/>
        <v>45729</v>
      </c>
    </row>
    <row r="330">
      <c r="A330" s="6" t="str">
        <f t="shared" si="1"/>
        <v>OPP329</v>
      </c>
      <c r="B330" s="6" t="str">
        <f t="shared" si="2"/>
        <v>ACCT329</v>
      </c>
      <c r="C330" s="7">
        <f t="shared" si="3"/>
        <v>45702</v>
      </c>
      <c r="D330" s="6" t="str">
        <f t="shared" si="4"/>
        <v>Closed Won</v>
      </c>
      <c r="E330" s="8">
        <f t="shared" si="5"/>
        <v>59.99</v>
      </c>
      <c r="F330" s="7">
        <f t="shared" si="6"/>
        <v>45728</v>
      </c>
    </row>
    <row r="331">
      <c r="A331" s="6" t="str">
        <f t="shared" si="1"/>
        <v>OPP330</v>
      </c>
      <c r="B331" s="6" t="str">
        <f t="shared" si="2"/>
        <v>ACCT330</v>
      </c>
      <c r="C331" s="7">
        <f t="shared" si="3"/>
        <v>45660</v>
      </c>
      <c r="D331" s="6" t="str">
        <f t="shared" si="4"/>
        <v>Closed Won</v>
      </c>
      <c r="E331" s="8">
        <f t="shared" si="5"/>
        <v>59.99</v>
      </c>
      <c r="F331" s="7">
        <f t="shared" si="6"/>
        <v>45676</v>
      </c>
    </row>
    <row r="332">
      <c r="A332" s="6" t="str">
        <f t="shared" si="1"/>
        <v>OPP331</v>
      </c>
      <c r="B332" s="6" t="str">
        <f t="shared" si="2"/>
        <v>ACCT331</v>
      </c>
      <c r="C332" s="7">
        <f t="shared" si="3"/>
        <v>45677</v>
      </c>
      <c r="D332" s="6" t="str">
        <f t="shared" si="4"/>
        <v>Closed Won</v>
      </c>
      <c r="E332" s="8">
        <f t="shared" si="5"/>
        <v>29.99</v>
      </c>
      <c r="F332" s="7">
        <f t="shared" si="6"/>
        <v>45679</v>
      </c>
    </row>
    <row r="333">
      <c r="A333" s="6" t="str">
        <f t="shared" si="1"/>
        <v>OPP332</v>
      </c>
      <c r="B333" s="6" t="str">
        <f t="shared" si="2"/>
        <v>ACCT332</v>
      </c>
      <c r="C333" s="7">
        <f t="shared" si="3"/>
        <v>45746</v>
      </c>
      <c r="D333" s="6" t="str">
        <f t="shared" si="4"/>
        <v>Closed Lost</v>
      </c>
      <c r="E333" s="8" t="str">
        <f t="shared" si="5"/>
        <v/>
      </c>
      <c r="F333" s="7" t="str">
        <f t="shared" si="6"/>
        <v/>
      </c>
    </row>
    <row r="334">
      <c r="A334" s="6" t="str">
        <f t="shared" si="1"/>
        <v>OPP333</v>
      </c>
      <c r="B334" s="6" t="str">
        <f t="shared" si="2"/>
        <v>ACCT333</v>
      </c>
      <c r="C334" s="7">
        <f t="shared" si="3"/>
        <v>45709</v>
      </c>
      <c r="D334" s="6" t="str">
        <f t="shared" si="4"/>
        <v>Closed Won</v>
      </c>
      <c r="E334" s="8">
        <f t="shared" si="5"/>
        <v>29.99</v>
      </c>
      <c r="F334" s="7">
        <f t="shared" si="6"/>
        <v>45717</v>
      </c>
    </row>
    <row r="335">
      <c r="A335" s="6" t="str">
        <f t="shared" si="1"/>
        <v>OPP334</v>
      </c>
      <c r="B335" s="6" t="str">
        <f t="shared" si="2"/>
        <v>ACCT334</v>
      </c>
      <c r="C335" s="7">
        <f t="shared" si="3"/>
        <v>45716</v>
      </c>
      <c r="D335" s="6" t="str">
        <f t="shared" si="4"/>
        <v>Closed Won</v>
      </c>
      <c r="E335" s="8">
        <f t="shared" si="5"/>
        <v>59.99</v>
      </c>
      <c r="F335" s="7">
        <f t="shared" si="6"/>
        <v>45729</v>
      </c>
    </row>
    <row r="336">
      <c r="A336" s="6" t="str">
        <f t="shared" si="1"/>
        <v>OPP335</v>
      </c>
      <c r="B336" s="6" t="str">
        <f t="shared" si="2"/>
        <v>ACCT335</v>
      </c>
      <c r="C336" s="7">
        <f t="shared" si="3"/>
        <v>45724</v>
      </c>
      <c r="D336" s="6" t="str">
        <f t="shared" si="4"/>
        <v>Closed Lost</v>
      </c>
      <c r="E336" s="8" t="str">
        <f t="shared" si="5"/>
        <v/>
      </c>
      <c r="F336" s="7" t="str">
        <f t="shared" si="6"/>
        <v/>
      </c>
    </row>
    <row r="337">
      <c r="A337" s="6" t="str">
        <f t="shared" si="1"/>
        <v>OPP336</v>
      </c>
      <c r="B337" s="6" t="str">
        <f t="shared" si="2"/>
        <v>ACCT336</v>
      </c>
      <c r="C337" s="7">
        <f t="shared" si="3"/>
        <v>45699</v>
      </c>
      <c r="D337" s="6" t="str">
        <f t="shared" si="4"/>
        <v>Closed Won</v>
      </c>
      <c r="E337" s="8">
        <f t="shared" si="5"/>
        <v>29.99</v>
      </c>
      <c r="F337" s="7">
        <f t="shared" si="6"/>
        <v>45722</v>
      </c>
    </row>
    <row r="338">
      <c r="A338" s="6" t="str">
        <f t="shared" si="1"/>
        <v>OPP337</v>
      </c>
      <c r="B338" s="6" t="str">
        <f t="shared" si="2"/>
        <v>ACCT337</v>
      </c>
      <c r="C338" s="7">
        <f t="shared" si="3"/>
        <v>45769</v>
      </c>
      <c r="D338" s="6" t="str">
        <f t="shared" si="4"/>
        <v>Closed Won</v>
      </c>
      <c r="E338" s="8">
        <f t="shared" si="5"/>
        <v>29.99</v>
      </c>
      <c r="F338" s="7">
        <f t="shared" si="6"/>
        <v>45784</v>
      </c>
    </row>
    <row r="339">
      <c r="A339" s="6" t="str">
        <f t="shared" si="1"/>
        <v>OPP338</v>
      </c>
      <c r="B339" s="6" t="str">
        <f t="shared" si="2"/>
        <v>ACCT338</v>
      </c>
      <c r="C339" s="7">
        <f t="shared" si="3"/>
        <v>45751</v>
      </c>
      <c r="D339" s="6" t="str">
        <f t="shared" si="4"/>
        <v>Closed Lost</v>
      </c>
      <c r="E339" s="8" t="str">
        <f t="shared" si="5"/>
        <v/>
      </c>
      <c r="F339" s="7" t="str">
        <f t="shared" si="6"/>
        <v/>
      </c>
    </row>
    <row r="340">
      <c r="A340" s="6" t="str">
        <f t="shared" si="1"/>
        <v>OPP339</v>
      </c>
      <c r="B340" s="6" t="str">
        <f t="shared" si="2"/>
        <v>ACCT339</v>
      </c>
      <c r="C340" s="7">
        <f t="shared" si="3"/>
        <v>45805</v>
      </c>
      <c r="D340" s="6" t="str">
        <f t="shared" si="4"/>
        <v>Closed Lost</v>
      </c>
      <c r="E340" s="8" t="str">
        <f t="shared" si="5"/>
        <v/>
      </c>
      <c r="F340" s="7" t="str">
        <f t="shared" si="6"/>
        <v/>
      </c>
    </row>
    <row r="341">
      <c r="A341" s="6" t="str">
        <f t="shared" si="1"/>
        <v>OPP340</v>
      </c>
      <c r="B341" s="6" t="str">
        <f t="shared" si="2"/>
        <v>ACCT340</v>
      </c>
      <c r="C341" s="7">
        <f t="shared" si="3"/>
        <v>45720</v>
      </c>
      <c r="D341" s="6" t="str">
        <f t="shared" si="4"/>
        <v>Closed Won</v>
      </c>
      <c r="E341" s="8">
        <f t="shared" si="5"/>
        <v>29.99</v>
      </c>
      <c r="F341" s="7">
        <f t="shared" si="6"/>
        <v>45750</v>
      </c>
    </row>
    <row r="342">
      <c r="A342" s="6" t="str">
        <f t="shared" si="1"/>
        <v>OPP341</v>
      </c>
      <c r="B342" s="6" t="str">
        <f t="shared" si="2"/>
        <v>ACCT341</v>
      </c>
      <c r="C342" s="7">
        <f t="shared" si="3"/>
        <v>45671</v>
      </c>
      <c r="D342" s="6" t="str">
        <f t="shared" si="4"/>
        <v>Closed Lost</v>
      </c>
      <c r="E342" s="8" t="str">
        <f t="shared" si="5"/>
        <v/>
      </c>
      <c r="F342" s="7" t="str">
        <f t="shared" si="6"/>
        <v/>
      </c>
    </row>
    <row r="343">
      <c r="A343" s="6" t="str">
        <f t="shared" si="1"/>
        <v>OPP342</v>
      </c>
      <c r="B343" s="6" t="str">
        <f t="shared" si="2"/>
        <v>ACCT342</v>
      </c>
      <c r="C343" s="7">
        <f t="shared" si="3"/>
        <v>45670</v>
      </c>
      <c r="D343" s="6" t="str">
        <f t="shared" si="4"/>
        <v>Closed Won</v>
      </c>
      <c r="E343" s="8">
        <f t="shared" si="5"/>
        <v>29.99</v>
      </c>
      <c r="F343" s="7">
        <f t="shared" si="6"/>
        <v>45689</v>
      </c>
    </row>
    <row r="344">
      <c r="A344" s="6" t="str">
        <f t="shared" si="1"/>
        <v>OPP343</v>
      </c>
      <c r="B344" s="6" t="str">
        <f t="shared" si="2"/>
        <v>ACCT343</v>
      </c>
      <c r="C344" s="7">
        <f t="shared" si="3"/>
        <v>45788</v>
      </c>
      <c r="D344" s="6" t="str">
        <f t="shared" si="4"/>
        <v>Closed Lost</v>
      </c>
      <c r="E344" s="8" t="str">
        <f t="shared" si="5"/>
        <v/>
      </c>
      <c r="F344" s="7" t="str">
        <f t="shared" si="6"/>
        <v/>
      </c>
    </row>
    <row r="345">
      <c r="A345" s="6" t="str">
        <f t="shared" si="1"/>
        <v>OPP344</v>
      </c>
      <c r="B345" s="6" t="str">
        <f t="shared" si="2"/>
        <v>ACCT344</v>
      </c>
      <c r="C345" s="7">
        <f t="shared" si="3"/>
        <v>45809</v>
      </c>
      <c r="D345" s="6" t="str">
        <f t="shared" si="4"/>
        <v>Closed Won</v>
      </c>
      <c r="E345" s="8">
        <f t="shared" si="5"/>
        <v>59.99</v>
      </c>
      <c r="F345" s="7">
        <f t="shared" si="6"/>
        <v>45816</v>
      </c>
    </row>
    <row r="346">
      <c r="A346" s="6" t="str">
        <f t="shared" si="1"/>
        <v>OPP345</v>
      </c>
      <c r="B346" s="6" t="str">
        <f t="shared" si="2"/>
        <v>ACCT345</v>
      </c>
      <c r="C346" s="7">
        <f t="shared" si="3"/>
        <v>45814</v>
      </c>
      <c r="D346" s="6" t="str">
        <f t="shared" si="4"/>
        <v>Closed Lost</v>
      </c>
      <c r="E346" s="8" t="str">
        <f t="shared" si="5"/>
        <v/>
      </c>
      <c r="F346" s="7" t="str">
        <f t="shared" si="6"/>
        <v/>
      </c>
    </row>
    <row r="347">
      <c r="A347" s="6" t="str">
        <f t="shared" si="1"/>
        <v>OPP346</v>
      </c>
      <c r="B347" s="6" t="str">
        <f t="shared" si="2"/>
        <v>ACCT346</v>
      </c>
      <c r="C347" s="7">
        <f t="shared" si="3"/>
        <v>45676</v>
      </c>
      <c r="D347" s="6" t="str">
        <f t="shared" si="4"/>
        <v>Closed Won</v>
      </c>
      <c r="E347" s="8">
        <f t="shared" si="5"/>
        <v>59.99</v>
      </c>
      <c r="F347" s="7">
        <f t="shared" si="6"/>
        <v>45678</v>
      </c>
    </row>
    <row r="348">
      <c r="A348" s="6" t="str">
        <f t="shared" si="1"/>
        <v>OPP347</v>
      </c>
      <c r="B348" s="6" t="str">
        <f t="shared" si="2"/>
        <v>ACCT347</v>
      </c>
      <c r="C348" s="7">
        <f t="shared" si="3"/>
        <v>45698</v>
      </c>
      <c r="D348" s="6" t="str">
        <f t="shared" si="4"/>
        <v>Closed Lost</v>
      </c>
      <c r="E348" s="8" t="str">
        <f t="shared" si="5"/>
        <v/>
      </c>
      <c r="F348" s="7" t="str">
        <f t="shared" si="6"/>
        <v/>
      </c>
    </row>
    <row r="349">
      <c r="A349" s="6" t="str">
        <f t="shared" si="1"/>
        <v>OPP348</v>
      </c>
      <c r="B349" s="6" t="str">
        <f t="shared" si="2"/>
        <v>ACCT348</v>
      </c>
      <c r="C349" s="7">
        <f t="shared" si="3"/>
        <v>45692</v>
      </c>
      <c r="D349" s="6" t="str">
        <f t="shared" si="4"/>
        <v>Closed Won</v>
      </c>
      <c r="E349" s="8">
        <f t="shared" si="5"/>
        <v>29.99</v>
      </c>
      <c r="F349" s="7">
        <f t="shared" si="6"/>
        <v>45719</v>
      </c>
    </row>
    <row r="350">
      <c r="A350" s="6" t="str">
        <f t="shared" si="1"/>
        <v>OPP349</v>
      </c>
      <c r="B350" s="6" t="str">
        <f t="shared" si="2"/>
        <v>ACCT349</v>
      </c>
      <c r="C350" s="7">
        <f t="shared" si="3"/>
        <v>45712</v>
      </c>
      <c r="D350" s="6" t="str">
        <f t="shared" si="4"/>
        <v>Closed Lost</v>
      </c>
      <c r="E350" s="8" t="str">
        <f t="shared" si="5"/>
        <v/>
      </c>
      <c r="F350" s="7" t="str">
        <f t="shared" si="6"/>
        <v/>
      </c>
    </row>
    <row r="351">
      <c r="A351" s="6" t="str">
        <f t="shared" si="1"/>
        <v>OPP350</v>
      </c>
      <c r="B351" s="6" t="str">
        <f t="shared" si="2"/>
        <v>ACCT350</v>
      </c>
      <c r="C351" s="7">
        <f t="shared" si="3"/>
        <v>45661</v>
      </c>
      <c r="D351" s="6" t="str">
        <f t="shared" si="4"/>
        <v>Closed Won</v>
      </c>
      <c r="E351" s="8">
        <f t="shared" si="5"/>
        <v>29.99</v>
      </c>
      <c r="F351" s="7">
        <f t="shared" si="6"/>
        <v>45677</v>
      </c>
    </row>
    <row r="352">
      <c r="A352" s="6" t="str">
        <f t="shared" si="1"/>
        <v>OPP351</v>
      </c>
      <c r="B352" s="6" t="str">
        <f t="shared" si="2"/>
        <v>ACCT351</v>
      </c>
      <c r="C352" s="7">
        <f t="shared" si="3"/>
        <v>45719</v>
      </c>
      <c r="D352" s="6" t="str">
        <f t="shared" si="4"/>
        <v>Closed Lost</v>
      </c>
      <c r="E352" s="8" t="str">
        <f t="shared" si="5"/>
        <v/>
      </c>
      <c r="F352" s="7" t="str">
        <f t="shared" si="6"/>
        <v/>
      </c>
    </row>
    <row r="353">
      <c r="A353" s="6" t="str">
        <f t="shared" si="1"/>
        <v>OPP352</v>
      </c>
      <c r="B353" s="6" t="str">
        <f t="shared" si="2"/>
        <v>ACCT352</v>
      </c>
      <c r="C353" s="7">
        <f t="shared" si="3"/>
        <v>45772</v>
      </c>
      <c r="D353" s="6" t="str">
        <f t="shared" si="4"/>
        <v>Closed Won</v>
      </c>
      <c r="E353" s="8">
        <f t="shared" si="5"/>
        <v>29.99</v>
      </c>
      <c r="F353" s="7">
        <f t="shared" si="6"/>
        <v>45785</v>
      </c>
    </row>
    <row r="354">
      <c r="A354" s="6" t="str">
        <f t="shared" si="1"/>
        <v>OPP353</v>
      </c>
      <c r="B354" s="6" t="str">
        <f t="shared" si="2"/>
        <v>ACCT353</v>
      </c>
      <c r="C354" s="7">
        <f t="shared" si="3"/>
        <v>45691</v>
      </c>
      <c r="D354" s="6" t="str">
        <f t="shared" si="4"/>
        <v>Closed Lost</v>
      </c>
      <c r="E354" s="8" t="str">
        <f t="shared" si="5"/>
        <v/>
      </c>
      <c r="F354" s="7" t="str">
        <f t="shared" si="6"/>
        <v/>
      </c>
    </row>
    <row r="355">
      <c r="A355" s="6" t="str">
        <f t="shared" si="1"/>
        <v>OPP354</v>
      </c>
      <c r="B355" s="6" t="str">
        <f t="shared" si="2"/>
        <v>ACCT354</v>
      </c>
      <c r="C355" s="7">
        <f t="shared" si="3"/>
        <v>45679</v>
      </c>
      <c r="D355" s="6" t="str">
        <f t="shared" si="4"/>
        <v>Closed Won</v>
      </c>
      <c r="E355" s="8">
        <f t="shared" si="5"/>
        <v>29.99</v>
      </c>
      <c r="F355" s="7">
        <f t="shared" si="6"/>
        <v>45679</v>
      </c>
    </row>
    <row r="356">
      <c r="A356" s="6" t="str">
        <f t="shared" si="1"/>
        <v>OPP355</v>
      </c>
      <c r="B356" s="6" t="str">
        <f t="shared" si="2"/>
        <v>ACCT355</v>
      </c>
      <c r="C356" s="7">
        <f t="shared" si="3"/>
        <v>45759</v>
      </c>
      <c r="D356" s="6" t="str">
        <f t="shared" si="4"/>
        <v>Closed Lost</v>
      </c>
      <c r="E356" s="8" t="str">
        <f t="shared" si="5"/>
        <v/>
      </c>
      <c r="F356" s="7" t="str">
        <f t="shared" si="6"/>
        <v/>
      </c>
    </row>
    <row r="357">
      <c r="A357" s="6" t="str">
        <f t="shared" si="1"/>
        <v>OPP356</v>
      </c>
      <c r="B357" s="6" t="str">
        <f t="shared" si="2"/>
        <v>ACCT356</v>
      </c>
      <c r="C357" s="7">
        <f t="shared" si="3"/>
        <v>45807</v>
      </c>
      <c r="D357" s="6" t="str">
        <f t="shared" si="4"/>
        <v>Closed Lost</v>
      </c>
      <c r="E357" s="8" t="str">
        <f t="shared" si="5"/>
        <v/>
      </c>
      <c r="F357" s="7" t="str">
        <f t="shared" si="6"/>
        <v/>
      </c>
    </row>
    <row r="358">
      <c r="A358" s="6" t="str">
        <f t="shared" si="1"/>
        <v>OPP357</v>
      </c>
      <c r="B358" s="6" t="str">
        <f t="shared" si="2"/>
        <v>ACCT357</v>
      </c>
      <c r="C358" s="7">
        <f t="shared" si="3"/>
        <v>45813</v>
      </c>
      <c r="D358" s="6" t="str">
        <f t="shared" si="4"/>
        <v>Closed Lost</v>
      </c>
      <c r="E358" s="8" t="str">
        <f t="shared" si="5"/>
        <v/>
      </c>
      <c r="F358" s="7" t="str">
        <f t="shared" si="6"/>
        <v/>
      </c>
    </row>
    <row r="359">
      <c r="A359" s="6" t="str">
        <f t="shared" si="1"/>
        <v>OPP358</v>
      </c>
      <c r="B359" s="6" t="str">
        <f t="shared" si="2"/>
        <v>ACCT358</v>
      </c>
      <c r="C359" s="7">
        <f t="shared" si="3"/>
        <v>45661</v>
      </c>
      <c r="D359" s="6" t="str">
        <f t="shared" si="4"/>
        <v>Closed Lost</v>
      </c>
      <c r="E359" s="8" t="str">
        <f t="shared" si="5"/>
        <v/>
      </c>
      <c r="F359" s="7" t="str">
        <f t="shared" si="6"/>
        <v/>
      </c>
    </row>
    <row r="360">
      <c r="A360" s="6" t="str">
        <f t="shared" si="1"/>
        <v>OPP359</v>
      </c>
      <c r="B360" s="6" t="str">
        <f t="shared" si="2"/>
        <v>ACCT359</v>
      </c>
      <c r="C360" s="7">
        <f t="shared" si="3"/>
        <v>45721</v>
      </c>
      <c r="D360" s="6" t="str">
        <f t="shared" si="4"/>
        <v>Closed Lost</v>
      </c>
      <c r="E360" s="8" t="str">
        <f t="shared" si="5"/>
        <v/>
      </c>
      <c r="F360" s="7" t="str">
        <f t="shared" si="6"/>
        <v/>
      </c>
    </row>
    <row r="361">
      <c r="A361" s="6" t="str">
        <f t="shared" si="1"/>
        <v>OPP360</v>
      </c>
      <c r="B361" s="6" t="str">
        <f t="shared" si="2"/>
        <v>ACCT360</v>
      </c>
      <c r="C361" s="7">
        <f t="shared" si="3"/>
        <v>45788</v>
      </c>
      <c r="D361" s="6" t="str">
        <f t="shared" si="4"/>
        <v>Closed Lost</v>
      </c>
      <c r="E361" s="8" t="str">
        <f t="shared" si="5"/>
        <v/>
      </c>
      <c r="F361" s="7" t="str">
        <f t="shared" si="6"/>
        <v/>
      </c>
    </row>
    <row r="362">
      <c r="A362" s="6" t="str">
        <f t="shared" si="1"/>
        <v>OPP361</v>
      </c>
      <c r="B362" s="6" t="str">
        <f t="shared" si="2"/>
        <v>ACCT361</v>
      </c>
      <c r="C362" s="7">
        <f t="shared" si="3"/>
        <v>45696</v>
      </c>
      <c r="D362" s="6" t="str">
        <f t="shared" si="4"/>
        <v>Closed Won</v>
      </c>
      <c r="E362" s="8">
        <f t="shared" si="5"/>
        <v>59.99</v>
      </c>
      <c r="F362" s="7">
        <f t="shared" si="6"/>
        <v>45696</v>
      </c>
    </row>
    <row r="363">
      <c r="A363" s="6" t="str">
        <f t="shared" si="1"/>
        <v>OPP362</v>
      </c>
      <c r="B363" s="6" t="str">
        <f t="shared" si="2"/>
        <v>ACCT362</v>
      </c>
      <c r="C363" s="7">
        <f t="shared" si="3"/>
        <v>45716</v>
      </c>
      <c r="D363" s="6" t="str">
        <f t="shared" si="4"/>
        <v>Closed Won</v>
      </c>
      <c r="E363" s="8">
        <f t="shared" si="5"/>
        <v>29.99</v>
      </c>
      <c r="F363" s="7">
        <f t="shared" si="6"/>
        <v>45733</v>
      </c>
    </row>
    <row r="364">
      <c r="A364" s="6" t="str">
        <f t="shared" si="1"/>
        <v>OPP363</v>
      </c>
      <c r="B364" s="6" t="str">
        <f t="shared" si="2"/>
        <v>ACCT363</v>
      </c>
      <c r="C364" s="7">
        <f t="shared" si="3"/>
        <v>45669</v>
      </c>
      <c r="D364" s="6" t="str">
        <f t="shared" si="4"/>
        <v>Closed Won</v>
      </c>
      <c r="E364" s="8">
        <f t="shared" si="5"/>
        <v>29.99</v>
      </c>
      <c r="F364" s="7">
        <f t="shared" si="6"/>
        <v>45698</v>
      </c>
    </row>
    <row r="365">
      <c r="A365" s="6" t="str">
        <f t="shared" si="1"/>
        <v>OPP364</v>
      </c>
      <c r="B365" s="6" t="str">
        <f t="shared" si="2"/>
        <v>ACCT364</v>
      </c>
      <c r="C365" s="7">
        <f t="shared" si="3"/>
        <v>45723</v>
      </c>
      <c r="D365" s="6" t="str">
        <f t="shared" si="4"/>
        <v>Closed Won</v>
      </c>
      <c r="E365" s="8">
        <f t="shared" si="5"/>
        <v>29.99</v>
      </c>
      <c r="F365" s="7">
        <f t="shared" si="6"/>
        <v>45743</v>
      </c>
    </row>
    <row r="366">
      <c r="A366" s="6" t="str">
        <f t="shared" si="1"/>
        <v>OPP365</v>
      </c>
      <c r="B366" s="6" t="str">
        <f t="shared" si="2"/>
        <v>ACCT365</v>
      </c>
      <c r="C366" s="7">
        <f t="shared" si="3"/>
        <v>45716</v>
      </c>
      <c r="D366" s="6" t="str">
        <f t="shared" si="4"/>
        <v>Closed Won</v>
      </c>
      <c r="E366" s="8">
        <f t="shared" si="5"/>
        <v>59.99</v>
      </c>
      <c r="F366" s="7">
        <f t="shared" si="6"/>
        <v>45723</v>
      </c>
    </row>
    <row r="367">
      <c r="A367" s="6" t="str">
        <f t="shared" si="1"/>
        <v>OPP366</v>
      </c>
      <c r="B367" s="6" t="str">
        <f t="shared" si="2"/>
        <v>ACCT366</v>
      </c>
      <c r="C367" s="7">
        <f t="shared" si="3"/>
        <v>45695</v>
      </c>
      <c r="D367" s="6" t="str">
        <f t="shared" si="4"/>
        <v>Closed Won</v>
      </c>
      <c r="E367" s="8">
        <f t="shared" si="5"/>
        <v>59.99</v>
      </c>
      <c r="F367" s="7">
        <f t="shared" si="6"/>
        <v>45705</v>
      </c>
    </row>
    <row r="368">
      <c r="A368" s="6" t="str">
        <f t="shared" si="1"/>
        <v>OPP367</v>
      </c>
      <c r="B368" s="6" t="str">
        <f t="shared" si="2"/>
        <v>ACCT367</v>
      </c>
      <c r="C368" s="7">
        <f t="shared" si="3"/>
        <v>45763</v>
      </c>
      <c r="D368" s="6" t="str">
        <f t="shared" si="4"/>
        <v>Closed Won</v>
      </c>
      <c r="E368" s="8">
        <f t="shared" si="5"/>
        <v>29.99</v>
      </c>
      <c r="F368" s="7">
        <f t="shared" si="6"/>
        <v>45788</v>
      </c>
    </row>
    <row r="369">
      <c r="A369" s="6" t="str">
        <f t="shared" si="1"/>
        <v>OPP368</v>
      </c>
      <c r="B369" s="6" t="str">
        <f t="shared" si="2"/>
        <v>ACCT368</v>
      </c>
      <c r="C369" s="7">
        <f t="shared" si="3"/>
        <v>45730</v>
      </c>
      <c r="D369" s="6" t="str">
        <f t="shared" si="4"/>
        <v>Closed Won</v>
      </c>
      <c r="E369" s="8">
        <f t="shared" si="5"/>
        <v>59.99</v>
      </c>
      <c r="F369" s="7">
        <f t="shared" si="6"/>
        <v>45730</v>
      </c>
    </row>
    <row r="370">
      <c r="A370" s="6" t="str">
        <f t="shared" si="1"/>
        <v>OPP369</v>
      </c>
      <c r="B370" s="6" t="str">
        <f t="shared" si="2"/>
        <v>ACCT369</v>
      </c>
      <c r="C370" s="7">
        <f t="shared" si="3"/>
        <v>45811</v>
      </c>
      <c r="D370" s="6" t="str">
        <f t="shared" si="4"/>
        <v>Closed Won</v>
      </c>
      <c r="E370" s="8">
        <f t="shared" si="5"/>
        <v>29.99</v>
      </c>
      <c r="F370" s="7">
        <f t="shared" si="6"/>
        <v>45835</v>
      </c>
    </row>
    <row r="371">
      <c r="A371" s="6" t="str">
        <f t="shared" si="1"/>
        <v>OPP370</v>
      </c>
      <c r="B371" s="6" t="str">
        <f t="shared" si="2"/>
        <v>ACCT370</v>
      </c>
      <c r="C371" s="7">
        <f t="shared" si="3"/>
        <v>45705</v>
      </c>
      <c r="D371" s="6" t="str">
        <f t="shared" si="4"/>
        <v>Closed Won</v>
      </c>
      <c r="E371" s="8">
        <f t="shared" si="5"/>
        <v>29.99</v>
      </c>
      <c r="F371" s="7">
        <f t="shared" si="6"/>
        <v>45728</v>
      </c>
    </row>
    <row r="372">
      <c r="A372" s="6" t="str">
        <f t="shared" si="1"/>
        <v>OPP371</v>
      </c>
      <c r="B372" s="6" t="str">
        <f t="shared" si="2"/>
        <v>ACCT371</v>
      </c>
      <c r="C372" s="7">
        <f t="shared" si="3"/>
        <v>45789</v>
      </c>
      <c r="D372" s="6" t="str">
        <f t="shared" si="4"/>
        <v>Closed Lost</v>
      </c>
      <c r="E372" s="8" t="str">
        <f t="shared" si="5"/>
        <v/>
      </c>
      <c r="F372" s="7" t="str">
        <f t="shared" si="6"/>
        <v/>
      </c>
    </row>
    <row r="373">
      <c r="A373" s="6" t="str">
        <f t="shared" si="1"/>
        <v>OPP372</v>
      </c>
      <c r="B373" s="6" t="str">
        <f t="shared" si="2"/>
        <v>ACCT372</v>
      </c>
      <c r="C373" s="7">
        <f t="shared" si="3"/>
        <v>45778</v>
      </c>
      <c r="D373" s="6" t="str">
        <f t="shared" si="4"/>
        <v>Closed Lost</v>
      </c>
      <c r="E373" s="8" t="str">
        <f t="shared" si="5"/>
        <v/>
      </c>
      <c r="F373" s="7" t="str">
        <f t="shared" si="6"/>
        <v/>
      </c>
    </row>
    <row r="374">
      <c r="A374" s="6" t="str">
        <f t="shared" si="1"/>
        <v>OPP373</v>
      </c>
      <c r="B374" s="6" t="str">
        <f t="shared" si="2"/>
        <v>ACCT373</v>
      </c>
      <c r="C374" s="7">
        <f t="shared" si="3"/>
        <v>45759</v>
      </c>
      <c r="D374" s="6" t="str">
        <f t="shared" si="4"/>
        <v>Closed Won</v>
      </c>
      <c r="E374" s="8">
        <f t="shared" si="5"/>
        <v>59.99</v>
      </c>
      <c r="F374" s="7">
        <f t="shared" si="6"/>
        <v>45777</v>
      </c>
    </row>
    <row r="375">
      <c r="A375" s="6" t="str">
        <f t="shared" si="1"/>
        <v>OPP374</v>
      </c>
      <c r="B375" s="6" t="str">
        <f t="shared" si="2"/>
        <v>ACCT374</v>
      </c>
      <c r="C375" s="7">
        <f t="shared" si="3"/>
        <v>45678</v>
      </c>
      <c r="D375" s="6" t="str">
        <f t="shared" si="4"/>
        <v>Closed Lost</v>
      </c>
      <c r="E375" s="8" t="str">
        <f t="shared" si="5"/>
        <v/>
      </c>
      <c r="F375" s="7" t="str">
        <f t="shared" si="6"/>
        <v/>
      </c>
    </row>
    <row r="376">
      <c r="A376" s="6" t="str">
        <f t="shared" si="1"/>
        <v>OPP375</v>
      </c>
      <c r="B376" s="6" t="str">
        <f t="shared" si="2"/>
        <v>ACCT375</v>
      </c>
      <c r="C376" s="7">
        <f t="shared" si="3"/>
        <v>45769</v>
      </c>
      <c r="D376" s="6" t="str">
        <f t="shared" si="4"/>
        <v>Closed Lost</v>
      </c>
      <c r="E376" s="8" t="str">
        <f t="shared" si="5"/>
        <v/>
      </c>
      <c r="F376" s="7" t="str">
        <f t="shared" si="6"/>
        <v/>
      </c>
    </row>
    <row r="377">
      <c r="A377" s="6" t="str">
        <f t="shared" si="1"/>
        <v>OPP376</v>
      </c>
      <c r="B377" s="6" t="str">
        <f t="shared" si="2"/>
        <v>ACCT376</v>
      </c>
      <c r="C377" s="7">
        <f t="shared" si="3"/>
        <v>45812</v>
      </c>
      <c r="D377" s="6" t="str">
        <f t="shared" si="4"/>
        <v>Closed Lost</v>
      </c>
      <c r="E377" s="8" t="str">
        <f t="shared" si="5"/>
        <v/>
      </c>
      <c r="F377" s="7" t="str">
        <f t="shared" si="6"/>
        <v/>
      </c>
    </row>
    <row r="378">
      <c r="A378" s="6" t="str">
        <f t="shared" si="1"/>
        <v>OPP377</v>
      </c>
      <c r="B378" s="6" t="str">
        <f t="shared" si="2"/>
        <v>ACCT377</v>
      </c>
      <c r="C378" s="7">
        <f t="shared" si="3"/>
        <v>45780</v>
      </c>
      <c r="D378" s="6" t="str">
        <f t="shared" si="4"/>
        <v>Closed Lost</v>
      </c>
      <c r="E378" s="8" t="str">
        <f t="shared" si="5"/>
        <v/>
      </c>
      <c r="F378" s="7" t="str">
        <f t="shared" si="6"/>
        <v/>
      </c>
    </row>
    <row r="379">
      <c r="A379" s="6" t="str">
        <f t="shared" si="1"/>
        <v>OPP378</v>
      </c>
      <c r="B379" s="6" t="str">
        <f t="shared" si="2"/>
        <v>ACCT378</v>
      </c>
      <c r="C379" s="7">
        <f t="shared" si="3"/>
        <v>45683</v>
      </c>
      <c r="D379" s="6" t="str">
        <f t="shared" si="4"/>
        <v>Closed Won</v>
      </c>
      <c r="E379" s="8">
        <f t="shared" si="5"/>
        <v>59.99</v>
      </c>
      <c r="F379" s="7">
        <f t="shared" si="6"/>
        <v>45701</v>
      </c>
    </row>
    <row r="380">
      <c r="A380" s="6" t="str">
        <f t="shared" si="1"/>
        <v>OPP379</v>
      </c>
      <c r="B380" s="6" t="str">
        <f t="shared" si="2"/>
        <v>ACCT379</v>
      </c>
      <c r="C380" s="7">
        <f t="shared" si="3"/>
        <v>45704</v>
      </c>
      <c r="D380" s="6" t="str">
        <f t="shared" si="4"/>
        <v>Closed Lost</v>
      </c>
      <c r="E380" s="8" t="str">
        <f t="shared" si="5"/>
        <v/>
      </c>
      <c r="F380" s="7" t="str">
        <f t="shared" si="6"/>
        <v/>
      </c>
    </row>
    <row r="381">
      <c r="A381" s="6" t="str">
        <f t="shared" si="1"/>
        <v>OPP380</v>
      </c>
      <c r="B381" s="6" t="str">
        <f t="shared" si="2"/>
        <v>ACCT380</v>
      </c>
      <c r="C381" s="7">
        <f t="shared" si="3"/>
        <v>45816</v>
      </c>
      <c r="D381" s="6" t="str">
        <f t="shared" si="4"/>
        <v>Closed Lost</v>
      </c>
      <c r="E381" s="8" t="str">
        <f t="shared" si="5"/>
        <v/>
      </c>
      <c r="F381" s="7" t="str">
        <f t="shared" si="6"/>
        <v/>
      </c>
    </row>
    <row r="382">
      <c r="A382" s="6" t="str">
        <f t="shared" si="1"/>
        <v>OPP381</v>
      </c>
      <c r="B382" s="6" t="str">
        <f t="shared" si="2"/>
        <v>ACCT381</v>
      </c>
      <c r="C382" s="7">
        <f t="shared" si="3"/>
        <v>45698</v>
      </c>
      <c r="D382" s="6" t="str">
        <f t="shared" si="4"/>
        <v>Closed Won</v>
      </c>
      <c r="E382" s="8">
        <f t="shared" si="5"/>
        <v>59.99</v>
      </c>
      <c r="F382" s="7">
        <f t="shared" si="6"/>
        <v>45726</v>
      </c>
    </row>
    <row r="383">
      <c r="A383" s="6" t="str">
        <f t="shared" si="1"/>
        <v>OPP382</v>
      </c>
      <c r="B383" s="6" t="str">
        <f t="shared" si="2"/>
        <v>ACCT382</v>
      </c>
      <c r="C383" s="7">
        <f t="shared" si="3"/>
        <v>45707</v>
      </c>
      <c r="D383" s="6" t="str">
        <f t="shared" si="4"/>
        <v>Closed Won</v>
      </c>
      <c r="E383" s="8">
        <f t="shared" si="5"/>
        <v>59.99</v>
      </c>
      <c r="F383" s="7">
        <f t="shared" si="6"/>
        <v>45725</v>
      </c>
    </row>
    <row r="384">
      <c r="A384" s="6" t="str">
        <f t="shared" si="1"/>
        <v>OPP383</v>
      </c>
      <c r="B384" s="6" t="str">
        <f t="shared" si="2"/>
        <v>ACCT383</v>
      </c>
      <c r="C384" s="7">
        <f t="shared" si="3"/>
        <v>45687</v>
      </c>
      <c r="D384" s="6" t="str">
        <f t="shared" si="4"/>
        <v>Closed Won</v>
      </c>
      <c r="E384" s="8">
        <f t="shared" si="5"/>
        <v>29.99</v>
      </c>
      <c r="F384" s="7">
        <f t="shared" si="6"/>
        <v>45690</v>
      </c>
    </row>
    <row r="385">
      <c r="A385" s="6" t="str">
        <f t="shared" si="1"/>
        <v>OPP384</v>
      </c>
      <c r="B385" s="6" t="str">
        <f t="shared" si="2"/>
        <v>ACCT384</v>
      </c>
      <c r="C385" s="7">
        <f t="shared" si="3"/>
        <v>45757</v>
      </c>
      <c r="D385" s="6" t="str">
        <f t="shared" si="4"/>
        <v>Closed Won</v>
      </c>
      <c r="E385" s="8">
        <f t="shared" si="5"/>
        <v>29.99</v>
      </c>
      <c r="F385" s="7">
        <f t="shared" si="6"/>
        <v>45760</v>
      </c>
    </row>
    <row r="386">
      <c r="A386" s="6" t="str">
        <f t="shared" si="1"/>
        <v>OPP385</v>
      </c>
      <c r="B386" s="6" t="str">
        <f t="shared" si="2"/>
        <v>ACCT385</v>
      </c>
      <c r="C386" s="7">
        <f t="shared" si="3"/>
        <v>45701</v>
      </c>
      <c r="D386" s="6" t="str">
        <f t="shared" si="4"/>
        <v>Closed Lost</v>
      </c>
      <c r="E386" s="8" t="str">
        <f t="shared" si="5"/>
        <v/>
      </c>
      <c r="F386" s="7" t="str">
        <f t="shared" si="6"/>
        <v/>
      </c>
    </row>
    <row r="387">
      <c r="A387" s="6" t="str">
        <f t="shared" si="1"/>
        <v>OPP386</v>
      </c>
      <c r="B387" s="6" t="str">
        <f t="shared" si="2"/>
        <v>ACCT386</v>
      </c>
      <c r="C387" s="7">
        <f t="shared" si="3"/>
        <v>45726</v>
      </c>
      <c r="D387" s="6" t="str">
        <f t="shared" si="4"/>
        <v>Closed Won</v>
      </c>
      <c r="E387" s="8">
        <f t="shared" si="5"/>
        <v>59.99</v>
      </c>
      <c r="F387" s="7">
        <f t="shared" si="6"/>
        <v>45756</v>
      </c>
    </row>
    <row r="388">
      <c r="A388" s="6" t="str">
        <f t="shared" si="1"/>
        <v>OPP387</v>
      </c>
      <c r="B388" s="6" t="str">
        <f t="shared" si="2"/>
        <v>ACCT387</v>
      </c>
      <c r="C388" s="7">
        <f t="shared" si="3"/>
        <v>45735</v>
      </c>
      <c r="D388" s="6" t="str">
        <f t="shared" si="4"/>
        <v>Closed Won</v>
      </c>
      <c r="E388" s="8">
        <f t="shared" si="5"/>
        <v>59.99</v>
      </c>
      <c r="F388" s="7">
        <f t="shared" si="6"/>
        <v>45749</v>
      </c>
    </row>
    <row r="389">
      <c r="A389" s="6" t="str">
        <f t="shared" si="1"/>
        <v>OPP388</v>
      </c>
      <c r="B389" s="6" t="str">
        <f t="shared" si="2"/>
        <v>ACCT388</v>
      </c>
      <c r="C389" s="7">
        <f t="shared" si="3"/>
        <v>45737</v>
      </c>
      <c r="D389" s="6" t="str">
        <f t="shared" si="4"/>
        <v>Closed Won</v>
      </c>
      <c r="E389" s="8">
        <f t="shared" si="5"/>
        <v>29.99</v>
      </c>
      <c r="F389" s="7">
        <f t="shared" si="6"/>
        <v>45746</v>
      </c>
    </row>
    <row r="390">
      <c r="A390" s="6" t="str">
        <f t="shared" si="1"/>
        <v>OPP389</v>
      </c>
      <c r="B390" s="6" t="str">
        <f t="shared" si="2"/>
        <v>ACCT389</v>
      </c>
      <c r="C390" s="7">
        <f t="shared" si="3"/>
        <v>45753</v>
      </c>
      <c r="D390" s="6" t="str">
        <f t="shared" si="4"/>
        <v>Closed Lost</v>
      </c>
      <c r="E390" s="8" t="str">
        <f t="shared" si="5"/>
        <v/>
      </c>
      <c r="F390" s="7" t="str">
        <f t="shared" si="6"/>
        <v/>
      </c>
    </row>
    <row r="391">
      <c r="A391" s="6" t="str">
        <f t="shared" si="1"/>
        <v>OPP390</v>
      </c>
      <c r="B391" s="6" t="str">
        <f t="shared" si="2"/>
        <v>ACCT390</v>
      </c>
      <c r="C391" s="7">
        <f t="shared" si="3"/>
        <v>45679</v>
      </c>
      <c r="D391" s="6" t="str">
        <f t="shared" si="4"/>
        <v>Closed Won</v>
      </c>
      <c r="E391" s="8">
        <f t="shared" si="5"/>
        <v>29.99</v>
      </c>
      <c r="F391" s="7">
        <f t="shared" si="6"/>
        <v>45693</v>
      </c>
    </row>
    <row r="392">
      <c r="A392" s="6" t="str">
        <f t="shared" si="1"/>
        <v>OPP391</v>
      </c>
      <c r="B392" s="6" t="str">
        <f t="shared" si="2"/>
        <v>ACCT391</v>
      </c>
      <c r="C392" s="7">
        <f t="shared" si="3"/>
        <v>45747</v>
      </c>
      <c r="D392" s="6" t="str">
        <f t="shared" si="4"/>
        <v>Closed Won</v>
      </c>
      <c r="E392" s="8">
        <f t="shared" si="5"/>
        <v>59.99</v>
      </c>
      <c r="F392" s="7">
        <f t="shared" si="6"/>
        <v>45777</v>
      </c>
    </row>
    <row r="393">
      <c r="A393" s="6" t="str">
        <f t="shared" si="1"/>
        <v>OPP392</v>
      </c>
      <c r="B393" s="6" t="str">
        <f t="shared" si="2"/>
        <v>ACCT392</v>
      </c>
      <c r="C393" s="7">
        <f t="shared" si="3"/>
        <v>45692</v>
      </c>
      <c r="D393" s="6" t="str">
        <f t="shared" si="4"/>
        <v>Closed Won</v>
      </c>
      <c r="E393" s="8">
        <f t="shared" si="5"/>
        <v>29.99</v>
      </c>
      <c r="F393" s="7">
        <f t="shared" si="6"/>
        <v>45711</v>
      </c>
    </row>
    <row r="394">
      <c r="A394" s="6" t="str">
        <f t="shared" si="1"/>
        <v>OPP393</v>
      </c>
      <c r="B394" s="6" t="str">
        <f t="shared" si="2"/>
        <v>ACCT393</v>
      </c>
      <c r="C394" s="7">
        <f t="shared" si="3"/>
        <v>45715</v>
      </c>
      <c r="D394" s="6" t="str">
        <f t="shared" si="4"/>
        <v>Closed Won</v>
      </c>
      <c r="E394" s="8">
        <f t="shared" si="5"/>
        <v>29.99</v>
      </c>
      <c r="F394" s="7">
        <f t="shared" si="6"/>
        <v>45732</v>
      </c>
    </row>
    <row r="395">
      <c r="A395" s="6" t="str">
        <f t="shared" si="1"/>
        <v>OPP394</v>
      </c>
      <c r="B395" s="6" t="str">
        <f t="shared" si="2"/>
        <v>ACCT394</v>
      </c>
      <c r="C395" s="7">
        <f t="shared" si="3"/>
        <v>45773</v>
      </c>
      <c r="D395" s="6" t="str">
        <f t="shared" si="4"/>
        <v>Closed Won</v>
      </c>
      <c r="E395" s="8">
        <f t="shared" si="5"/>
        <v>29.99</v>
      </c>
      <c r="F395" s="7">
        <f t="shared" si="6"/>
        <v>45789</v>
      </c>
    </row>
    <row r="396">
      <c r="A396" s="6" t="str">
        <f t="shared" si="1"/>
        <v>OPP395</v>
      </c>
      <c r="B396" s="6" t="str">
        <f t="shared" si="2"/>
        <v>ACCT395</v>
      </c>
      <c r="C396" s="7">
        <f t="shared" si="3"/>
        <v>45767</v>
      </c>
      <c r="D396" s="6" t="str">
        <f t="shared" si="4"/>
        <v>Closed Lost</v>
      </c>
      <c r="E396" s="8" t="str">
        <f t="shared" si="5"/>
        <v/>
      </c>
      <c r="F396" s="7" t="str">
        <f t="shared" si="6"/>
        <v/>
      </c>
    </row>
    <row r="397">
      <c r="A397" s="6" t="str">
        <f t="shared" si="1"/>
        <v>OPP396</v>
      </c>
      <c r="B397" s="6" t="str">
        <f t="shared" si="2"/>
        <v>ACCT396</v>
      </c>
      <c r="C397" s="7">
        <f t="shared" si="3"/>
        <v>45751</v>
      </c>
      <c r="D397" s="6" t="str">
        <f t="shared" si="4"/>
        <v>Closed Won</v>
      </c>
      <c r="E397" s="8">
        <f t="shared" si="5"/>
        <v>29.99</v>
      </c>
      <c r="F397" s="7">
        <f t="shared" si="6"/>
        <v>45766</v>
      </c>
    </row>
    <row r="398">
      <c r="A398" s="6" t="str">
        <f t="shared" si="1"/>
        <v>OPP397</v>
      </c>
      <c r="B398" s="6" t="str">
        <f t="shared" si="2"/>
        <v>ACCT397</v>
      </c>
      <c r="C398" s="7">
        <f t="shared" si="3"/>
        <v>45742</v>
      </c>
      <c r="D398" s="6" t="str">
        <f t="shared" si="4"/>
        <v>Closed Lost</v>
      </c>
      <c r="E398" s="8" t="str">
        <f t="shared" si="5"/>
        <v/>
      </c>
      <c r="F398" s="7" t="str">
        <f t="shared" si="6"/>
        <v/>
      </c>
    </row>
    <row r="399">
      <c r="A399" s="6" t="str">
        <f t="shared" si="1"/>
        <v>OPP398</v>
      </c>
      <c r="B399" s="6" t="str">
        <f t="shared" si="2"/>
        <v>ACCT398</v>
      </c>
      <c r="C399" s="7">
        <f t="shared" si="3"/>
        <v>45761</v>
      </c>
      <c r="D399" s="6" t="str">
        <f t="shared" si="4"/>
        <v>Closed Lost</v>
      </c>
      <c r="E399" s="8" t="str">
        <f t="shared" si="5"/>
        <v/>
      </c>
      <c r="F399" s="7" t="str">
        <f t="shared" si="6"/>
        <v/>
      </c>
    </row>
    <row r="400">
      <c r="A400" s="6" t="str">
        <f t="shared" si="1"/>
        <v>OPP399</v>
      </c>
      <c r="B400" s="6" t="str">
        <f t="shared" si="2"/>
        <v>ACCT399</v>
      </c>
      <c r="C400" s="7">
        <f t="shared" si="3"/>
        <v>45667</v>
      </c>
      <c r="D400" s="6" t="str">
        <f t="shared" si="4"/>
        <v>Closed Won</v>
      </c>
      <c r="E400" s="8">
        <f t="shared" si="5"/>
        <v>29.99</v>
      </c>
      <c r="F400" s="7">
        <f t="shared" si="6"/>
        <v>45693</v>
      </c>
    </row>
    <row r="401">
      <c r="A401" s="6" t="str">
        <f t="shared" si="1"/>
        <v>OPP400</v>
      </c>
      <c r="B401" s="6" t="str">
        <f t="shared" si="2"/>
        <v>ACCT400</v>
      </c>
      <c r="C401" s="7">
        <f t="shared" si="3"/>
        <v>45795</v>
      </c>
      <c r="D401" s="6" t="str">
        <f t="shared" si="4"/>
        <v>Closed Won</v>
      </c>
      <c r="E401" s="8">
        <f t="shared" si="5"/>
        <v>59.99</v>
      </c>
      <c r="F401" s="7">
        <f t="shared" si="6"/>
        <v>45819</v>
      </c>
    </row>
    <row r="402">
      <c r="A402" s="6" t="str">
        <f t="shared" si="1"/>
        <v>OPP401</v>
      </c>
      <c r="B402" s="6" t="str">
        <f t="shared" si="2"/>
        <v>ACCT401</v>
      </c>
      <c r="C402" s="7">
        <f t="shared" si="3"/>
        <v>45801</v>
      </c>
      <c r="D402" s="6" t="str">
        <f t="shared" si="4"/>
        <v>Closed Lost</v>
      </c>
      <c r="E402" s="8" t="str">
        <f t="shared" si="5"/>
        <v/>
      </c>
      <c r="F402" s="7" t="str">
        <f t="shared" si="6"/>
        <v/>
      </c>
    </row>
    <row r="403">
      <c r="A403" s="6" t="str">
        <f t="shared" si="1"/>
        <v>OPP402</v>
      </c>
      <c r="B403" s="6" t="str">
        <f t="shared" si="2"/>
        <v>ACCT402</v>
      </c>
      <c r="C403" s="7">
        <f t="shared" si="3"/>
        <v>45806</v>
      </c>
      <c r="D403" s="6" t="str">
        <f t="shared" si="4"/>
        <v>Closed Lost</v>
      </c>
      <c r="E403" s="8" t="str">
        <f t="shared" si="5"/>
        <v/>
      </c>
      <c r="F403" s="7" t="str">
        <f t="shared" si="6"/>
        <v/>
      </c>
    </row>
    <row r="404">
      <c r="A404" s="6" t="str">
        <f t="shared" si="1"/>
        <v>OPP403</v>
      </c>
      <c r="B404" s="6" t="str">
        <f t="shared" si="2"/>
        <v>ACCT403</v>
      </c>
      <c r="C404" s="7">
        <f t="shared" si="3"/>
        <v>45763</v>
      </c>
      <c r="D404" s="6" t="str">
        <f t="shared" si="4"/>
        <v>Closed Won</v>
      </c>
      <c r="E404" s="8">
        <f t="shared" si="5"/>
        <v>59.99</v>
      </c>
      <c r="F404" s="7">
        <f t="shared" si="6"/>
        <v>45771</v>
      </c>
    </row>
    <row r="405">
      <c r="A405" s="6" t="str">
        <f t="shared" si="1"/>
        <v>OPP404</v>
      </c>
      <c r="B405" s="6" t="str">
        <f t="shared" si="2"/>
        <v>ACCT404</v>
      </c>
      <c r="C405" s="7">
        <f t="shared" si="3"/>
        <v>45715</v>
      </c>
      <c r="D405" s="6" t="str">
        <f t="shared" si="4"/>
        <v>Closed Lost</v>
      </c>
      <c r="E405" s="8" t="str">
        <f t="shared" si="5"/>
        <v/>
      </c>
      <c r="F405" s="7" t="str">
        <f t="shared" si="6"/>
        <v/>
      </c>
    </row>
    <row r="406">
      <c r="A406" s="6" t="str">
        <f t="shared" si="1"/>
        <v>OPP405</v>
      </c>
      <c r="B406" s="6" t="str">
        <f t="shared" si="2"/>
        <v>ACCT405</v>
      </c>
      <c r="C406" s="7">
        <f t="shared" si="3"/>
        <v>45675</v>
      </c>
      <c r="D406" s="6" t="str">
        <f t="shared" si="4"/>
        <v>Closed Won</v>
      </c>
      <c r="E406" s="8">
        <f t="shared" si="5"/>
        <v>59.99</v>
      </c>
      <c r="F406" s="7">
        <f t="shared" si="6"/>
        <v>45704</v>
      </c>
    </row>
    <row r="407">
      <c r="A407" s="6" t="str">
        <f t="shared" si="1"/>
        <v>OPP406</v>
      </c>
      <c r="B407" s="6" t="str">
        <f t="shared" si="2"/>
        <v>ACCT406</v>
      </c>
      <c r="C407" s="7">
        <f t="shared" si="3"/>
        <v>45687</v>
      </c>
      <c r="D407" s="6" t="str">
        <f t="shared" si="4"/>
        <v>Closed Won</v>
      </c>
      <c r="E407" s="8">
        <f t="shared" si="5"/>
        <v>29.99</v>
      </c>
      <c r="F407" s="7">
        <f t="shared" si="6"/>
        <v>45697</v>
      </c>
    </row>
    <row r="408">
      <c r="A408" s="6" t="str">
        <f t="shared" si="1"/>
        <v>OPP407</v>
      </c>
      <c r="B408" s="6" t="str">
        <f t="shared" si="2"/>
        <v>ACCT407</v>
      </c>
      <c r="C408" s="7">
        <f t="shared" si="3"/>
        <v>45665</v>
      </c>
      <c r="D408" s="6" t="str">
        <f t="shared" si="4"/>
        <v>Closed Won</v>
      </c>
      <c r="E408" s="8">
        <f t="shared" si="5"/>
        <v>29.99</v>
      </c>
      <c r="F408" s="7">
        <f t="shared" si="6"/>
        <v>45676</v>
      </c>
    </row>
    <row r="409">
      <c r="A409" s="6" t="str">
        <f t="shared" si="1"/>
        <v>OPP408</v>
      </c>
      <c r="B409" s="6" t="str">
        <f t="shared" si="2"/>
        <v>ACCT408</v>
      </c>
      <c r="C409" s="7">
        <f t="shared" si="3"/>
        <v>45735</v>
      </c>
      <c r="D409" s="6" t="str">
        <f t="shared" si="4"/>
        <v>Closed Won</v>
      </c>
      <c r="E409" s="8">
        <f t="shared" si="5"/>
        <v>59.99</v>
      </c>
      <c r="F409" s="7">
        <f t="shared" si="6"/>
        <v>45747</v>
      </c>
    </row>
    <row r="410">
      <c r="A410" s="6" t="str">
        <f t="shared" si="1"/>
        <v>OPP409</v>
      </c>
      <c r="B410" s="6" t="str">
        <f t="shared" si="2"/>
        <v>ACCT409</v>
      </c>
      <c r="C410" s="7">
        <f t="shared" si="3"/>
        <v>45755</v>
      </c>
      <c r="D410" s="6" t="str">
        <f t="shared" si="4"/>
        <v>Closed Won</v>
      </c>
      <c r="E410" s="8">
        <f t="shared" si="5"/>
        <v>59.99</v>
      </c>
      <c r="F410" s="7">
        <f t="shared" si="6"/>
        <v>45764</v>
      </c>
    </row>
    <row r="411">
      <c r="A411" s="6" t="str">
        <f t="shared" si="1"/>
        <v>OPP410</v>
      </c>
      <c r="B411" s="6" t="str">
        <f t="shared" si="2"/>
        <v>ACCT410</v>
      </c>
      <c r="C411" s="7">
        <f t="shared" si="3"/>
        <v>45713</v>
      </c>
      <c r="D411" s="6" t="str">
        <f t="shared" si="4"/>
        <v>Closed Won</v>
      </c>
      <c r="E411" s="8">
        <f t="shared" si="5"/>
        <v>29.99</v>
      </c>
      <c r="F411" s="7">
        <f t="shared" si="6"/>
        <v>45724</v>
      </c>
    </row>
    <row r="412">
      <c r="A412" s="6" t="str">
        <f t="shared" si="1"/>
        <v>OPP411</v>
      </c>
      <c r="B412" s="6" t="str">
        <f t="shared" si="2"/>
        <v>ACCT411</v>
      </c>
      <c r="C412" s="7">
        <f t="shared" si="3"/>
        <v>45732</v>
      </c>
      <c r="D412" s="6" t="str">
        <f t="shared" si="4"/>
        <v>Closed Lost</v>
      </c>
      <c r="E412" s="8" t="str">
        <f t="shared" si="5"/>
        <v/>
      </c>
      <c r="F412" s="7" t="str">
        <f t="shared" si="6"/>
        <v/>
      </c>
    </row>
    <row r="413">
      <c r="A413" s="6" t="str">
        <f t="shared" si="1"/>
        <v>OPP412</v>
      </c>
      <c r="B413" s="6" t="str">
        <f t="shared" si="2"/>
        <v>ACCT412</v>
      </c>
      <c r="C413" s="7">
        <f t="shared" si="3"/>
        <v>45735</v>
      </c>
      <c r="D413" s="6" t="str">
        <f t="shared" si="4"/>
        <v>Closed Won</v>
      </c>
      <c r="E413" s="8">
        <f t="shared" si="5"/>
        <v>29.99</v>
      </c>
      <c r="F413" s="7">
        <f t="shared" si="6"/>
        <v>45756</v>
      </c>
    </row>
    <row r="414">
      <c r="A414" s="6" t="str">
        <f t="shared" si="1"/>
        <v>OPP413</v>
      </c>
      <c r="B414" s="6" t="str">
        <f t="shared" si="2"/>
        <v>ACCT413</v>
      </c>
      <c r="C414" s="7">
        <f t="shared" si="3"/>
        <v>45763</v>
      </c>
      <c r="D414" s="6" t="str">
        <f t="shared" si="4"/>
        <v>Closed Lost</v>
      </c>
      <c r="E414" s="8" t="str">
        <f t="shared" si="5"/>
        <v/>
      </c>
      <c r="F414" s="7" t="str">
        <f t="shared" si="6"/>
        <v/>
      </c>
    </row>
    <row r="415">
      <c r="A415" s="6" t="str">
        <f t="shared" si="1"/>
        <v>OPP414</v>
      </c>
      <c r="B415" s="6" t="str">
        <f t="shared" si="2"/>
        <v>ACCT414</v>
      </c>
      <c r="C415" s="7">
        <f t="shared" si="3"/>
        <v>45783</v>
      </c>
      <c r="D415" s="6" t="str">
        <f t="shared" si="4"/>
        <v>Closed Won</v>
      </c>
      <c r="E415" s="8">
        <f t="shared" si="5"/>
        <v>29.99</v>
      </c>
      <c r="F415" s="7">
        <f t="shared" si="6"/>
        <v>45810</v>
      </c>
    </row>
    <row r="416">
      <c r="A416" s="6" t="str">
        <f t="shared" si="1"/>
        <v>OPP415</v>
      </c>
      <c r="B416" s="6" t="str">
        <f t="shared" si="2"/>
        <v>ACCT415</v>
      </c>
      <c r="C416" s="7">
        <f t="shared" si="3"/>
        <v>45777</v>
      </c>
      <c r="D416" s="6" t="str">
        <f t="shared" si="4"/>
        <v>Closed Lost</v>
      </c>
      <c r="E416" s="8" t="str">
        <f t="shared" si="5"/>
        <v/>
      </c>
      <c r="F416" s="7" t="str">
        <f t="shared" si="6"/>
        <v/>
      </c>
    </row>
    <row r="417">
      <c r="A417" s="6" t="str">
        <f t="shared" si="1"/>
        <v>OPP416</v>
      </c>
      <c r="B417" s="6" t="str">
        <f t="shared" si="2"/>
        <v>ACCT416</v>
      </c>
      <c r="C417" s="7">
        <f t="shared" si="3"/>
        <v>45731</v>
      </c>
      <c r="D417" s="6" t="str">
        <f t="shared" si="4"/>
        <v>Closed Won</v>
      </c>
      <c r="E417" s="8">
        <f t="shared" si="5"/>
        <v>29.99</v>
      </c>
      <c r="F417" s="7">
        <f t="shared" si="6"/>
        <v>45733</v>
      </c>
    </row>
    <row r="418">
      <c r="A418" s="6" t="str">
        <f t="shared" si="1"/>
        <v>OPP417</v>
      </c>
      <c r="B418" s="6" t="str">
        <f t="shared" si="2"/>
        <v>ACCT417</v>
      </c>
      <c r="C418" s="7">
        <f t="shared" si="3"/>
        <v>45768</v>
      </c>
      <c r="D418" s="6" t="str">
        <f t="shared" si="4"/>
        <v>Closed Lost</v>
      </c>
      <c r="E418" s="8" t="str">
        <f t="shared" si="5"/>
        <v/>
      </c>
      <c r="F418" s="7" t="str">
        <f t="shared" si="6"/>
        <v/>
      </c>
    </row>
    <row r="419">
      <c r="A419" s="6" t="str">
        <f t="shared" si="1"/>
        <v>OPP418</v>
      </c>
      <c r="B419" s="6" t="str">
        <f t="shared" si="2"/>
        <v>ACCT418</v>
      </c>
      <c r="C419" s="7">
        <f t="shared" si="3"/>
        <v>45803</v>
      </c>
      <c r="D419" s="6" t="str">
        <f t="shared" si="4"/>
        <v>Closed Won</v>
      </c>
      <c r="E419" s="8">
        <f t="shared" si="5"/>
        <v>29.99</v>
      </c>
      <c r="F419" s="7">
        <f t="shared" si="6"/>
        <v>45833</v>
      </c>
    </row>
    <row r="420">
      <c r="A420" s="6" t="str">
        <f t="shared" si="1"/>
        <v>OPP419</v>
      </c>
      <c r="B420" s="6" t="str">
        <f t="shared" si="2"/>
        <v>ACCT419</v>
      </c>
      <c r="C420" s="7">
        <f t="shared" si="3"/>
        <v>45696</v>
      </c>
      <c r="D420" s="6" t="str">
        <f t="shared" si="4"/>
        <v>Closed Won</v>
      </c>
      <c r="E420" s="8">
        <f t="shared" si="5"/>
        <v>29.99</v>
      </c>
      <c r="F420" s="7">
        <f t="shared" si="6"/>
        <v>45699</v>
      </c>
    </row>
    <row r="421">
      <c r="A421" s="6" t="str">
        <f t="shared" si="1"/>
        <v>OPP420</v>
      </c>
      <c r="B421" s="6" t="str">
        <f t="shared" si="2"/>
        <v>ACCT420</v>
      </c>
      <c r="C421" s="7">
        <f t="shared" si="3"/>
        <v>45797</v>
      </c>
      <c r="D421" s="6" t="str">
        <f t="shared" si="4"/>
        <v>Closed Won</v>
      </c>
      <c r="E421" s="8">
        <f t="shared" si="5"/>
        <v>29.99</v>
      </c>
      <c r="F421" s="7">
        <f t="shared" si="6"/>
        <v>45825</v>
      </c>
    </row>
    <row r="422">
      <c r="A422" s="6" t="str">
        <f t="shared" si="1"/>
        <v>OPP421</v>
      </c>
      <c r="B422" s="6" t="str">
        <f t="shared" si="2"/>
        <v>ACCT421</v>
      </c>
      <c r="C422" s="7">
        <f t="shared" si="3"/>
        <v>45658</v>
      </c>
      <c r="D422" s="6" t="str">
        <f t="shared" si="4"/>
        <v>Closed Lost</v>
      </c>
      <c r="E422" s="8" t="str">
        <f t="shared" si="5"/>
        <v/>
      </c>
      <c r="F422" s="7" t="str">
        <f t="shared" si="6"/>
        <v/>
      </c>
    </row>
    <row r="423">
      <c r="A423" s="6" t="str">
        <f t="shared" si="1"/>
        <v>OPP422</v>
      </c>
      <c r="B423" s="6" t="str">
        <f t="shared" si="2"/>
        <v>ACCT422</v>
      </c>
      <c r="C423" s="7">
        <f t="shared" si="3"/>
        <v>45808</v>
      </c>
      <c r="D423" s="6" t="str">
        <f t="shared" si="4"/>
        <v>Closed Won</v>
      </c>
      <c r="E423" s="8">
        <f t="shared" si="5"/>
        <v>29.99</v>
      </c>
      <c r="F423" s="7">
        <f t="shared" si="6"/>
        <v>45818</v>
      </c>
    </row>
    <row r="424">
      <c r="A424" s="6" t="str">
        <f t="shared" si="1"/>
        <v>OPP423</v>
      </c>
      <c r="B424" s="6" t="str">
        <f t="shared" si="2"/>
        <v>ACCT423</v>
      </c>
      <c r="C424" s="7">
        <f t="shared" si="3"/>
        <v>45731</v>
      </c>
      <c r="D424" s="6" t="str">
        <f t="shared" si="4"/>
        <v>Closed Won</v>
      </c>
      <c r="E424" s="8">
        <f t="shared" si="5"/>
        <v>59.99</v>
      </c>
      <c r="F424" s="7">
        <f t="shared" si="6"/>
        <v>45742</v>
      </c>
    </row>
    <row r="425">
      <c r="A425" s="6" t="str">
        <f t="shared" si="1"/>
        <v>OPP424</v>
      </c>
      <c r="B425" s="6" t="str">
        <f t="shared" si="2"/>
        <v>ACCT424</v>
      </c>
      <c r="C425" s="7">
        <f t="shared" si="3"/>
        <v>45736</v>
      </c>
      <c r="D425" s="6" t="str">
        <f t="shared" si="4"/>
        <v>Closed Won</v>
      </c>
      <c r="E425" s="8">
        <f t="shared" si="5"/>
        <v>29.99</v>
      </c>
      <c r="F425" s="7">
        <f t="shared" si="6"/>
        <v>45760</v>
      </c>
    </row>
    <row r="426">
      <c r="A426" s="6" t="str">
        <f t="shared" si="1"/>
        <v>OPP425</v>
      </c>
      <c r="B426" s="6" t="str">
        <f t="shared" si="2"/>
        <v>ACCT425</v>
      </c>
      <c r="C426" s="7">
        <f t="shared" si="3"/>
        <v>45743</v>
      </c>
      <c r="D426" s="6" t="str">
        <f t="shared" si="4"/>
        <v>Closed Won</v>
      </c>
      <c r="E426" s="8">
        <f t="shared" si="5"/>
        <v>29.99</v>
      </c>
      <c r="F426" s="7">
        <f t="shared" si="6"/>
        <v>45750</v>
      </c>
    </row>
    <row r="427">
      <c r="A427" s="6" t="str">
        <f t="shared" si="1"/>
        <v>OPP426</v>
      </c>
      <c r="B427" s="6" t="str">
        <f t="shared" si="2"/>
        <v>ACCT426</v>
      </c>
      <c r="C427" s="7">
        <f t="shared" si="3"/>
        <v>45766</v>
      </c>
      <c r="D427" s="6" t="str">
        <f t="shared" si="4"/>
        <v>Closed Won</v>
      </c>
      <c r="E427" s="8">
        <f t="shared" si="5"/>
        <v>29.99</v>
      </c>
      <c r="F427" s="7">
        <f t="shared" si="6"/>
        <v>45785</v>
      </c>
    </row>
    <row r="428">
      <c r="A428" s="6" t="str">
        <f t="shared" si="1"/>
        <v>OPP427</v>
      </c>
      <c r="B428" s="6" t="str">
        <f t="shared" si="2"/>
        <v>ACCT427</v>
      </c>
      <c r="C428" s="7">
        <f t="shared" si="3"/>
        <v>45712</v>
      </c>
      <c r="D428" s="6" t="str">
        <f t="shared" si="4"/>
        <v>Closed Won</v>
      </c>
      <c r="E428" s="8">
        <f t="shared" si="5"/>
        <v>29.99</v>
      </c>
      <c r="F428" s="7">
        <f t="shared" si="6"/>
        <v>45740</v>
      </c>
    </row>
    <row r="429">
      <c r="A429" s="6" t="str">
        <f t="shared" si="1"/>
        <v>OPP428</v>
      </c>
      <c r="B429" s="6" t="str">
        <f t="shared" si="2"/>
        <v>ACCT428</v>
      </c>
      <c r="C429" s="7">
        <f t="shared" si="3"/>
        <v>45781</v>
      </c>
      <c r="D429" s="6" t="str">
        <f t="shared" si="4"/>
        <v>Closed Lost</v>
      </c>
      <c r="E429" s="8" t="str">
        <f t="shared" si="5"/>
        <v/>
      </c>
      <c r="F429" s="7" t="str">
        <f t="shared" si="6"/>
        <v/>
      </c>
    </row>
    <row r="430">
      <c r="A430" s="6" t="str">
        <f t="shared" si="1"/>
        <v>OPP429</v>
      </c>
      <c r="B430" s="6" t="str">
        <f t="shared" si="2"/>
        <v>ACCT429</v>
      </c>
      <c r="C430" s="7">
        <f t="shared" si="3"/>
        <v>45780</v>
      </c>
      <c r="D430" s="6" t="str">
        <f t="shared" si="4"/>
        <v>Closed Won</v>
      </c>
      <c r="E430" s="8">
        <f t="shared" si="5"/>
        <v>29.99</v>
      </c>
      <c r="F430" s="7">
        <f t="shared" si="6"/>
        <v>45783</v>
      </c>
    </row>
    <row r="431">
      <c r="A431" s="6" t="str">
        <f t="shared" si="1"/>
        <v>OPP430</v>
      </c>
      <c r="B431" s="6" t="str">
        <f t="shared" si="2"/>
        <v>ACCT430</v>
      </c>
      <c r="C431" s="7">
        <f t="shared" si="3"/>
        <v>45775</v>
      </c>
      <c r="D431" s="6" t="str">
        <f t="shared" si="4"/>
        <v>Closed Lost</v>
      </c>
      <c r="E431" s="8" t="str">
        <f t="shared" si="5"/>
        <v/>
      </c>
      <c r="F431" s="7" t="str">
        <f t="shared" si="6"/>
        <v/>
      </c>
    </row>
    <row r="432">
      <c r="A432" s="6" t="str">
        <f t="shared" si="1"/>
        <v>OPP431</v>
      </c>
      <c r="B432" s="6" t="str">
        <f t="shared" si="2"/>
        <v>ACCT431</v>
      </c>
      <c r="C432" s="7">
        <f t="shared" si="3"/>
        <v>45807</v>
      </c>
      <c r="D432" s="6" t="str">
        <f t="shared" si="4"/>
        <v>Closed Lost</v>
      </c>
      <c r="E432" s="8" t="str">
        <f t="shared" si="5"/>
        <v/>
      </c>
      <c r="F432" s="7" t="str">
        <f t="shared" si="6"/>
        <v/>
      </c>
    </row>
    <row r="433">
      <c r="A433" s="6" t="str">
        <f t="shared" si="1"/>
        <v>OPP432</v>
      </c>
      <c r="B433" s="6" t="str">
        <f t="shared" si="2"/>
        <v>ACCT432</v>
      </c>
      <c r="C433" s="7">
        <f t="shared" si="3"/>
        <v>45800</v>
      </c>
      <c r="D433" s="6" t="str">
        <f t="shared" si="4"/>
        <v>Closed Won</v>
      </c>
      <c r="E433" s="8">
        <f t="shared" si="5"/>
        <v>29.99</v>
      </c>
      <c r="F433" s="7">
        <f t="shared" si="6"/>
        <v>45827</v>
      </c>
    </row>
    <row r="434">
      <c r="A434" s="6" t="str">
        <f t="shared" si="1"/>
        <v>OPP433</v>
      </c>
      <c r="B434" s="6" t="str">
        <f t="shared" si="2"/>
        <v>ACCT433</v>
      </c>
      <c r="C434" s="7">
        <f t="shared" si="3"/>
        <v>45801</v>
      </c>
      <c r="D434" s="6" t="str">
        <f t="shared" si="4"/>
        <v>Closed Won</v>
      </c>
      <c r="E434" s="8">
        <f t="shared" si="5"/>
        <v>59.99</v>
      </c>
      <c r="F434" s="7">
        <f t="shared" si="6"/>
        <v>45823</v>
      </c>
    </row>
    <row r="435">
      <c r="A435" s="6" t="str">
        <f t="shared" si="1"/>
        <v>OPP434</v>
      </c>
      <c r="B435" s="6" t="str">
        <f t="shared" si="2"/>
        <v>ACCT434</v>
      </c>
      <c r="C435" s="7">
        <f t="shared" si="3"/>
        <v>45665</v>
      </c>
      <c r="D435" s="6" t="str">
        <f t="shared" si="4"/>
        <v>Closed Lost</v>
      </c>
      <c r="E435" s="8" t="str">
        <f t="shared" si="5"/>
        <v/>
      </c>
      <c r="F435" s="7" t="str">
        <f t="shared" si="6"/>
        <v/>
      </c>
    </row>
    <row r="436">
      <c r="A436" s="6" t="str">
        <f t="shared" si="1"/>
        <v>OPP435</v>
      </c>
      <c r="B436" s="6" t="str">
        <f t="shared" si="2"/>
        <v>ACCT435</v>
      </c>
      <c r="C436" s="7">
        <f t="shared" si="3"/>
        <v>45812</v>
      </c>
      <c r="D436" s="6" t="str">
        <f t="shared" si="4"/>
        <v>Closed Won</v>
      </c>
      <c r="E436" s="8">
        <f t="shared" si="5"/>
        <v>59.99</v>
      </c>
      <c r="F436" s="7">
        <f t="shared" si="6"/>
        <v>45833</v>
      </c>
    </row>
    <row r="437">
      <c r="A437" s="6" t="str">
        <f t="shared" si="1"/>
        <v>OPP436</v>
      </c>
      <c r="B437" s="6" t="str">
        <f t="shared" si="2"/>
        <v>ACCT436</v>
      </c>
      <c r="C437" s="7">
        <f t="shared" si="3"/>
        <v>45699</v>
      </c>
      <c r="D437" s="6" t="str">
        <f t="shared" si="4"/>
        <v>Closed Lost</v>
      </c>
      <c r="E437" s="8" t="str">
        <f t="shared" si="5"/>
        <v/>
      </c>
      <c r="F437" s="7" t="str">
        <f t="shared" si="6"/>
        <v/>
      </c>
    </row>
    <row r="438">
      <c r="A438" s="6" t="str">
        <f t="shared" si="1"/>
        <v>OPP437</v>
      </c>
      <c r="B438" s="6" t="str">
        <f t="shared" si="2"/>
        <v>ACCT437</v>
      </c>
      <c r="C438" s="7">
        <f t="shared" si="3"/>
        <v>45789</v>
      </c>
      <c r="D438" s="6" t="str">
        <f t="shared" si="4"/>
        <v>Closed Won</v>
      </c>
      <c r="E438" s="8">
        <f t="shared" si="5"/>
        <v>59.99</v>
      </c>
      <c r="F438" s="7">
        <f t="shared" si="6"/>
        <v>45798</v>
      </c>
    </row>
    <row r="439">
      <c r="A439" s="6" t="str">
        <f t="shared" si="1"/>
        <v>OPP438</v>
      </c>
      <c r="B439" s="6" t="str">
        <f t="shared" si="2"/>
        <v>ACCT438</v>
      </c>
      <c r="C439" s="7">
        <f t="shared" si="3"/>
        <v>45710</v>
      </c>
      <c r="D439" s="6" t="str">
        <f t="shared" si="4"/>
        <v>Closed Won</v>
      </c>
      <c r="E439" s="8">
        <f t="shared" si="5"/>
        <v>29.99</v>
      </c>
      <c r="F439" s="7">
        <f t="shared" si="6"/>
        <v>45711</v>
      </c>
    </row>
    <row r="440">
      <c r="A440" s="6" t="str">
        <f t="shared" si="1"/>
        <v>OPP439</v>
      </c>
      <c r="B440" s="6" t="str">
        <f t="shared" si="2"/>
        <v>ACCT439</v>
      </c>
      <c r="C440" s="7">
        <f t="shared" si="3"/>
        <v>45662</v>
      </c>
      <c r="D440" s="6" t="str">
        <f t="shared" si="4"/>
        <v>Closed Won</v>
      </c>
      <c r="E440" s="8">
        <f t="shared" si="5"/>
        <v>59.99</v>
      </c>
      <c r="F440" s="7">
        <f t="shared" si="6"/>
        <v>45678</v>
      </c>
    </row>
    <row r="441">
      <c r="A441" s="6" t="str">
        <f t="shared" si="1"/>
        <v>OPP440</v>
      </c>
      <c r="B441" s="6" t="str">
        <f t="shared" si="2"/>
        <v>ACCT440</v>
      </c>
      <c r="C441" s="7">
        <f t="shared" si="3"/>
        <v>45679</v>
      </c>
      <c r="D441" s="6" t="str">
        <f t="shared" si="4"/>
        <v>Closed Won</v>
      </c>
      <c r="E441" s="8">
        <f t="shared" si="5"/>
        <v>29.99</v>
      </c>
      <c r="F441" s="7">
        <f t="shared" si="6"/>
        <v>45687</v>
      </c>
    </row>
    <row r="442">
      <c r="A442" s="6" t="str">
        <f t="shared" si="1"/>
        <v>OPP441</v>
      </c>
      <c r="B442" s="6" t="str">
        <f t="shared" si="2"/>
        <v>ACCT441</v>
      </c>
      <c r="C442" s="7">
        <f t="shared" si="3"/>
        <v>45763</v>
      </c>
      <c r="D442" s="6" t="str">
        <f t="shared" si="4"/>
        <v>Closed Won</v>
      </c>
      <c r="E442" s="8">
        <f t="shared" si="5"/>
        <v>29.99</v>
      </c>
      <c r="F442" s="7">
        <f t="shared" si="6"/>
        <v>45769</v>
      </c>
    </row>
    <row r="443">
      <c r="A443" s="6" t="str">
        <f t="shared" si="1"/>
        <v>OPP442</v>
      </c>
      <c r="B443" s="6" t="str">
        <f t="shared" si="2"/>
        <v>ACCT442</v>
      </c>
      <c r="C443" s="7">
        <f t="shared" si="3"/>
        <v>45672</v>
      </c>
      <c r="D443" s="6" t="str">
        <f t="shared" si="4"/>
        <v>Closed Won</v>
      </c>
      <c r="E443" s="8">
        <f t="shared" si="5"/>
        <v>59.99</v>
      </c>
      <c r="F443" s="7">
        <f t="shared" si="6"/>
        <v>45685</v>
      </c>
    </row>
    <row r="444">
      <c r="A444" s="6" t="str">
        <f t="shared" si="1"/>
        <v>OPP443</v>
      </c>
      <c r="B444" s="6" t="str">
        <f t="shared" si="2"/>
        <v>ACCT443</v>
      </c>
      <c r="C444" s="7">
        <f t="shared" si="3"/>
        <v>45757</v>
      </c>
      <c r="D444" s="6" t="str">
        <f t="shared" si="4"/>
        <v>Closed Won</v>
      </c>
      <c r="E444" s="8">
        <f t="shared" si="5"/>
        <v>59.99</v>
      </c>
      <c r="F444" s="7">
        <f t="shared" si="6"/>
        <v>45766</v>
      </c>
    </row>
    <row r="445">
      <c r="A445" s="6" t="str">
        <f t="shared" si="1"/>
        <v>OPP444</v>
      </c>
      <c r="B445" s="6" t="str">
        <f t="shared" si="2"/>
        <v>ACCT444</v>
      </c>
      <c r="C445" s="7">
        <f t="shared" si="3"/>
        <v>45703</v>
      </c>
      <c r="D445" s="6" t="str">
        <f t="shared" si="4"/>
        <v>Closed Won</v>
      </c>
      <c r="E445" s="8">
        <f t="shared" si="5"/>
        <v>29.99</v>
      </c>
      <c r="F445" s="7">
        <f t="shared" si="6"/>
        <v>45729</v>
      </c>
    </row>
    <row r="446">
      <c r="A446" s="6" t="str">
        <f t="shared" si="1"/>
        <v>OPP445</v>
      </c>
      <c r="B446" s="6" t="str">
        <f t="shared" si="2"/>
        <v>ACCT445</v>
      </c>
      <c r="C446" s="7">
        <f t="shared" si="3"/>
        <v>45767</v>
      </c>
      <c r="D446" s="6" t="str">
        <f t="shared" si="4"/>
        <v>Closed Lost</v>
      </c>
      <c r="E446" s="8" t="str">
        <f t="shared" si="5"/>
        <v/>
      </c>
      <c r="F446" s="7" t="str">
        <f t="shared" si="6"/>
        <v/>
      </c>
    </row>
    <row r="447">
      <c r="A447" s="6" t="str">
        <f t="shared" si="1"/>
        <v>OPP446</v>
      </c>
      <c r="B447" s="6" t="str">
        <f t="shared" si="2"/>
        <v>ACCT446</v>
      </c>
      <c r="C447" s="7">
        <f t="shared" si="3"/>
        <v>45769</v>
      </c>
      <c r="D447" s="6" t="str">
        <f t="shared" si="4"/>
        <v>Closed Won</v>
      </c>
      <c r="E447" s="8">
        <f t="shared" si="5"/>
        <v>29.99</v>
      </c>
      <c r="F447" s="7">
        <f t="shared" si="6"/>
        <v>45787</v>
      </c>
    </row>
    <row r="448">
      <c r="A448" s="6" t="str">
        <f t="shared" si="1"/>
        <v>OPP447</v>
      </c>
      <c r="B448" s="6" t="str">
        <f t="shared" si="2"/>
        <v>ACCT447</v>
      </c>
      <c r="C448" s="7">
        <f t="shared" si="3"/>
        <v>45719</v>
      </c>
      <c r="D448" s="6" t="str">
        <f t="shared" si="4"/>
        <v>Closed Won</v>
      </c>
      <c r="E448" s="8">
        <f t="shared" si="5"/>
        <v>59.99</v>
      </c>
      <c r="F448" s="7">
        <f t="shared" si="6"/>
        <v>45744</v>
      </c>
    </row>
    <row r="449">
      <c r="A449" s="6" t="str">
        <f t="shared" si="1"/>
        <v>OPP448</v>
      </c>
      <c r="B449" s="6" t="str">
        <f t="shared" si="2"/>
        <v>ACCT448</v>
      </c>
      <c r="C449" s="7">
        <f t="shared" si="3"/>
        <v>45783</v>
      </c>
      <c r="D449" s="6" t="str">
        <f t="shared" si="4"/>
        <v>Closed Lost</v>
      </c>
      <c r="E449" s="8" t="str">
        <f t="shared" si="5"/>
        <v/>
      </c>
      <c r="F449" s="7" t="str">
        <f t="shared" si="6"/>
        <v/>
      </c>
    </row>
    <row r="450">
      <c r="A450" s="6" t="str">
        <f t="shared" si="1"/>
        <v>OPP449</v>
      </c>
      <c r="B450" s="6" t="str">
        <f t="shared" si="2"/>
        <v>ACCT449</v>
      </c>
      <c r="C450" s="7">
        <f t="shared" si="3"/>
        <v>45752</v>
      </c>
      <c r="D450" s="6" t="str">
        <f t="shared" si="4"/>
        <v>Closed Lost</v>
      </c>
      <c r="E450" s="8" t="str">
        <f t="shared" si="5"/>
        <v/>
      </c>
      <c r="F450" s="7" t="str">
        <f t="shared" si="6"/>
        <v/>
      </c>
    </row>
    <row r="451">
      <c r="A451" s="6" t="str">
        <f t="shared" si="1"/>
        <v>OPP450</v>
      </c>
      <c r="B451" s="6" t="str">
        <f t="shared" si="2"/>
        <v>ACCT450</v>
      </c>
      <c r="C451" s="7">
        <f t="shared" si="3"/>
        <v>45772</v>
      </c>
      <c r="D451" s="6" t="str">
        <f t="shared" si="4"/>
        <v>Closed Lost</v>
      </c>
      <c r="E451" s="8" t="str">
        <f t="shared" si="5"/>
        <v/>
      </c>
      <c r="F451" s="7" t="str">
        <f t="shared" si="6"/>
        <v/>
      </c>
    </row>
    <row r="452">
      <c r="A452" s="6" t="str">
        <f t="shared" si="1"/>
        <v>OPP451</v>
      </c>
      <c r="B452" s="6" t="str">
        <f t="shared" si="2"/>
        <v>ACCT451</v>
      </c>
      <c r="C452" s="7">
        <f t="shared" si="3"/>
        <v>45677</v>
      </c>
      <c r="D452" s="6" t="str">
        <f t="shared" si="4"/>
        <v>Closed Lost</v>
      </c>
      <c r="E452" s="8" t="str">
        <f t="shared" si="5"/>
        <v/>
      </c>
      <c r="F452" s="7" t="str">
        <f t="shared" si="6"/>
        <v/>
      </c>
    </row>
    <row r="453">
      <c r="A453" s="6" t="str">
        <f t="shared" si="1"/>
        <v>OPP452</v>
      </c>
      <c r="B453" s="6" t="str">
        <f t="shared" si="2"/>
        <v>ACCT452</v>
      </c>
      <c r="C453" s="7">
        <f t="shared" si="3"/>
        <v>45788</v>
      </c>
      <c r="D453" s="6" t="str">
        <f t="shared" si="4"/>
        <v>Closed Won</v>
      </c>
      <c r="E453" s="8">
        <f t="shared" si="5"/>
        <v>59.99</v>
      </c>
      <c r="F453" s="7">
        <f t="shared" si="6"/>
        <v>45814</v>
      </c>
    </row>
    <row r="454">
      <c r="A454" s="6" t="str">
        <f t="shared" si="1"/>
        <v>OPP453</v>
      </c>
      <c r="B454" s="6" t="str">
        <f t="shared" si="2"/>
        <v>ACCT453</v>
      </c>
      <c r="C454" s="7">
        <f t="shared" si="3"/>
        <v>45812</v>
      </c>
      <c r="D454" s="6" t="str">
        <f t="shared" si="4"/>
        <v>Closed Lost</v>
      </c>
      <c r="E454" s="8" t="str">
        <f t="shared" si="5"/>
        <v/>
      </c>
      <c r="F454" s="7" t="str">
        <f t="shared" si="6"/>
        <v/>
      </c>
    </row>
    <row r="455">
      <c r="A455" s="6" t="str">
        <f t="shared" si="1"/>
        <v>OPP454</v>
      </c>
      <c r="B455" s="6" t="str">
        <f t="shared" si="2"/>
        <v>ACCT454</v>
      </c>
      <c r="C455" s="7">
        <f t="shared" si="3"/>
        <v>45816</v>
      </c>
      <c r="D455" s="6" t="str">
        <f t="shared" si="4"/>
        <v>Closed Won</v>
      </c>
      <c r="E455" s="8">
        <f t="shared" si="5"/>
        <v>59.99</v>
      </c>
      <c r="F455" s="7">
        <f t="shared" si="6"/>
        <v>45817</v>
      </c>
    </row>
    <row r="456">
      <c r="A456" s="6" t="str">
        <f t="shared" si="1"/>
        <v>OPP455</v>
      </c>
      <c r="B456" s="6" t="str">
        <f t="shared" si="2"/>
        <v>ACCT455</v>
      </c>
      <c r="C456" s="7">
        <f t="shared" si="3"/>
        <v>45800</v>
      </c>
      <c r="D456" s="6" t="str">
        <f t="shared" si="4"/>
        <v>Closed Won</v>
      </c>
      <c r="E456" s="8">
        <f t="shared" si="5"/>
        <v>59.99</v>
      </c>
      <c r="F456" s="7">
        <f t="shared" si="6"/>
        <v>45822</v>
      </c>
    </row>
    <row r="457">
      <c r="A457" s="6" t="str">
        <f t="shared" si="1"/>
        <v>OPP456</v>
      </c>
      <c r="B457" s="6" t="str">
        <f t="shared" si="2"/>
        <v>ACCT456</v>
      </c>
      <c r="C457" s="7">
        <f t="shared" si="3"/>
        <v>45724</v>
      </c>
      <c r="D457" s="6" t="str">
        <f t="shared" si="4"/>
        <v>Closed Lost</v>
      </c>
      <c r="E457" s="8" t="str">
        <f t="shared" si="5"/>
        <v/>
      </c>
      <c r="F457" s="7" t="str">
        <f t="shared" si="6"/>
        <v/>
      </c>
    </row>
    <row r="458">
      <c r="A458" s="6" t="str">
        <f t="shared" si="1"/>
        <v>OPP457</v>
      </c>
      <c r="B458" s="6" t="str">
        <f t="shared" si="2"/>
        <v>ACCT457</v>
      </c>
      <c r="C458" s="7">
        <f t="shared" si="3"/>
        <v>45670</v>
      </c>
      <c r="D458" s="6" t="str">
        <f t="shared" si="4"/>
        <v>Closed Won</v>
      </c>
      <c r="E458" s="8">
        <f t="shared" si="5"/>
        <v>29.99</v>
      </c>
      <c r="F458" s="7">
        <f t="shared" si="6"/>
        <v>45671</v>
      </c>
    </row>
    <row r="459">
      <c r="A459" s="6" t="str">
        <f t="shared" si="1"/>
        <v>OPP458</v>
      </c>
      <c r="B459" s="6" t="str">
        <f t="shared" si="2"/>
        <v>ACCT458</v>
      </c>
      <c r="C459" s="7">
        <f t="shared" si="3"/>
        <v>45702</v>
      </c>
      <c r="D459" s="6" t="str">
        <f t="shared" si="4"/>
        <v>Closed Won</v>
      </c>
      <c r="E459" s="8">
        <f t="shared" si="5"/>
        <v>29.99</v>
      </c>
      <c r="F459" s="7">
        <f t="shared" si="6"/>
        <v>45727</v>
      </c>
    </row>
    <row r="460">
      <c r="A460" s="6" t="str">
        <f t="shared" si="1"/>
        <v>OPP459</v>
      </c>
      <c r="B460" s="6" t="str">
        <f t="shared" si="2"/>
        <v>ACCT459</v>
      </c>
      <c r="C460" s="7">
        <f t="shared" si="3"/>
        <v>45801</v>
      </c>
      <c r="D460" s="6" t="str">
        <f t="shared" si="4"/>
        <v>Closed Lost</v>
      </c>
      <c r="E460" s="8" t="str">
        <f t="shared" si="5"/>
        <v/>
      </c>
      <c r="F460" s="7" t="str">
        <f t="shared" si="6"/>
        <v/>
      </c>
    </row>
    <row r="461">
      <c r="A461" s="6" t="str">
        <f t="shared" si="1"/>
        <v>OPP460</v>
      </c>
      <c r="B461" s="6" t="str">
        <f t="shared" si="2"/>
        <v>ACCT460</v>
      </c>
      <c r="C461" s="7">
        <f t="shared" si="3"/>
        <v>45811</v>
      </c>
      <c r="D461" s="6" t="str">
        <f t="shared" si="4"/>
        <v>Closed Won</v>
      </c>
      <c r="E461" s="8">
        <f t="shared" si="5"/>
        <v>59.99</v>
      </c>
      <c r="F461" s="7">
        <f t="shared" si="6"/>
        <v>45823</v>
      </c>
    </row>
    <row r="462">
      <c r="A462" s="6" t="str">
        <f t="shared" si="1"/>
        <v>OPP461</v>
      </c>
      <c r="B462" s="6" t="str">
        <f t="shared" si="2"/>
        <v>ACCT461</v>
      </c>
      <c r="C462" s="7">
        <f t="shared" si="3"/>
        <v>45729</v>
      </c>
      <c r="D462" s="6" t="str">
        <f t="shared" si="4"/>
        <v>Closed Won</v>
      </c>
      <c r="E462" s="8">
        <f t="shared" si="5"/>
        <v>29.99</v>
      </c>
      <c r="F462" s="7">
        <f t="shared" si="6"/>
        <v>45733</v>
      </c>
    </row>
    <row r="463">
      <c r="A463" s="6" t="str">
        <f t="shared" si="1"/>
        <v>OPP462</v>
      </c>
      <c r="B463" s="6" t="str">
        <f t="shared" si="2"/>
        <v>ACCT462</v>
      </c>
      <c r="C463" s="7">
        <f t="shared" si="3"/>
        <v>45723</v>
      </c>
      <c r="D463" s="6" t="str">
        <f t="shared" si="4"/>
        <v>Closed Won</v>
      </c>
      <c r="E463" s="8">
        <f t="shared" si="5"/>
        <v>29.99</v>
      </c>
      <c r="F463" s="7">
        <f t="shared" si="6"/>
        <v>45726</v>
      </c>
    </row>
    <row r="464">
      <c r="A464" s="6" t="str">
        <f t="shared" si="1"/>
        <v>OPP463</v>
      </c>
      <c r="B464" s="6" t="str">
        <f t="shared" si="2"/>
        <v>ACCT463</v>
      </c>
      <c r="C464" s="7">
        <f t="shared" si="3"/>
        <v>45707</v>
      </c>
      <c r="D464" s="6" t="str">
        <f t="shared" si="4"/>
        <v>Closed Won</v>
      </c>
      <c r="E464" s="8">
        <f t="shared" si="5"/>
        <v>59.99</v>
      </c>
      <c r="F464" s="7">
        <f t="shared" si="6"/>
        <v>45713</v>
      </c>
    </row>
    <row r="465">
      <c r="A465" s="6" t="str">
        <f t="shared" si="1"/>
        <v>OPP464</v>
      </c>
      <c r="B465" s="6" t="str">
        <f t="shared" si="2"/>
        <v>ACCT464</v>
      </c>
      <c r="C465" s="7">
        <f t="shared" si="3"/>
        <v>45695</v>
      </c>
      <c r="D465" s="6" t="str">
        <f t="shared" si="4"/>
        <v>Closed Won</v>
      </c>
      <c r="E465" s="8">
        <f t="shared" si="5"/>
        <v>29.99</v>
      </c>
      <c r="F465" s="7">
        <f t="shared" si="6"/>
        <v>45715</v>
      </c>
    </row>
    <row r="466">
      <c r="A466" s="6" t="str">
        <f t="shared" si="1"/>
        <v>OPP465</v>
      </c>
      <c r="B466" s="6" t="str">
        <f t="shared" si="2"/>
        <v>ACCT465</v>
      </c>
      <c r="C466" s="7">
        <f t="shared" si="3"/>
        <v>45719</v>
      </c>
      <c r="D466" s="6" t="str">
        <f t="shared" si="4"/>
        <v>Closed Lost</v>
      </c>
      <c r="E466" s="8" t="str">
        <f t="shared" si="5"/>
        <v/>
      </c>
      <c r="F466" s="7" t="str">
        <f t="shared" si="6"/>
        <v/>
      </c>
    </row>
    <row r="467">
      <c r="A467" s="6" t="str">
        <f t="shared" si="1"/>
        <v>OPP466</v>
      </c>
      <c r="B467" s="6" t="str">
        <f t="shared" si="2"/>
        <v>ACCT466</v>
      </c>
      <c r="C467" s="7">
        <f t="shared" si="3"/>
        <v>45743</v>
      </c>
      <c r="D467" s="6" t="str">
        <f t="shared" si="4"/>
        <v>Closed Won</v>
      </c>
      <c r="E467" s="8">
        <f t="shared" si="5"/>
        <v>29.99</v>
      </c>
      <c r="F467" s="7">
        <f t="shared" si="6"/>
        <v>45765</v>
      </c>
    </row>
    <row r="468">
      <c r="A468" s="6" t="str">
        <f t="shared" si="1"/>
        <v>OPP467</v>
      </c>
      <c r="B468" s="6" t="str">
        <f t="shared" si="2"/>
        <v>ACCT467</v>
      </c>
      <c r="C468" s="7">
        <f t="shared" si="3"/>
        <v>45751</v>
      </c>
      <c r="D468" s="6" t="str">
        <f t="shared" si="4"/>
        <v>Closed Lost</v>
      </c>
      <c r="E468" s="8" t="str">
        <f t="shared" si="5"/>
        <v/>
      </c>
      <c r="F468" s="7" t="str">
        <f t="shared" si="6"/>
        <v/>
      </c>
    </row>
    <row r="469">
      <c r="A469" s="6" t="str">
        <f t="shared" si="1"/>
        <v>OPP468</v>
      </c>
      <c r="B469" s="6" t="str">
        <f t="shared" si="2"/>
        <v>ACCT468</v>
      </c>
      <c r="C469" s="7">
        <f t="shared" si="3"/>
        <v>45746</v>
      </c>
      <c r="D469" s="6" t="str">
        <f t="shared" si="4"/>
        <v>Closed Lost</v>
      </c>
      <c r="E469" s="8" t="str">
        <f t="shared" si="5"/>
        <v/>
      </c>
      <c r="F469" s="7" t="str">
        <f t="shared" si="6"/>
        <v/>
      </c>
    </row>
    <row r="470">
      <c r="A470" s="6" t="str">
        <f t="shared" si="1"/>
        <v>OPP469</v>
      </c>
      <c r="B470" s="6" t="str">
        <f t="shared" si="2"/>
        <v>ACCT469</v>
      </c>
      <c r="C470" s="7">
        <f t="shared" si="3"/>
        <v>45741</v>
      </c>
      <c r="D470" s="6" t="str">
        <f t="shared" si="4"/>
        <v>Closed Won</v>
      </c>
      <c r="E470" s="8">
        <f t="shared" si="5"/>
        <v>29.99</v>
      </c>
      <c r="F470" s="7">
        <f t="shared" si="6"/>
        <v>45761</v>
      </c>
    </row>
    <row r="471">
      <c r="A471" s="6" t="str">
        <f t="shared" si="1"/>
        <v>OPP470</v>
      </c>
      <c r="B471" s="6" t="str">
        <f t="shared" si="2"/>
        <v>ACCT470</v>
      </c>
      <c r="C471" s="7">
        <f t="shared" si="3"/>
        <v>45718</v>
      </c>
      <c r="D471" s="6" t="str">
        <f t="shared" si="4"/>
        <v>Closed Lost</v>
      </c>
      <c r="E471" s="8" t="str">
        <f t="shared" si="5"/>
        <v/>
      </c>
      <c r="F471" s="7" t="str">
        <f t="shared" si="6"/>
        <v/>
      </c>
    </row>
    <row r="472">
      <c r="A472" s="6" t="str">
        <f t="shared" si="1"/>
        <v>OPP471</v>
      </c>
      <c r="B472" s="6" t="str">
        <f t="shared" si="2"/>
        <v>ACCT471</v>
      </c>
      <c r="C472" s="7">
        <f t="shared" si="3"/>
        <v>45670</v>
      </c>
      <c r="D472" s="6" t="str">
        <f t="shared" si="4"/>
        <v>Closed Won</v>
      </c>
      <c r="E472" s="8">
        <f t="shared" si="5"/>
        <v>29.99</v>
      </c>
      <c r="F472" s="7">
        <f t="shared" si="6"/>
        <v>45689</v>
      </c>
    </row>
    <row r="473">
      <c r="A473" s="6" t="str">
        <f t="shared" si="1"/>
        <v>OPP472</v>
      </c>
      <c r="B473" s="6" t="str">
        <f t="shared" si="2"/>
        <v>ACCT472</v>
      </c>
      <c r="C473" s="7">
        <f t="shared" si="3"/>
        <v>45814</v>
      </c>
      <c r="D473" s="6" t="str">
        <f t="shared" si="4"/>
        <v>Closed Lost</v>
      </c>
      <c r="E473" s="8" t="str">
        <f t="shared" si="5"/>
        <v/>
      </c>
      <c r="F473" s="7" t="str">
        <f t="shared" si="6"/>
        <v/>
      </c>
    </row>
    <row r="474">
      <c r="A474" s="6" t="str">
        <f t="shared" si="1"/>
        <v>OPP473</v>
      </c>
      <c r="B474" s="6" t="str">
        <f t="shared" si="2"/>
        <v>ACCT473</v>
      </c>
      <c r="C474" s="7">
        <f t="shared" si="3"/>
        <v>45779</v>
      </c>
      <c r="D474" s="6" t="str">
        <f t="shared" si="4"/>
        <v>Closed Lost</v>
      </c>
      <c r="E474" s="8" t="str">
        <f t="shared" si="5"/>
        <v/>
      </c>
      <c r="F474" s="7" t="str">
        <f t="shared" si="6"/>
        <v/>
      </c>
    </row>
    <row r="475">
      <c r="A475" s="6" t="str">
        <f t="shared" si="1"/>
        <v>OPP474</v>
      </c>
      <c r="B475" s="6" t="str">
        <f t="shared" si="2"/>
        <v>ACCT474</v>
      </c>
      <c r="C475" s="7">
        <f t="shared" si="3"/>
        <v>45782</v>
      </c>
      <c r="D475" s="6" t="str">
        <f t="shared" si="4"/>
        <v>Closed Lost</v>
      </c>
      <c r="E475" s="8" t="str">
        <f t="shared" si="5"/>
        <v/>
      </c>
      <c r="F475" s="7" t="str">
        <f t="shared" si="6"/>
        <v/>
      </c>
    </row>
    <row r="476">
      <c r="A476" s="6" t="str">
        <f t="shared" si="1"/>
        <v>OPP475</v>
      </c>
      <c r="B476" s="6" t="str">
        <f t="shared" si="2"/>
        <v>ACCT475</v>
      </c>
      <c r="C476" s="7">
        <f t="shared" si="3"/>
        <v>45690</v>
      </c>
      <c r="D476" s="6" t="str">
        <f t="shared" si="4"/>
        <v>Closed Won</v>
      </c>
      <c r="E476" s="8">
        <f t="shared" si="5"/>
        <v>29.99</v>
      </c>
      <c r="F476" s="7">
        <f t="shared" si="6"/>
        <v>45720</v>
      </c>
    </row>
    <row r="477">
      <c r="A477" s="6" t="str">
        <f t="shared" si="1"/>
        <v>OPP476</v>
      </c>
      <c r="B477" s="6" t="str">
        <f t="shared" si="2"/>
        <v>ACCT476</v>
      </c>
      <c r="C477" s="7">
        <f t="shared" si="3"/>
        <v>45674</v>
      </c>
      <c r="D477" s="6" t="str">
        <f t="shared" si="4"/>
        <v>Closed Lost</v>
      </c>
      <c r="E477" s="8" t="str">
        <f t="shared" si="5"/>
        <v/>
      </c>
      <c r="F477" s="7" t="str">
        <f t="shared" si="6"/>
        <v/>
      </c>
    </row>
    <row r="478">
      <c r="A478" s="6" t="str">
        <f t="shared" si="1"/>
        <v>OPP477</v>
      </c>
      <c r="B478" s="6" t="str">
        <f t="shared" si="2"/>
        <v>ACCT477</v>
      </c>
      <c r="C478" s="7">
        <f t="shared" si="3"/>
        <v>45666</v>
      </c>
      <c r="D478" s="6" t="str">
        <f t="shared" si="4"/>
        <v>Closed Won</v>
      </c>
      <c r="E478" s="8">
        <f t="shared" si="5"/>
        <v>29.99</v>
      </c>
      <c r="F478" s="7">
        <f t="shared" si="6"/>
        <v>45668</v>
      </c>
    </row>
    <row r="479">
      <c r="A479" s="6" t="str">
        <f t="shared" si="1"/>
        <v>OPP478</v>
      </c>
      <c r="B479" s="6" t="str">
        <f t="shared" si="2"/>
        <v>ACCT478</v>
      </c>
      <c r="C479" s="7">
        <f t="shared" si="3"/>
        <v>45687</v>
      </c>
      <c r="D479" s="6" t="str">
        <f t="shared" si="4"/>
        <v>Closed Won</v>
      </c>
      <c r="E479" s="8">
        <f t="shared" si="5"/>
        <v>59.99</v>
      </c>
      <c r="F479" s="7">
        <f t="shared" si="6"/>
        <v>45694</v>
      </c>
    </row>
    <row r="480">
      <c r="A480" s="6" t="str">
        <f t="shared" si="1"/>
        <v>OPP479</v>
      </c>
      <c r="B480" s="6" t="str">
        <f t="shared" si="2"/>
        <v>ACCT479</v>
      </c>
      <c r="C480" s="7">
        <f t="shared" si="3"/>
        <v>45811</v>
      </c>
      <c r="D480" s="6" t="str">
        <f t="shared" si="4"/>
        <v>Closed Lost</v>
      </c>
      <c r="E480" s="8" t="str">
        <f t="shared" si="5"/>
        <v/>
      </c>
      <c r="F480" s="7" t="str">
        <f t="shared" si="6"/>
        <v/>
      </c>
    </row>
    <row r="481">
      <c r="A481" s="6" t="str">
        <f t="shared" si="1"/>
        <v>OPP480</v>
      </c>
      <c r="B481" s="6" t="str">
        <f t="shared" si="2"/>
        <v>ACCT480</v>
      </c>
      <c r="C481" s="7">
        <f t="shared" si="3"/>
        <v>45719</v>
      </c>
      <c r="D481" s="6" t="str">
        <f t="shared" si="4"/>
        <v>Closed Won</v>
      </c>
      <c r="E481" s="8">
        <f t="shared" si="5"/>
        <v>59.99</v>
      </c>
      <c r="F481" s="7">
        <f t="shared" si="6"/>
        <v>45724</v>
      </c>
    </row>
    <row r="482">
      <c r="A482" s="6" t="str">
        <f t="shared" si="1"/>
        <v>OPP481</v>
      </c>
      <c r="B482" s="6" t="str">
        <f t="shared" si="2"/>
        <v>ACCT481</v>
      </c>
      <c r="C482" s="7">
        <f t="shared" si="3"/>
        <v>45718</v>
      </c>
      <c r="D482" s="6" t="str">
        <f t="shared" si="4"/>
        <v>Closed Won</v>
      </c>
      <c r="E482" s="8">
        <f t="shared" si="5"/>
        <v>59.99</v>
      </c>
      <c r="F482" s="7">
        <f t="shared" si="6"/>
        <v>45728</v>
      </c>
    </row>
    <row r="483">
      <c r="A483" s="6" t="str">
        <f t="shared" si="1"/>
        <v>OPP482</v>
      </c>
      <c r="B483" s="6" t="str">
        <f t="shared" si="2"/>
        <v>ACCT482</v>
      </c>
      <c r="C483" s="7">
        <f t="shared" si="3"/>
        <v>45754</v>
      </c>
      <c r="D483" s="6" t="str">
        <f t="shared" si="4"/>
        <v>Closed Won</v>
      </c>
      <c r="E483" s="8">
        <f t="shared" si="5"/>
        <v>29.99</v>
      </c>
      <c r="F483" s="7">
        <f t="shared" si="6"/>
        <v>45754</v>
      </c>
    </row>
    <row r="484">
      <c r="A484" s="6" t="str">
        <f t="shared" si="1"/>
        <v>OPP483</v>
      </c>
      <c r="B484" s="6" t="str">
        <f t="shared" si="2"/>
        <v>ACCT483</v>
      </c>
      <c r="C484" s="7">
        <f t="shared" si="3"/>
        <v>45686</v>
      </c>
      <c r="D484" s="6" t="str">
        <f t="shared" si="4"/>
        <v>Closed Won</v>
      </c>
      <c r="E484" s="8">
        <f t="shared" si="5"/>
        <v>29.99</v>
      </c>
      <c r="F484" s="7">
        <f t="shared" si="6"/>
        <v>45706</v>
      </c>
    </row>
    <row r="485">
      <c r="A485" s="6" t="str">
        <f t="shared" si="1"/>
        <v>OPP484</v>
      </c>
      <c r="B485" s="6" t="str">
        <f t="shared" si="2"/>
        <v>ACCT484</v>
      </c>
      <c r="C485" s="7">
        <f t="shared" si="3"/>
        <v>45723</v>
      </c>
      <c r="D485" s="6" t="str">
        <f t="shared" si="4"/>
        <v>Closed Won</v>
      </c>
      <c r="E485" s="8">
        <f t="shared" si="5"/>
        <v>29.99</v>
      </c>
      <c r="F485" s="7">
        <f t="shared" si="6"/>
        <v>45746</v>
      </c>
    </row>
    <row r="486">
      <c r="A486" s="6" t="str">
        <f t="shared" si="1"/>
        <v>OPP485</v>
      </c>
      <c r="B486" s="6" t="str">
        <f t="shared" si="2"/>
        <v>ACCT485</v>
      </c>
      <c r="C486" s="7">
        <f t="shared" si="3"/>
        <v>45781</v>
      </c>
      <c r="D486" s="6" t="str">
        <f t="shared" si="4"/>
        <v>Closed Lost</v>
      </c>
      <c r="E486" s="8" t="str">
        <f t="shared" si="5"/>
        <v/>
      </c>
      <c r="F486" s="7" t="str">
        <f t="shared" si="6"/>
        <v/>
      </c>
    </row>
    <row r="487">
      <c r="A487" s="6" t="str">
        <f t="shared" si="1"/>
        <v>OPP486</v>
      </c>
      <c r="B487" s="6" t="str">
        <f t="shared" si="2"/>
        <v>ACCT486</v>
      </c>
      <c r="C487" s="7">
        <f t="shared" si="3"/>
        <v>45750</v>
      </c>
      <c r="D487" s="6" t="str">
        <f t="shared" si="4"/>
        <v>Closed Won</v>
      </c>
      <c r="E487" s="8">
        <f t="shared" si="5"/>
        <v>59.99</v>
      </c>
      <c r="F487" s="7">
        <f t="shared" si="6"/>
        <v>45773</v>
      </c>
    </row>
    <row r="488">
      <c r="A488" s="6" t="str">
        <f t="shared" si="1"/>
        <v>OPP487</v>
      </c>
      <c r="B488" s="6" t="str">
        <f t="shared" si="2"/>
        <v>ACCT487</v>
      </c>
      <c r="C488" s="7">
        <f t="shared" si="3"/>
        <v>45750</v>
      </c>
      <c r="D488" s="6" t="str">
        <f t="shared" si="4"/>
        <v>Closed Lost</v>
      </c>
      <c r="E488" s="8" t="str">
        <f t="shared" si="5"/>
        <v/>
      </c>
      <c r="F488" s="7" t="str">
        <f t="shared" si="6"/>
        <v/>
      </c>
    </row>
    <row r="489">
      <c r="A489" s="6" t="str">
        <f t="shared" si="1"/>
        <v>OPP488</v>
      </c>
      <c r="B489" s="6" t="str">
        <f t="shared" si="2"/>
        <v>ACCT488</v>
      </c>
      <c r="C489" s="7">
        <f t="shared" si="3"/>
        <v>45774</v>
      </c>
      <c r="D489" s="6" t="str">
        <f t="shared" si="4"/>
        <v>Closed Lost</v>
      </c>
      <c r="E489" s="8" t="str">
        <f t="shared" si="5"/>
        <v/>
      </c>
      <c r="F489" s="7" t="str">
        <f t="shared" si="6"/>
        <v/>
      </c>
    </row>
    <row r="490">
      <c r="A490" s="6" t="str">
        <f t="shared" si="1"/>
        <v>OPP489</v>
      </c>
      <c r="B490" s="6" t="str">
        <f t="shared" si="2"/>
        <v>ACCT489</v>
      </c>
      <c r="C490" s="7">
        <f t="shared" si="3"/>
        <v>45727</v>
      </c>
      <c r="D490" s="6" t="str">
        <f t="shared" si="4"/>
        <v>Closed Lost</v>
      </c>
      <c r="E490" s="8" t="str">
        <f t="shared" si="5"/>
        <v/>
      </c>
      <c r="F490" s="7" t="str">
        <f t="shared" si="6"/>
        <v/>
      </c>
    </row>
    <row r="491">
      <c r="A491" s="6" t="str">
        <f t="shared" si="1"/>
        <v>OPP490</v>
      </c>
      <c r="B491" s="6" t="str">
        <f t="shared" si="2"/>
        <v>ACCT490</v>
      </c>
      <c r="C491" s="7">
        <f t="shared" si="3"/>
        <v>45809</v>
      </c>
      <c r="D491" s="6" t="str">
        <f t="shared" si="4"/>
        <v>Closed Lost</v>
      </c>
      <c r="E491" s="8" t="str">
        <f t="shared" si="5"/>
        <v/>
      </c>
      <c r="F491" s="7" t="str">
        <f t="shared" si="6"/>
        <v/>
      </c>
    </row>
    <row r="492">
      <c r="A492" s="6" t="str">
        <f t="shared" si="1"/>
        <v>OPP491</v>
      </c>
      <c r="B492" s="6" t="str">
        <f t="shared" si="2"/>
        <v>ACCT491</v>
      </c>
      <c r="C492" s="7">
        <f t="shared" si="3"/>
        <v>45659</v>
      </c>
      <c r="D492" s="6" t="str">
        <f t="shared" si="4"/>
        <v>Closed Lost</v>
      </c>
      <c r="E492" s="8" t="str">
        <f t="shared" si="5"/>
        <v/>
      </c>
      <c r="F492" s="7" t="str">
        <f t="shared" si="6"/>
        <v/>
      </c>
    </row>
    <row r="493">
      <c r="A493" s="6" t="str">
        <f t="shared" si="1"/>
        <v>OPP492</v>
      </c>
      <c r="B493" s="6" t="str">
        <f t="shared" si="2"/>
        <v>ACCT492</v>
      </c>
      <c r="C493" s="7">
        <f t="shared" si="3"/>
        <v>45659</v>
      </c>
      <c r="D493" s="6" t="str">
        <f t="shared" si="4"/>
        <v>Closed Lost</v>
      </c>
      <c r="E493" s="8" t="str">
        <f t="shared" si="5"/>
        <v/>
      </c>
      <c r="F493" s="7" t="str">
        <f t="shared" si="6"/>
        <v/>
      </c>
    </row>
    <row r="494">
      <c r="A494" s="6" t="str">
        <f t="shared" si="1"/>
        <v>OPP493</v>
      </c>
      <c r="B494" s="6" t="str">
        <f t="shared" si="2"/>
        <v>ACCT493</v>
      </c>
      <c r="C494" s="7">
        <f t="shared" si="3"/>
        <v>45723</v>
      </c>
      <c r="D494" s="6" t="str">
        <f t="shared" si="4"/>
        <v>Closed Won</v>
      </c>
      <c r="E494" s="8">
        <f t="shared" si="5"/>
        <v>59.99</v>
      </c>
      <c r="F494" s="7">
        <f t="shared" si="6"/>
        <v>45732</v>
      </c>
    </row>
    <row r="495">
      <c r="A495" s="6" t="str">
        <f t="shared" si="1"/>
        <v>OPP494</v>
      </c>
      <c r="B495" s="6" t="str">
        <f t="shared" si="2"/>
        <v>ACCT494</v>
      </c>
      <c r="C495" s="7">
        <f t="shared" si="3"/>
        <v>45806</v>
      </c>
      <c r="D495" s="6" t="str">
        <f t="shared" si="4"/>
        <v>Closed Won</v>
      </c>
      <c r="E495" s="8">
        <f t="shared" si="5"/>
        <v>59.99</v>
      </c>
      <c r="F495" s="7">
        <f t="shared" si="6"/>
        <v>45825</v>
      </c>
    </row>
    <row r="496">
      <c r="A496" s="6" t="str">
        <f t="shared" si="1"/>
        <v>OPP495</v>
      </c>
      <c r="B496" s="6" t="str">
        <f t="shared" si="2"/>
        <v>ACCT495</v>
      </c>
      <c r="C496" s="7">
        <f t="shared" si="3"/>
        <v>45758</v>
      </c>
      <c r="D496" s="6" t="str">
        <f t="shared" si="4"/>
        <v>Closed Won</v>
      </c>
      <c r="E496" s="8">
        <f t="shared" si="5"/>
        <v>59.99</v>
      </c>
      <c r="F496" s="7">
        <f t="shared" si="6"/>
        <v>45761</v>
      </c>
    </row>
    <row r="497">
      <c r="A497" s="6" t="str">
        <f t="shared" si="1"/>
        <v>OPP496</v>
      </c>
      <c r="B497" s="6" t="str">
        <f t="shared" si="2"/>
        <v>ACCT496</v>
      </c>
      <c r="C497" s="7">
        <f t="shared" si="3"/>
        <v>45693</v>
      </c>
      <c r="D497" s="6" t="str">
        <f t="shared" si="4"/>
        <v>Closed Lost</v>
      </c>
      <c r="E497" s="8" t="str">
        <f t="shared" si="5"/>
        <v/>
      </c>
      <c r="F497" s="7" t="str">
        <f t="shared" si="6"/>
        <v/>
      </c>
    </row>
    <row r="498">
      <c r="A498" s="6" t="str">
        <f t="shared" si="1"/>
        <v>OPP497</v>
      </c>
      <c r="B498" s="6" t="str">
        <f t="shared" si="2"/>
        <v>ACCT497</v>
      </c>
      <c r="C498" s="7">
        <f t="shared" si="3"/>
        <v>45742</v>
      </c>
      <c r="D498" s="6" t="str">
        <f t="shared" si="4"/>
        <v>Closed Won</v>
      </c>
      <c r="E498" s="8">
        <f t="shared" si="5"/>
        <v>29.99</v>
      </c>
      <c r="F498" s="7">
        <f t="shared" si="6"/>
        <v>45752</v>
      </c>
    </row>
    <row r="499">
      <c r="A499" s="6" t="str">
        <f t="shared" si="1"/>
        <v>OPP498</v>
      </c>
      <c r="B499" s="6" t="str">
        <f t="shared" si="2"/>
        <v>ACCT498</v>
      </c>
      <c r="C499" s="7">
        <f t="shared" si="3"/>
        <v>45785</v>
      </c>
      <c r="D499" s="6" t="str">
        <f t="shared" si="4"/>
        <v>Closed Won</v>
      </c>
      <c r="E499" s="8">
        <f t="shared" si="5"/>
        <v>29.99</v>
      </c>
      <c r="F499" s="7">
        <f t="shared" si="6"/>
        <v>45795</v>
      </c>
    </row>
    <row r="500">
      <c r="A500" s="6" t="str">
        <f t="shared" si="1"/>
        <v>OPP499</v>
      </c>
      <c r="B500" s="6" t="str">
        <f t="shared" si="2"/>
        <v>ACCT499</v>
      </c>
      <c r="C500" s="7">
        <f t="shared" si="3"/>
        <v>45693</v>
      </c>
      <c r="D500" s="6" t="str">
        <f t="shared" si="4"/>
        <v>Closed Won</v>
      </c>
      <c r="E500" s="8">
        <f t="shared" si="5"/>
        <v>59.99</v>
      </c>
      <c r="F500" s="7">
        <f t="shared" si="6"/>
        <v>45717</v>
      </c>
    </row>
    <row r="501">
      <c r="A501" s="9" t="str">
        <f t="shared" si="1"/>
        <v>OPP500</v>
      </c>
      <c r="B501" s="9" t="str">
        <f t="shared" si="2"/>
        <v>ACCT500</v>
      </c>
      <c r="C501" s="10">
        <f t="shared" si="3"/>
        <v>45757</v>
      </c>
      <c r="D501" s="9" t="str">
        <f t="shared" si="4"/>
        <v>Closed Lost</v>
      </c>
      <c r="E501" s="11" t="str">
        <f t="shared" si="5"/>
        <v/>
      </c>
      <c r="F501" s="10" t="str">
        <f t="shared" si="6"/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63"/>
    <col customWidth="1" min="2" max="2" width="15.13"/>
    <col customWidth="1" min="3" max="4" width="11.75"/>
    <col customWidth="1" min="5" max="5" width="13.38"/>
    <col customWidth="1" min="6" max="6" width="14.25"/>
  </cols>
  <sheetData>
    <row r="1">
      <c r="A1" s="12" t="s">
        <v>6</v>
      </c>
      <c r="B1" s="12" t="s">
        <v>0</v>
      </c>
      <c r="C1" s="13" t="s">
        <v>7</v>
      </c>
      <c r="D1" s="13" t="s">
        <v>8</v>
      </c>
      <c r="E1" s="12" t="s">
        <v>9</v>
      </c>
      <c r="F1" s="12" t="s">
        <v>10</v>
      </c>
    </row>
    <row r="2">
      <c r="A2" s="3" t="str">
        <f t="array" ref="A2:A781">IF(B2:B781="", "", "SUB"&amp;TEXT(ROW(B2:B781)-1, "000"))
</f>
        <v>SUB001</v>
      </c>
      <c r="B2" s="3" t="str">
        <f>IFERROR(__xludf.DUMMYFUNCTION("FILTER(salesforce_opportunities!A:A, salesforce_opportunities!D:D=""Closed Won"")"),"OPP001")</f>
        <v>OPP001</v>
      </c>
      <c r="C2" s="14">
        <f t="array" ref="C2">IF(B2="", "", VLOOKUP(B2, {salesforce_opportunities!$A:$A,salesforce_opportunities!$F:$F}, 2, false) + IF(RANDBETWEEN(0, 100)&lt;75, RANDBETWEEN(8, 15), RANDBETWEEN(0, 15)))</f>
        <v>45746</v>
      </c>
      <c r="D2" s="14">
        <f t="array" ref="D2:D781">IF(B2:B781="", "", C2:C781+365)</f>
        <v>46111</v>
      </c>
      <c r="E2" s="15" t="str">
        <f t="shared" ref="E2:E781" si="1">IF(B2="", "", IF(RANDBETWEEN(0,100)&gt;10, "Active", "Suspended"))</f>
        <v>Active</v>
      </c>
      <c r="F2" s="15">
        <f t="shared" ref="F2:F781" si="2">IF(B2="", "", IF(C2&gt;DATE(2025, 6, 30), 0, round((DATE(2025, 6, 30)-C2)/30,0)))</f>
        <v>3</v>
      </c>
    </row>
    <row r="3">
      <c r="A3" s="6" t="s">
        <v>11</v>
      </c>
      <c r="B3" s="6" t="str">
        <f>IFERROR(__xludf.DUMMYFUNCTION("""COMPUTED_VALUE"""),"OPP002")</f>
        <v>OPP002</v>
      </c>
      <c r="C3" s="16">
        <f t="array" ref="C3">IF(B3="", "", VLOOKUP(B3, {salesforce_opportunities!$A:$A,salesforce_opportunities!$F:$F}, 2, false) + IF(RANDBETWEEN(0, 100)&lt;75, RANDBETWEEN(8, 15), RANDBETWEEN(0, 15)))</f>
        <v>45735</v>
      </c>
      <c r="D3" s="16">
        <v>46100.0</v>
      </c>
      <c r="E3" s="17" t="str">
        <f t="shared" si="1"/>
        <v>Active</v>
      </c>
      <c r="F3" s="17">
        <f t="shared" si="2"/>
        <v>3</v>
      </c>
    </row>
    <row r="4">
      <c r="A4" s="6" t="s">
        <v>12</v>
      </c>
      <c r="B4" s="6" t="str">
        <f>IFERROR(__xludf.DUMMYFUNCTION("""COMPUTED_VALUE"""),"OPP003")</f>
        <v>OPP003</v>
      </c>
      <c r="C4" s="16">
        <f t="array" ref="C4">IF(B4="", "", VLOOKUP(B4, {salesforce_opportunities!$A:$A,salesforce_opportunities!$F:$F}, 2, false) + IF(RANDBETWEEN(0, 100)&lt;75, RANDBETWEEN(8, 15), RANDBETWEEN(0, 15)))</f>
        <v>45721</v>
      </c>
      <c r="D4" s="16">
        <v>46086.0</v>
      </c>
      <c r="E4" s="17" t="str">
        <f t="shared" si="1"/>
        <v>Active</v>
      </c>
      <c r="F4" s="17">
        <f t="shared" si="2"/>
        <v>4</v>
      </c>
    </row>
    <row r="5">
      <c r="A5" s="6" t="s">
        <v>13</v>
      </c>
      <c r="B5" s="6" t="str">
        <f>IFERROR(__xludf.DUMMYFUNCTION("""COMPUTED_VALUE"""),"OPP004")</f>
        <v>OPP004</v>
      </c>
      <c r="C5" s="16">
        <f t="array" ref="C5">IF(B5="", "", VLOOKUP(B5, {salesforce_opportunities!$A:$A,salesforce_opportunities!$F:$F}, 2, false) + IF(RANDBETWEEN(0, 100)&lt;75, RANDBETWEEN(8, 15), RANDBETWEEN(0, 15)))</f>
        <v>45708</v>
      </c>
      <c r="D5" s="16">
        <v>46073.0</v>
      </c>
      <c r="E5" s="17" t="str">
        <f t="shared" si="1"/>
        <v>Active</v>
      </c>
      <c r="F5" s="17">
        <f t="shared" si="2"/>
        <v>4</v>
      </c>
    </row>
    <row r="6">
      <c r="A6" s="6" t="s">
        <v>14</v>
      </c>
      <c r="B6" s="6" t="str">
        <f>IFERROR(__xludf.DUMMYFUNCTION("""COMPUTED_VALUE"""),"OPP005")</f>
        <v>OPP005</v>
      </c>
      <c r="C6" s="16">
        <f t="array" ref="C6">IF(B6="", "", VLOOKUP(B6, {salesforce_opportunities!$A:$A,salesforce_opportunities!$F:$F}, 2, false) + IF(RANDBETWEEN(0, 100)&lt;75, RANDBETWEEN(8, 15), RANDBETWEEN(0, 15)))</f>
        <v>45742</v>
      </c>
      <c r="D6" s="16">
        <v>46107.0</v>
      </c>
      <c r="E6" s="17" t="str">
        <f t="shared" si="1"/>
        <v>Active</v>
      </c>
      <c r="F6" s="17">
        <f t="shared" si="2"/>
        <v>3</v>
      </c>
    </row>
    <row r="7">
      <c r="A7" s="6" t="s">
        <v>15</v>
      </c>
      <c r="B7" s="6" t="str">
        <f>IFERROR(__xludf.DUMMYFUNCTION("""COMPUTED_VALUE"""),"OPP007")</f>
        <v>OPP007</v>
      </c>
      <c r="C7" s="16">
        <f t="array" ref="C7">IF(B7="", "", VLOOKUP(B7, {salesforce_opportunities!$A:$A,salesforce_opportunities!$F:$F}, 2, false) + IF(RANDBETWEEN(0, 100)&lt;75, RANDBETWEEN(8, 15), RANDBETWEEN(0, 15)))</f>
        <v>45822</v>
      </c>
      <c r="D7" s="16">
        <v>46187.0</v>
      </c>
      <c r="E7" s="17" t="str">
        <f t="shared" si="1"/>
        <v>Active</v>
      </c>
      <c r="F7" s="17">
        <f t="shared" si="2"/>
        <v>1</v>
      </c>
    </row>
    <row r="8">
      <c r="A8" s="6" t="s">
        <v>16</v>
      </c>
      <c r="B8" s="6" t="str">
        <f>IFERROR(__xludf.DUMMYFUNCTION("""COMPUTED_VALUE"""),"OPP011")</f>
        <v>OPP011</v>
      </c>
      <c r="C8" s="16">
        <f t="array" ref="C8">IF(B8="", "", VLOOKUP(B8, {salesforce_opportunities!$A:$A,salesforce_opportunities!$F:$F}, 2, false) + IF(RANDBETWEEN(0, 100)&lt;75, RANDBETWEEN(8, 15), RANDBETWEEN(0, 15)))</f>
        <v>45686</v>
      </c>
      <c r="D8" s="16">
        <v>46051.0</v>
      </c>
      <c r="E8" s="17" t="str">
        <f t="shared" si="1"/>
        <v>Active</v>
      </c>
      <c r="F8" s="17">
        <f t="shared" si="2"/>
        <v>5</v>
      </c>
    </row>
    <row r="9">
      <c r="A9" s="6" t="s">
        <v>17</v>
      </c>
      <c r="B9" s="6" t="str">
        <f>IFERROR(__xludf.DUMMYFUNCTION("""COMPUTED_VALUE"""),"OPP013")</f>
        <v>OPP013</v>
      </c>
      <c r="C9" s="16">
        <f t="array" ref="C9">IF(B9="", "", VLOOKUP(B9, {salesforce_opportunities!$A:$A,salesforce_opportunities!$F:$F}, 2, false) + IF(RANDBETWEEN(0, 100)&lt;75, RANDBETWEEN(8, 15), RANDBETWEEN(0, 15)))</f>
        <v>45811</v>
      </c>
      <c r="D9" s="16">
        <v>46176.0</v>
      </c>
      <c r="E9" s="17" t="str">
        <f t="shared" si="1"/>
        <v>Active</v>
      </c>
      <c r="F9" s="17">
        <f t="shared" si="2"/>
        <v>1</v>
      </c>
    </row>
    <row r="10">
      <c r="A10" s="6" t="s">
        <v>18</v>
      </c>
      <c r="B10" s="6" t="str">
        <f>IFERROR(__xludf.DUMMYFUNCTION("""COMPUTED_VALUE"""),"OPP015")</f>
        <v>OPP015</v>
      </c>
      <c r="C10" s="16">
        <f t="array" ref="C10">IF(B10="", "", VLOOKUP(B10, {salesforce_opportunities!$A:$A,salesforce_opportunities!$F:$F}, 2, false) + IF(RANDBETWEEN(0, 100)&lt;75, RANDBETWEEN(8, 15), RANDBETWEEN(0, 15)))</f>
        <v>45814</v>
      </c>
      <c r="D10" s="16">
        <v>46179.0</v>
      </c>
      <c r="E10" s="17" t="str">
        <f t="shared" si="1"/>
        <v>Active</v>
      </c>
      <c r="F10" s="17">
        <f t="shared" si="2"/>
        <v>1</v>
      </c>
    </row>
    <row r="11">
      <c r="A11" s="6" t="s">
        <v>19</v>
      </c>
      <c r="B11" s="6" t="str">
        <f>IFERROR(__xludf.DUMMYFUNCTION("""COMPUTED_VALUE"""),"OPP016")</f>
        <v>OPP016</v>
      </c>
      <c r="C11" s="16">
        <f t="array" ref="C11">IF(B11="", "", VLOOKUP(B11, {salesforce_opportunities!$A:$A,salesforce_opportunities!$F:$F}, 2, false) + IF(RANDBETWEEN(0, 100)&lt;75, RANDBETWEEN(8, 15), RANDBETWEEN(0, 15)))</f>
        <v>45781</v>
      </c>
      <c r="D11" s="16">
        <v>46146.0</v>
      </c>
      <c r="E11" s="17" t="str">
        <f t="shared" si="1"/>
        <v>Active</v>
      </c>
      <c r="F11" s="17">
        <f t="shared" si="2"/>
        <v>2</v>
      </c>
    </row>
    <row r="12">
      <c r="A12" s="6" t="s">
        <v>20</v>
      </c>
      <c r="B12" s="6" t="str">
        <f>IFERROR(__xludf.DUMMYFUNCTION("""COMPUTED_VALUE"""),"OPP018")</f>
        <v>OPP018</v>
      </c>
      <c r="C12" s="16">
        <f t="array" ref="C12">IF(B12="", "", VLOOKUP(B12, {salesforce_opportunities!$A:$A,salesforce_opportunities!$F:$F}, 2, false) + IF(RANDBETWEEN(0, 100)&lt;75, RANDBETWEEN(8, 15), RANDBETWEEN(0, 15)))</f>
        <v>45724</v>
      </c>
      <c r="D12" s="16">
        <v>46089.0</v>
      </c>
      <c r="E12" s="17" t="str">
        <f t="shared" si="1"/>
        <v>Active</v>
      </c>
      <c r="F12" s="17">
        <f t="shared" si="2"/>
        <v>4</v>
      </c>
    </row>
    <row r="13">
      <c r="A13" s="6" t="s">
        <v>21</v>
      </c>
      <c r="B13" s="6" t="str">
        <f>IFERROR(__xludf.DUMMYFUNCTION("""COMPUTED_VALUE"""),"OPP019")</f>
        <v>OPP019</v>
      </c>
      <c r="C13" s="16">
        <f t="array" ref="C13">IF(B13="", "", VLOOKUP(B13, {salesforce_opportunities!$A:$A,salesforce_opportunities!$F:$F}, 2, false) + IF(RANDBETWEEN(0, 100)&lt;75, RANDBETWEEN(8, 15), RANDBETWEEN(0, 15)))</f>
        <v>45784</v>
      </c>
      <c r="D13" s="16">
        <v>46149.0</v>
      </c>
      <c r="E13" s="17" t="str">
        <f t="shared" si="1"/>
        <v>Suspended</v>
      </c>
      <c r="F13" s="17">
        <f t="shared" si="2"/>
        <v>2</v>
      </c>
    </row>
    <row r="14">
      <c r="A14" s="6" t="s">
        <v>22</v>
      </c>
      <c r="B14" s="6" t="str">
        <f>IFERROR(__xludf.DUMMYFUNCTION("""COMPUTED_VALUE"""),"OPP020")</f>
        <v>OPP020</v>
      </c>
      <c r="C14" s="16">
        <f t="array" ref="C14">IF(B14="", "", VLOOKUP(B14, {salesforce_opportunities!$A:$A,salesforce_opportunities!$F:$F}, 2, false) + IF(RANDBETWEEN(0, 100)&lt;75, RANDBETWEEN(8, 15), RANDBETWEEN(0, 15)))</f>
        <v>45709</v>
      </c>
      <c r="D14" s="16">
        <v>46074.0</v>
      </c>
      <c r="E14" s="17" t="str">
        <f t="shared" si="1"/>
        <v>Active</v>
      </c>
      <c r="F14" s="17">
        <f t="shared" si="2"/>
        <v>4</v>
      </c>
    </row>
    <row r="15">
      <c r="A15" s="6" t="s">
        <v>23</v>
      </c>
      <c r="B15" s="6" t="str">
        <f>IFERROR(__xludf.DUMMYFUNCTION("""COMPUTED_VALUE"""),"OPP022")</f>
        <v>OPP022</v>
      </c>
      <c r="C15" s="16">
        <f t="array" ref="C15">IF(B15="", "", VLOOKUP(B15, {salesforce_opportunities!$A:$A,salesforce_opportunities!$F:$F}, 2, false) + IF(RANDBETWEEN(0, 100)&lt;75, RANDBETWEEN(8, 15), RANDBETWEEN(0, 15)))</f>
        <v>45799</v>
      </c>
      <c r="D15" s="16">
        <v>46164.0</v>
      </c>
      <c r="E15" s="17" t="str">
        <f t="shared" si="1"/>
        <v>Active</v>
      </c>
      <c r="F15" s="17">
        <f t="shared" si="2"/>
        <v>1</v>
      </c>
    </row>
    <row r="16">
      <c r="A16" s="6" t="s">
        <v>24</v>
      </c>
      <c r="B16" s="6" t="str">
        <f>IFERROR(__xludf.DUMMYFUNCTION("""COMPUTED_VALUE"""),"OPP024")</f>
        <v>OPP024</v>
      </c>
      <c r="C16" s="16">
        <f t="array" ref="C16">IF(B16="", "", VLOOKUP(B16, {salesforce_opportunities!$A:$A,salesforce_opportunities!$F:$F}, 2, false) + IF(RANDBETWEEN(0, 100)&lt;75, RANDBETWEEN(8, 15), RANDBETWEEN(0, 15)))</f>
        <v>45838</v>
      </c>
      <c r="D16" s="16">
        <v>46203.0</v>
      </c>
      <c r="E16" s="17" t="str">
        <f t="shared" si="1"/>
        <v>Active</v>
      </c>
      <c r="F16" s="17">
        <f t="shared" si="2"/>
        <v>0</v>
      </c>
    </row>
    <row r="17">
      <c r="A17" s="6" t="s">
        <v>25</v>
      </c>
      <c r="B17" s="6" t="str">
        <f>IFERROR(__xludf.DUMMYFUNCTION("""COMPUTED_VALUE"""),"OPP029")</f>
        <v>OPP029</v>
      </c>
      <c r="C17" s="16">
        <f t="array" ref="C17">IF(B17="", "", VLOOKUP(B17, {salesforce_opportunities!$A:$A,salesforce_opportunities!$F:$F}, 2, false) + IF(RANDBETWEEN(0, 100)&lt;75, RANDBETWEEN(8, 15), RANDBETWEEN(0, 15)))</f>
        <v>45767</v>
      </c>
      <c r="D17" s="16">
        <v>46132.0</v>
      </c>
      <c r="E17" s="17" t="str">
        <f t="shared" si="1"/>
        <v>Active</v>
      </c>
      <c r="F17" s="17">
        <f t="shared" si="2"/>
        <v>2</v>
      </c>
    </row>
    <row r="18">
      <c r="A18" s="6" t="s">
        <v>26</v>
      </c>
      <c r="B18" s="6" t="str">
        <f>IFERROR(__xludf.DUMMYFUNCTION("""COMPUTED_VALUE"""),"OPP031")</f>
        <v>OPP031</v>
      </c>
      <c r="C18" s="16">
        <f t="array" ref="C18">IF(B18="", "", VLOOKUP(B18, {salesforce_opportunities!$A:$A,salesforce_opportunities!$F:$F}, 2, false) + IF(RANDBETWEEN(0, 100)&lt;75, RANDBETWEEN(8, 15), RANDBETWEEN(0, 15)))</f>
        <v>45694</v>
      </c>
      <c r="D18" s="16">
        <v>46059.0</v>
      </c>
      <c r="E18" s="17" t="str">
        <f t="shared" si="1"/>
        <v>Active</v>
      </c>
      <c r="F18" s="17">
        <f t="shared" si="2"/>
        <v>5</v>
      </c>
    </row>
    <row r="19">
      <c r="A19" s="6" t="s">
        <v>27</v>
      </c>
      <c r="B19" s="6" t="str">
        <f>IFERROR(__xludf.DUMMYFUNCTION("""COMPUTED_VALUE"""),"OPP032")</f>
        <v>OPP032</v>
      </c>
      <c r="C19" s="16">
        <f t="array" ref="C19">IF(B19="", "", VLOOKUP(B19, {salesforce_opportunities!$A:$A,salesforce_opportunities!$F:$F}, 2, false) + IF(RANDBETWEEN(0, 100)&lt;75, RANDBETWEEN(8, 15), RANDBETWEEN(0, 15)))</f>
        <v>45716</v>
      </c>
      <c r="D19" s="16">
        <v>46081.0</v>
      </c>
      <c r="E19" s="17" t="str">
        <f t="shared" si="1"/>
        <v>Suspended</v>
      </c>
      <c r="F19" s="17">
        <f t="shared" si="2"/>
        <v>4</v>
      </c>
    </row>
    <row r="20">
      <c r="A20" s="6" t="s">
        <v>28</v>
      </c>
      <c r="B20" s="6" t="str">
        <f>IFERROR(__xludf.DUMMYFUNCTION("""COMPUTED_VALUE"""),"OPP033")</f>
        <v>OPP033</v>
      </c>
      <c r="C20" s="16">
        <f t="array" ref="C20">IF(B20="", "", VLOOKUP(B20, {salesforce_opportunities!$A:$A,salesforce_opportunities!$F:$F}, 2, false) + IF(RANDBETWEEN(0, 100)&lt;75, RANDBETWEEN(8, 15), RANDBETWEEN(0, 15)))</f>
        <v>45847</v>
      </c>
      <c r="D20" s="16">
        <v>46212.0</v>
      </c>
      <c r="E20" s="17" t="str">
        <f t="shared" si="1"/>
        <v>Active</v>
      </c>
      <c r="F20" s="17">
        <f t="shared" si="2"/>
        <v>0</v>
      </c>
    </row>
    <row r="21">
      <c r="A21" s="6" t="s">
        <v>29</v>
      </c>
      <c r="B21" s="6" t="str">
        <f>IFERROR(__xludf.DUMMYFUNCTION("""COMPUTED_VALUE"""),"OPP034")</f>
        <v>OPP034</v>
      </c>
      <c r="C21" s="16">
        <f t="array" ref="C21">IF(B21="", "", VLOOKUP(B21, {salesforce_opportunities!$A:$A,salesforce_opportunities!$F:$F}, 2, false) + IF(RANDBETWEEN(0, 100)&lt;75, RANDBETWEEN(8, 15), RANDBETWEEN(0, 15)))</f>
        <v>45754</v>
      </c>
      <c r="D21" s="16">
        <v>46119.0</v>
      </c>
      <c r="E21" s="17" t="str">
        <f t="shared" si="1"/>
        <v>Active</v>
      </c>
      <c r="F21" s="17">
        <f t="shared" si="2"/>
        <v>3</v>
      </c>
    </row>
    <row r="22">
      <c r="A22" s="6" t="s">
        <v>30</v>
      </c>
      <c r="B22" s="6" t="str">
        <f>IFERROR(__xludf.DUMMYFUNCTION("""COMPUTED_VALUE"""),"OPP035")</f>
        <v>OPP035</v>
      </c>
      <c r="C22" s="16">
        <f t="array" ref="C22">IF(B22="", "", VLOOKUP(B22, {salesforce_opportunities!$A:$A,salesforce_opportunities!$F:$F}, 2, false) + IF(RANDBETWEEN(0, 100)&lt;75, RANDBETWEEN(8, 15), RANDBETWEEN(0, 15)))</f>
        <v>45673</v>
      </c>
      <c r="D22" s="16">
        <v>46038.0</v>
      </c>
      <c r="E22" s="17" t="str">
        <f t="shared" si="1"/>
        <v>Active</v>
      </c>
      <c r="F22" s="17">
        <f t="shared" si="2"/>
        <v>6</v>
      </c>
    </row>
    <row r="23">
      <c r="A23" s="6" t="s">
        <v>31</v>
      </c>
      <c r="B23" s="6" t="str">
        <f>IFERROR(__xludf.DUMMYFUNCTION("""COMPUTED_VALUE"""),"OPP036")</f>
        <v>OPP036</v>
      </c>
      <c r="C23" s="16">
        <f t="array" ref="C23">IF(B23="", "", VLOOKUP(B23, {salesforce_opportunities!$A:$A,salesforce_opportunities!$F:$F}, 2, false) + IF(RANDBETWEEN(0, 100)&lt;75, RANDBETWEEN(8, 15), RANDBETWEEN(0, 15)))</f>
        <v>45763</v>
      </c>
      <c r="D23" s="16">
        <v>46128.0</v>
      </c>
      <c r="E23" s="17" t="str">
        <f t="shared" si="1"/>
        <v>Active</v>
      </c>
      <c r="F23" s="17">
        <f t="shared" si="2"/>
        <v>3</v>
      </c>
    </row>
    <row r="24">
      <c r="A24" s="6" t="s">
        <v>32</v>
      </c>
      <c r="B24" s="6" t="str">
        <f>IFERROR(__xludf.DUMMYFUNCTION("""COMPUTED_VALUE"""),"OPP037")</f>
        <v>OPP037</v>
      </c>
      <c r="C24" s="16">
        <f t="array" ref="C24">IF(B24="", "", VLOOKUP(B24, {salesforce_opportunities!$A:$A,salesforce_opportunities!$F:$F}, 2, false) + IF(RANDBETWEEN(0, 100)&lt;75, RANDBETWEEN(8, 15), RANDBETWEEN(0, 15)))</f>
        <v>45719</v>
      </c>
      <c r="D24" s="16">
        <v>46084.0</v>
      </c>
      <c r="E24" s="17" t="str">
        <f t="shared" si="1"/>
        <v>Active</v>
      </c>
      <c r="F24" s="17">
        <f t="shared" si="2"/>
        <v>4</v>
      </c>
    </row>
    <row r="25">
      <c r="A25" s="6" t="s">
        <v>33</v>
      </c>
      <c r="B25" s="6" t="str">
        <f>IFERROR(__xludf.DUMMYFUNCTION("""COMPUTED_VALUE"""),"OPP039")</f>
        <v>OPP039</v>
      </c>
      <c r="C25" s="16">
        <f t="array" ref="C25">IF(B25="", "", VLOOKUP(B25, {salesforce_opportunities!$A:$A,salesforce_opportunities!$F:$F}, 2, false) + IF(RANDBETWEEN(0, 100)&lt;75, RANDBETWEEN(8, 15), RANDBETWEEN(0, 15)))</f>
        <v>45812</v>
      </c>
      <c r="D25" s="16">
        <v>46177.0</v>
      </c>
      <c r="E25" s="17" t="str">
        <f t="shared" si="1"/>
        <v>Active</v>
      </c>
      <c r="F25" s="17">
        <f t="shared" si="2"/>
        <v>1</v>
      </c>
    </row>
    <row r="26">
      <c r="A26" s="6" t="s">
        <v>34</v>
      </c>
      <c r="B26" s="6" t="str">
        <f>IFERROR(__xludf.DUMMYFUNCTION("""COMPUTED_VALUE"""),"OPP040")</f>
        <v>OPP040</v>
      </c>
      <c r="C26" s="16">
        <f t="array" ref="C26">IF(B26="", "", VLOOKUP(B26, {salesforce_opportunities!$A:$A,salesforce_opportunities!$F:$F}, 2, false) + IF(RANDBETWEEN(0, 100)&lt;75, RANDBETWEEN(8, 15), RANDBETWEEN(0, 15)))</f>
        <v>45725</v>
      </c>
      <c r="D26" s="16">
        <v>46090.0</v>
      </c>
      <c r="E26" s="17" t="str">
        <f t="shared" si="1"/>
        <v>Active</v>
      </c>
      <c r="F26" s="17">
        <f t="shared" si="2"/>
        <v>4</v>
      </c>
    </row>
    <row r="27">
      <c r="A27" s="6" t="s">
        <v>35</v>
      </c>
      <c r="B27" s="6" t="str">
        <f>IFERROR(__xludf.DUMMYFUNCTION("""COMPUTED_VALUE"""),"OPP041")</f>
        <v>OPP041</v>
      </c>
      <c r="C27" s="16">
        <f t="array" ref="C27">IF(B27="", "", VLOOKUP(B27, {salesforce_opportunities!$A:$A,salesforce_opportunities!$F:$F}, 2, false) + IF(RANDBETWEEN(0, 100)&lt;75, RANDBETWEEN(8, 15), RANDBETWEEN(0, 15)))</f>
        <v>45760</v>
      </c>
      <c r="D27" s="16">
        <v>46125.0</v>
      </c>
      <c r="E27" s="17" t="str">
        <f t="shared" si="1"/>
        <v>Active</v>
      </c>
      <c r="F27" s="17">
        <f t="shared" si="2"/>
        <v>3</v>
      </c>
    </row>
    <row r="28">
      <c r="A28" s="6" t="s">
        <v>36</v>
      </c>
      <c r="B28" s="6" t="str">
        <f>IFERROR(__xludf.DUMMYFUNCTION("""COMPUTED_VALUE"""),"OPP042")</f>
        <v>OPP042</v>
      </c>
      <c r="C28" s="16">
        <f t="array" ref="C28">IF(B28="", "", VLOOKUP(B28, {salesforce_opportunities!$A:$A,salesforce_opportunities!$F:$F}, 2, false) + IF(RANDBETWEEN(0, 100)&lt;75, RANDBETWEEN(8, 15), RANDBETWEEN(0, 15)))</f>
        <v>45778</v>
      </c>
      <c r="D28" s="16">
        <v>46143.0</v>
      </c>
      <c r="E28" s="17" t="str">
        <f t="shared" si="1"/>
        <v>Active</v>
      </c>
      <c r="F28" s="17">
        <f t="shared" si="2"/>
        <v>2</v>
      </c>
    </row>
    <row r="29">
      <c r="A29" s="6" t="s">
        <v>37</v>
      </c>
      <c r="B29" s="6" t="str">
        <f>IFERROR(__xludf.DUMMYFUNCTION("""COMPUTED_VALUE"""),"OPP043")</f>
        <v>OPP043</v>
      </c>
      <c r="C29" s="16">
        <f t="array" ref="C29">IF(B29="", "", VLOOKUP(B29, {salesforce_opportunities!$A:$A,salesforce_opportunities!$F:$F}, 2, false) + IF(RANDBETWEEN(0, 100)&lt;75, RANDBETWEEN(8, 15), RANDBETWEEN(0, 15)))</f>
        <v>45696</v>
      </c>
      <c r="D29" s="16">
        <v>46061.0</v>
      </c>
      <c r="E29" s="17" t="str">
        <f t="shared" si="1"/>
        <v>Active</v>
      </c>
      <c r="F29" s="17">
        <f t="shared" si="2"/>
        <v>5</v>
      </c>
    </row>
    <row r="30">
      <c r="A30" s="6" t="s">
        <v>38</v>
      </c>
      <c r="B30" s="6" t="str">
        <f>IFERROR(__xludf.DUMMYFUNCTION("""COMPUTED_VALUE"""),"OPP044")</f>
        <v>OPP044</v>
      </c>
      <c r="C30" s="16">
        <f t="array" ref="C30">IF(B30="", "", VLOOKUP(B30, {salesforce_opportunities!$A:$A,salesforce_opportunities!$F:$F}, 2, false) + IF(RANDBETWEEN(0, 100)&lt;75, RANDBETWEEN(8, 15), RANDBETWEEN(0, 15)))</f>
        <v>45807</v>
      </c>
      <c r="D30" s="16">
        <v>46172.0</v>
      </c>
      <c r="E30" s="17" t="str">
        <f t="shared" si="1"/>
        <v>Active</v>
      </c>
      <c r="F30" s="17">
        <f t="shared" si="2"/>
        <v>1</v>
      </c>
    </row>
    <row r="31">
      <c r="A31" s="6" t="s">
        <v>39</v>
      </c>
      <c r="B31" s="6" t="str">
        <f>IFERROR(__xludf.DUMMYFUNCTION("""COMPUTED_VALUE"""),"OPP048")</f>
        <v>OPP048</v>
      </c>
      <c r="C31" s="16">
        <f t="array" ref="C31">IF(B31="", "", VLOOKUP(B31, {salesforce_opportunities!$A:$A,salesforce_opportunities!$F:$F}, 2, false) + IF(RANDBETWEEN(0, 100)&lt;75, RANDBETWEEN(8, 15), RANDBETWEEN(0, 15)))</f>
        <v>45776</v>
      </c>
      <c r="D31" s="16">
        <v>46141.0</v>
      </c>
      <c r="E31" s="17" t="str">
        <f t="shared" si="1"/>
        <v>Active</v>
      </c>
      <c r="F31" s="17">
        <f t="shared" si="2"/>
        <v>2</v>
      </c>
    </row>
    <row r="32">
      <c r="A32" s="6" t="s">
        <v>40</v>
      </c>
      <c r="B32" s="6" t="str">
        <f>IFERROR(__xludf.DUMMYFUNCTION("""COMPUTED_VALUE"""),"OPP051")</f>
        <v>OPP051</v>
      </c>
      <c r="C32" s="16">
        <f t="array" ref="C32">IF(B32="", "", VLOOKUP(B32, {salesforce_opportunities!$A:$A,salesforce_opportunities!$F:$F}, 2, false) + IF(RANDBETWEEN(0, 100)&lt;75, RANDBETWEEN(8, 15), RANDBETWEEN(0, 15)))</f>
        <v>45846</v>
      </c>
      <c r="D32" s="16">
        <v>46211.0</v>
      </c>
      <c r="E32" s="17" t="str">
        <f t="shared" si="1"/>
        <v>Suspended</v>
      </c>
      <c r="F32" s="17">
        <f t="shared" si="2"/>
        <v>0</v>
      </c>
    </row>
    <row r="33">
      <c r="A33" s="6" t="s">
        <v>41</v>
      </c>
      <c r="B33" s="6" t="str">
        <f>IFERROR(__xludf.DUMMYFUNCTION("""COMPUTED_VALUE"""),"OPP055")</f>
        <v>OPP055</v>
      </c>
      <c r="C33" s="16">
        <f t="array" ref="C33">IF(B33="", "", VLOOKUP(B33, {salesforce_opportunities!$A:$A,salesforce_opportunities!$F:$F}, 2, false) + IF(RANDBETWEEN(0, 100)&lt;75, RANDBETWEEN(8, 15), RANDBETWEEN(0, 15)))</f>
        <v>45752</v>
      </c>
      <c r="D33" s="16">
        <v>46117.0</v>
      </c>
      <c r="E33" s="17" t="str">
        <f t="shared" si="1"/>
        <v>Active</v>
      </c>
      <c r="F33" s="17">
        <f t="shared" si="2"/>
        <v>3</v>
      </c>
    </row>
    <row r="34">
      <c r="A34" s="6" t="s">
        <v>42</v>
      </c>
      <c r="B34" s="6" t="str">
        <f>IFERROR(__xludf.DUMMYFUNCTION("""COMPUTED_VALUE"""),"OPP056")</f>
        <v>OPP056</v>
      </c>
      <c r="C34" s="16">
        <f t="array" ref="C34">IF(B34="", "", VLOOKUP(B34, {salesforce_opportunities!$A:$A,salesforce_opportunities!$F:$F}, 2, false) + IF(RANDBETWEEN(0, 100)&lt;75, RANDBETWEEN(8, 15), RANDBETWEEN(0, 15)))</f>
        <v>45732</v>
      </c>
      <c r="D34" s="16">
        <v>46097.0</v>
      </c>
      <c r="E34" s="17" t="str">
        <f t="shared" si="1"/>
        <v>Suspended</v>
      </c>
      <c r="F34" s="17">
        <f t="shared" si="2"/>
        <v>4</v>
      </c>
    </row>
    <row r="35">
      <c r="A35" s="6" t="s">
        <v>43</v>
      </c>
      <c r="B35" s="6" t="str">
        <f>IFERROR(__xludf.DUMMYFUNCTION("""COMPUTED_VALUE"""),"OPP057")</f>
        <v>OPP057</v>
      </c>
      <c r="C35" s="16">
        <f t="array" ref="C35">IF(B35="", "", VLOOKUP(B35, {salesforce_opportunities!$A:$A,salesforce_opportunities!$F:$F}, 2, false) + IF(RANDBETWEEN(0, 100)&lt;75, RANDBETWEEN(8, 15), RANDBETWEEN(0, 15)))</f>
        <v>45698</v>
      </c>
      <c r="D35" s="16">
        <v>46063.0</v>
      </c>
      <c r="E35" s="17" t="str">
        <f t="shared" si="1"/>
        <v>Active</v>
      </c>
      <c r="F35" s="17">
        <f t="shared" si="2"/>
        <v>5</v>
      </c>
    </row>
    <row r="36">
      <c r="A36" s="6" t="s">
        <v>44</v>
      </c>
      <c r="B36" s="6" t="str">
        <f>IFERROR(__xludf.DUMMYFUNCTION("""COMPUTED_VALUE"""),"OPP058")</f>
        <v>OPP058</v>
      </c>
      <c r="C36" s="16">
        <f t="array" ref="C36">IF(B36="", "", VLOOKUP(B36, {salesforce_opportunities!$A:$A,salesforce_opportunities!$F:$F}, 2, false) + IF(RANDBETWEEN(0, 100)&lt;75, RANDBETWEEN(8, 15), RANDBETWEEN(0, 15)))</f>
        <v>45693</v>
      </c>
      <c r="D36" s="16">
        <v>46058.0</v>
      </c>
      <c r="E36" s="17" t="str">
        <f t="shared" si="1"/>
        <v>Active</v>
      </c>
      <c r="F36" s="17">
        <f t="shared" si="2"/>
        <v>5</v>
      </c>
    </row>
    <row r="37">
      <c r="A37" s="6" t="s">
        <v>45</v>
      </c>
      <c r="B37" s="6" t="str">
        <f>IFERROR(__xludf.DUMMYFUNCTION("""COMPUTED_VALUE"""),"OPP060")</f>
        <v>OPP060</v>
      </c>
      <c r="C37" s="16">
        <f t="array" ref="C37">IF(B37="", "", VLOOKUP(B37, {salesforce_opportunities!$A:$A,salesforce_opportunities!$F:$F}, 2, false) + IF(RANDBETWEEN(0, 100)&lt;75, RANDBETWEEN(8, 15), RANDBETWEEN(0, 15)))</f>
        <v>45728</v>
      </c>
      <c r="D37" s="16">
        <v>46093.0</v>
      </c>
      <c r="E37" s="17" t="str">
        <f t="shared" si="1"/>
        <v>Active</v>
      </c>
      <c r="F37" s="17">
        <f t="shared" si="2"/>
        <v>4</v>
      </c>
    </row>
    <row r="38">
      <c r="A38" s="6" t="s">
        <v>46</v>
      </c>
      <c r="B38" s="6" t="str">
        <f>IFERROR(__xludf.DUMMYFUNCTION("""COMPUTED_VALUE"""),"OPP061")</f>
        <v>OPP061</v>
      </c>
      <c r="C38" s="16">
        <f t="array" ref="C38">IF(B38="", "", VLOOKUP(B38, {salesforce_opportunities!$A:$A,salesforce_opportunities!$F:$F}, 2, false) + IF(RANDBETWEEN(0, 100)&lt;75, RANDBETWEEN(8, 15), RANDBETWEEN(0, 15)))</f>
        <v>45757</v>
      </c>
      <c r="D38" s="16">
        <v>46122.0</v>
      </c>
      <c r="E38" s="17" t="str">
        <f t="shared" si="1"/>
        <v>Active</v>
      </c>
      <c r="F38" s="17">
        <f t="shared" si="2"/>
        <v>3</v>
      </c>
    </row>
    <row r="39">
      <c r="A39" s="6" t="s">
        <v>47</v>
      </c>
      <c r="B39" s="6" t="str">
        <f>IFERROR(__xludf.DUMMYFUNCTION("""COMPUTED_VALUE"""),"OPP063")</f>
        <v>OPP063</v>
      </c>
      <c r="C39" s="16">
        <f t="array" ref="C39">IF(B39="", "", VLOOKUP(B39, {salesforce_opportunities!$A:$A,salesforce_opportunities!$F:$F}, 2, false) + IF(RANDBETWEEN(0, 100)&lt;75, RANDBETWEEN(8, 15), RANDBETWEEN(0, 15)))</f>
        <v>45750</v>
      </c>
      <c r="D39" s="16">
        <v>46115.0</v>
      </c>
      <c r="E39" s="17" t="str">
        <f t="shared" si="1"/>
        <v>Active</v>
      </c>
      <c r="F39" s="17">
        <f t="shared" si="2"/>
        <v>3</v>
      </c>
    </row>
    <row r="40">
      <c r="A40" s="6" t="s">
        <v>48</v>
      </c>
      <c r="B40" s="6" t="str">
        <f>IFERROR(__xludf.DUMMYFUNCTION("""COMPUTED_VALUE"""),"OPP064")</f>
        <v>OPP064</v>
      </c>
      <c r="C40" s="16">
        <f t="array" ref="C40">IF(B40="", "", VLOOKUP(B40, {salesforce_opportunities!$A:$A,salesforce_opportunities!$F:$F}, 2, false) + IF(RANDBETWEEN(0, 100)&lt;75, RANDBETWEEN(8, 15), RANDBETWEEN(0, 15)))</f>
        <v>45806</v>
      </c>
      <c r="D40" s="16">
        <v>46171.0</v>
      </c>
      <c r="E40" s="17" t="str">
        <f t="shared" si="1"/>
        <v>Active</v>
      </c>
      <c r="F40" s="17">
        <f t="shared" si="2"/>
        <v>1</v>
      </c>
    </row>
    <row r="41">
      <c r="A41" s="6" t="s">
        <v>49</v>
      </c>
      <c r="B41" s="6" t="str">
        <f>IFERROR(__xludf.DUMMYFUNCTION("""COMPUTED_VALUE"""),"OPP069")</f>
        <v>OPP069</v>
      </c>
      <c r="C41" s="16">
        <f t="array" ref="C41">IF(B41="", "", VLOOKUP(B41, {salesforce_opportunities!$A:$A,salesforce_opportunities!$F:$F}, 2, false) + IF(RANDBETWEEN(0, 100)&lt;75, RANDBETWEEN(8, 15), RANDBETWEEN(0, 15)))</f>
        <v>45689</v>
      </c>
      <c r="D41" s="16">
        <v>46054.0</v>
      </c>
      <c r="E41" s="17" t="str">
        <f t="shared" si="1"/>
        <v>Active</v>
      </c>
      <c r="F41" s="17">
        <f t="shared" si="2"/>
        <v>5</v>
      </c>
    </row>
    <row r="42">
      <c r="A42" s="6" t="s">
        <v>50</v>
      </c>
      <c r="B42" s="6" t="str">
        <f>IFERROR(__xludf.DUMMYFUNCTION("""COMPUTED_VALUE"""),"OPP071")</f>
        <v>OPP071</v>
      </c>
      <c r="C42" s="16">
        <f t="array" ref="C42">IF(B42="", "", VLOOKUP(B42, {salesforce_opportunities!$A:$A,salesforce_opportunities!$F:$F}, 2, false) + IF(RANDBETWEEN(0, 100)&lt;75, RANDBETWEEN(8, 15), RANDBETWEEN(0, 15)))</f>
        <v>45832</v>
      </c>
      <c r="D42" s="16">
        <v>46197.0</v>
      </c>
      <c r="E42" s="17" t="str">
        <f t="shared" si="1"/>
        <v>Active</v>
      </c>
      <c r="F42" s="17">
        <f t="shared" si="2"/>
        <v>0</v>
      </c>
    </row>
    <row r="43">
      <c r="A43" s="6" t="s">
        <v>51</v>
      </c>
      <c r="B43" s="6" t="str">
        <f>IFERROR(__xludf.DUMMYFUNCTION("""COMPUTED_VALUE"""),"OPP073")</f>
        <v>OPP073</v>
      </c>
      <c r="C43" s="16">
        <f t="array" ref="C43">IF(B43="", "", VLOOKUP(B43, {salesforce_opportunities!$A:$A,salesforce_opportunities!$F:$F}, 2, false) + IF(RANDBETWEEN(0, 100)&lt;75, RANDBETWEEN(8, 15), RANDBETWEEN(0, 15)))</f>
        <v>45705</v>
      </c>
      <c r="D43" s="16">
        <v>46070.0</v>
      </c>
      <c r="E43" s="17" t="str">
        <f t="shared" si="1"/>
        <v>Suspended</v>
      </c>
      <c r="F43" s="17">
        <f t="shared" si="2"/>
        <v>4</v>
      </c>
    </row>
    <row r="44">
      <c r="A44" s="6" t="s">
        <v>52</v>
      </c>
      <c r="B44" s="6" t="str">
        <f>IFERROR(__xludf.DUMMYFUNCTION("""COMPUTED_VALUE"""),"OPP076")</f>
        <v>OPP076</v>
      </c>
      <c r="C44" s="16">
        <f t="array" ref="C44">IF(B44="", "", VLOOKUP(B44, {salesforce_opportunities!$A:$A,salesforce_opportunities!$F:$F}, 2, false) + IF(RANDBETWEEN(0, 100)&lt;75, RANDBETWEEN(8, 15), RANDBETWEEN(0, 15)))</f>
        <v>45752</v>
      </c>
      <c r="D44" s="16">
        <v>46117.0</v>
      </c>
      <c r="E44" s="17" t="str">
        <f t="shared" si="1"/>
        <v>Active</v>
      </c>
      <c r="F44" s="17">
        <f t="shared" si="2"/>
        <v>3</v>
      </c>
    </row>
    <row r="45">
      <c r="A45" s="6" t="s">
        <v>53</v>
      </c>
      <c r="B45" s="6" t="str">
        <f>IFERROR(__xludf.DUMMYFUNCTION("""COMPUTED_VALUE"""),"OPP077")</f>
        <v>OPP077</v>
      </c>
      <c r="C45" s="16">
        <f t="array" ref="C45">IF(B45="", "", VLOOKUP(B45, {salesforce_opportunities!$A:$A,salesforce_opportunities!$F:$F}, 2, false) + IF(RANDBETWEEN(0, 100)&lt;75, RANDBETWEEN(8, 15), RANDBETWEEN(0, 15)))</f>
        <v>45741</v>
      </c>
      <c r="D45" s="16">
        <v>46106.0</v>
      </c>
      <c r="E45" s="17" t="str">
        <f t="shared" si="1"/>
        <v>Active</v>
      </c>
      <c r="F45" s="17">
        <f t="shared" si="2"/>
        <v>3</v>
      </c>
    </row>
    <row r="46">
      <c r="A46" s="6" t="s">
        <v>54</v>
      </c>
      <c r="B46" s="6" t="str">
        <f>IFERROR(__xludf.DUMMYFUNCTION("""COMPUTED_VALUE"""),"OPP079")</f>
        <v>OPP079</v>
      </c>
      <c r="C46" s="16">
        <f t="array" ref="C46">IF(B46="", "", VLOOKUP(B46, {salesforce_opportunities!$A:$A,salesforce_opportunities!$F:$F}, 2, false) + IF(RANDBETWEEN(0, 100)&lt;75, RANDBETWEEN(8, 15), RANDBETWEEN(0, 15)))</f>
        <v>45686</v>
      </c>
      <c r="D46" s="16">
        <v>46051.0</v>
      </c>
      <c r="E46" s="17" t="str">
        <f t="shared" si="1"/>
        <v>Active</v>
      </c>
      <c r="F46" s="17">
        <f t="shared" si="2"/>
        <v>5</v>
      </c>
    </row>
    <row r="47">
      <c r="A47" s="6" t="s">
        <v>55</v>
      </c>
      <c r="B47" s="6" t="str">
        <f>IFERROR(__xludf.DUMMYFUNCTION("""COMPUTED_VALUE"""),"OPP081")</f>
        <v>OPP081</v>
      </c>
      <c r="C47" s="16">
        <f t="array" ref="C47">IF(B47="", "", VLOOKUP(B47, {salesforce_opportunities!$A:$A,salesforce_opportunities!$F:$F}, 2, false) + IF(RANDBETWEEN(0, 100)&lt;75, RANDBETWEEN(8, 15), RANDBETWEEN(0, 15)))</f>
        <v>45816</v>
      </c>
      <c r="D47" s="16">
        <v>46181.0</v>
      </c>
      <c r="E47" s="17" t="str">
        <f t="shared" si="1"/>
        <v>Active</v>
      </c>
      <c r="F47" s="17">
        <f t="shared" si="2"/>
        <v>1</v>
      </c>
    </row>
    <row r="48">
      <c r="A48" s="6" t="s">
        <v>56</v>
      </c>
      <c r="B48" s="6" t="str">
        <f>IFERROR(__xludf.DUMMYFUNCTION("""COMPUTED_VALUE"""),"OPP085")</f>
        <v>OPP085</v>
      </c>
      <c r="C48" s="16">
        <f t="array" ref="C48">IF(B48="", "", VLOOKUP(B48, {salesforce_opportunities!$A:$A,salesforce_opportunities!$F:$F}, 2, false) + IF(RANDBETWEEN(0, 100)&lt;75, RANDBETWEEN(8, 15), RANDBETWEEN(0, 15)))</f>
        <v>45701</v>
      </c>
      <c r="D48" s="16">
        <v>46066.0</v>
      </c>
      <c r="E48" s="17" t="str">
        <f t="shared" si="1"/>
        <v>Active</v>
      </c>
      <c r="F48" s="17">
        <f t="shared" si="2"/>
        <v>5</v>
      </c>
    </row>
    <row r="49">
      <c r="A49" s="6" t="s">
        <v>57</v>
      </c>
      <c r="B49" s="6" t="str">
        <f>IFERROR(__xludf.DUMMYFUNCTION("""COMPUTED_VALUE"""),"OPP088")</f>
        <v>OPP088</v>
      </c>
      <c r="C49" s="16">
        <f t="array" ref="C49">IF(B49="", "", VLOOKUP(B49, {salesforce_opportunities!$A:$A,salesforce_opportunities!$F:$F}, 2, false) + IF(RANDBETWEEN(0, 100)&lt;75, RANDBETWEEN(8, 15), RANDBETWEEN(0, 15)))</f>
        <v>45715</v>
      </c>
      <c r="D49" s="16">
        <v>46080.0</v>
      </c>
      <c r="E49" s="17" t="str">
        <f t="shared" si="1"/>
        <v>Suspended</v>
      </c>
      <c r="F49" s="17">
        <f t="shared" si="2"/>
        <v>4</v>
      </c>
    </row>
    <row r="50">
      <c r="A50" s="6" t="s">
        <v>58</v>
      </c>
      <c r="B50" s="6" t="str">
        <f>IFERROR(__xludf.DUMMYFUNCTION("""COMPUTED_VALUE"""),"OPP090")</f>
        <v>OPP090</v>
      </c>
      <c r="C50" s="16">
        <f t="array" ref="C50">IF(B50="", "", VLOOKUP(B50, {salesforce_opportunities!$A:$A,salesforce_opportunities!$F:$F}, 2, false) + IF(RANDBETWEEN(0, 100)&lt;75, RANDBETWEEN(8, 15), RANDBETWEEN(0, 15)))</f>
        <v>45731</v>
      </c>
      <c r="D50" s="16">
        <v>46096.0</v>
      </c>
      <c r="E50" s="17" t="str">
        <f t="shared" si="1"/>
        <v>Active</v>
      </c>
      <c r="F50" s="17">
        <f t="shared" si="2"/>
        <v>4</v>
      </c>
    </row>
    <row r="51">
      <c r="A51" s="6" t="s">
        <v>59</v>
      </c>
      <c r="B51" s="6" t="str">
        <f>IFERROR(__xludf.DUMMYFUNCTION("""COMPUTED_VALUE"""),"OPP091")</f>
        <v>OPP091</v>
      </c>
      <c r="C51" s="16">
        <f t="array" ref="C51">IF(B51="", "", VLOOKUP(B51, {salesforce_opportunities!$A:$A,salesforce_opportunities!$F:$F}, 2, false) + IF(RANDBETWEEN(0, 100)&lt;75, RANDBETWEEN(8, 15), RANDBETWEEN(0, 15)))</f>
        <v>45784</v>
      </c>
      <c r="D51" s="16">
        <v>46149.0</v>
      </c>
      <c r="E51" s="17" t="str">
        <f t="shared" si="1"/>
        <v>Active</v>
      </c>
      <c r="F51" s="17">
        <f t="shared" si="2"/>
        <v>2</v>
      </c>
    </row>
    <row r="52">
      <c r="A52" s="6" t="s">
        <v>60</v>
      </c>
      <c r="B52" s="6" t="str">
        <f>IFERROR(__xludf.DUMMYFUNCTION("""COMPUTED_VALUE"""),"OPP092")</f>
        <v>OPP092</v>
      </c>
      <c r="C52" s="16">
        <f t="array" ref="C52">IF(B52="", "", VLOOKUP(B52, {salesforce_opportunities!$A:$A,salesforce_opportunities!$F:$F}, 2, false) + IF(RANDBETWEEN(0, 100)&lt;75, RANDBETWEEN(8, 15), RANDBETWEEN(0, 15)))</f>
        <v>45751</v>
      </c>
      <c r="D52" s="16">
        <v>46116.0</v>
      </c>
      <c r="E52" s="17" t="str">
        <f t="shared" si="1"/>
        <v>Active</v>
      </c>
      <c r="F52" s="17">
        <f t="shared" si="2"/>
        <v>3</v>
      </c>
    </row>
    <row r="53">
      <c r="A53" s="6" t="s">
        <v>61</v>
      </c>
      <c r="B53" s="6" t="str">
        <f>IFERROR(__xludf.DUMMYFUNCTION("""COMPUTED_VALUE"""),"OPP093")</f>
        <v>OPP093</v>
      </c>
      <c r="C53" s="16">
        <f t="array" ref="C53">IF(B53="", "", VLOOKUP(B53, {salesforce_opportunities!$A:$A,salesforce_opportunities!$F:$F}, 2, false) + IF(RANDBETWEEN(0, 100)&lt;75, RANDBETWEEN(8, 15), RANDBETWEEN(0, 15)))</f>
        <v>45724</v>
      </c>
      <c r="D53" s="16">
        <v>46089.0</v>
      </c>
      <c r="E53" s="17" t="str">
        <f t="shared" si="1"/>
        <v>Active</v>
      </c>
      <c r="F53" s="17">
        <f t="shared" si="2"/>
        <v>4</v>
      </c>
    </row>
    <row r="54">
      <c r="A54" s="6" t="s">
        <v>62</v>
      </c>
      <c r="B54" s="6" t="str">
        <f>IFERROR(__xludf.DUMMYFUNCTION("""COMPUTED_VALUE"""),"OPP094")</f>
        <v>OPP094</v>
      </c>
      <c r="C54" s="16">
        <f t="array" ref="C54">IF(B54="", "", VLOOKUP(B54, {salesforce_opportunities!$A:$A,salesforce_opportunities!$F:$F}, 2, false) + IF(RANDBETWEEN(0, 100)&lt;75, RANDBETWEEN(8, 15), RANDBETWEEN(0, 15)))</f>
        <v>45801</v>
      </c>
      <c r="D54" s="16">
        <v>46166.0</v>
      </c>
      <c r="E54" s="17" t="str">
        <f t="shared" si="1"/>
        <v>Active</v>
      </c>
      <c r="F54" s="17">
        <f t="shared" si="2"/>
        <v>1</v>
      </c>
    </row>
    <row r="55">
      <c r="A55" s="6" t="s">
        <v>63</v>
      </c>
      <c r="B55" s="6" t="str">
        <f>IFERROR(__xludf.DUMMYFUNCTION("""COMPUTED_VALUE"""),"OPP096")</f>
        <v>OPP096</v>
      </c>
      <c r="C55" s="16">
        <f t="array" ref="C55">IF(B55="", "", VLOOKUP(B55, {salesforce_opportunities!$A:$A,salesforce_opportunities!$F:$F}, 2, false) + IF(RANDBETWEEN(0, 100)&lt;75, RANDBETWEEN(8, 15), RANDBETWEEN(0, 15)))</f>
        <v>45698</v>
      </c>
      <c r="D55" s="16">
        <v>46063.0</v>
      </c>
      <c r="E55" s="17" t="str">
        <f t="shared" si="1"/>
        <v>Active</v>
      </c>
      <c r="F55" s="17">
        <f t="shared" si="2"/>
        <v>5</v>
      </c>
    </row>
    <row r="56">
      <c r="A56" s="6" t="s">
        <v>64</v>
      </c>
      <c r="B56" s="6" t="str">
        <f>IFERROR(__xludf.DUMMYFUNCTION("""COMPUTED_VALUE"""),"OPP097")</f>
        <v>OPP097</v>
      </c>
      <c r="C56" s="16">
        <f t="array" ref="C56">IF(B56="", "", VLOOKUP(B56, {salesforce_opportunities!$A:$A,salesforce_opportunities!$F:$F}, 2, false) + IF(RANDBETWEEN(0, 100)&lt;75, RANDBETWEEN(8, 15), RANDBETWEEN(0, 15)))</f>
        <v>45746</v>
      </c>
      <c r="D56" s="16">
        <v>46111.0</v>
      </c>
      <c r="E56" s="17" t="str">
        <f t="shared" si="1"/>
        <v>Active</v>
      </c>
      <c r="F56" s="17">
        <f t="shared" si="2"/>
        <v>3</v>
      </c>
    </row>
    <row r="57">
      <c r="A57" s="6" t="s">
        <v>65</v>
      </c>
      <c r="B57" s="6" t="str">
        <f>IFERROR(__xludf.DUMMYFUNCTION("""COMPUTED_VALUE"""),"OPP103")</f>
        <v>OPP103</v>
      </c>
      <c r="C57" s="16">
        <f t="array" ref="C57">IF(B57="", "", VLOOKUP(B57, {salesforce_opportunities!$A:$A,salesforce_opportunities!$F:$F}, 2, false) + IF(RANDBETWEEN(0, 100)&lt;75, RANDBETWEEN(8, 15), RANDBETWEEN(0, 15)))</f>
        <v>45696</v>
      </c>
      <c r="D57" s="16">
        <v>46061.0</v>
      </c>
      <c r="E57" s="17" t="str">
        <f t="shared" si="1"/>
        <v>Active</v>
      </c>
      <c r="F57" s="17">
        <f t="shared" si="2"/>
        <v>5</v>
      </c>
    </row>
    <row r="58">
      <c r="A58" s="6" t="s">
        <v>66</v>
      </c>
      <c r="B58" s="6" t="str">
        <f>IFERROR(__xludf.DUMMYFUNCTION("""COMPUTED_VALUE"""),"OPP104")</f>
        <v>OPP104</v>
      </c>
      <c r="C58" s="16">
        <f t="array" ref="C58">IF(B58="", "", VLOOKUP(B58, {salesforce_opportunities!$A:$A,salesforce_opportunities!$F:$F}, 2, false) + IF(RANDBETWEEN(0, 100)&lt;75, RANDBETWEEN(8, 15), RANDBETWEEN(0, 15)))</f>
        <v>45840</v>
      </c>
      <c r="D58" s="16">
        <v>46205.0</v>
      </c>
      <c r="E58" s="17" t="str">
        <f t="shared" si="1"/>
        <v>Active</v>
      </c>
      <c r="F58" s="17">
        <f t="shared" si="2"/>
        <v>0</v>
      </c>
    </row>
    <row r="59">
      <c r="A59" s="6" t="s">
        <v>67</v>
      </c>
      <c r="B59" s="6" t="str">
        <f>IFERROR(__xludf.DUMMYFUNCTION("""COMPUTED_VALUE"""),"OPP105")</f>
        <v>OPP105</v>
      </c>
      <c r="C59" s="16">
        <f t="array" ref="C59">IF(B59="", "", VLOOKUP(B59, {salesforce_opportunities!$A:$A,salesforce_opportunities!$F:$F}, 2, false) + IF(RANDBETWEEN(0, 100)&lt;75, RANDBETWEEN(8, 15), RANDBETWEEN(0, 15)))</f>
        <v>45723</v>
      </c>
      <c r="D59" s="16">
        <v>46088.0</v>
      </c>
      <c r="E59" s="17" t="str">
        <f t="shared" si="1"/>
        <v>Active</v>
      </c>
      <c r="F59" s="17">
        <f t="shared" si="2"/>
        <v>4</v>
      </c>
    </row>
    <row r="60">
      <c r="A60" s="6" t="s">
        <v>68</v>
      </c>
      <c r="B60" s="6" t="str">
        <f>IFERROR(__xludf.DUMMYFUNCTION("""COMPUTED_VALUE"""),"OPP108")</f>
        <v>OPP108</v>
      </c>
      <c r="C60" s="16">
        <f t="array" ref="C60">IF(B60="", "", VLOOKUP(B60, {salesforce_opportunities!$A:$A,salesforce_opportunities!$F:$F}, 2, false) + IF(RANDBETWEEN(0, 100)&lt;75, RANDBETWEEN(8, 15), RANDBETWEEN(0, 15)))</f>
        <v>45730</v>
      </c>
      <c r="D60" s="16">
        <v>46095.0</v>
      </c>
      <c r="E60" s="17" t="str">
        <f t="shared" si="1"/>
        <v>Active</v>
      </c>
      <c r="F60" s="17">
        <f t="shared" si="2"/>
        <v>4</v>
      </c>
    </row>
    <row r="61">
      <c r="A61" s="6" t="s">
        <v>69</v>
      </c>
      <c r="B61" s="6" t="str">
        <f>IFERROR(__xludf.DUMMYFUNCTION("""COMPUTED_VALUE"""),"OPP109")</f>
        <v>OPP109</v>
      </c>
      <c r="C61" s="16">
        <f t="array" ref="C61">IF(B61="", "", VLOOKUP(B61, {salesforce_opportunities!$A:$A,salesforce_opportunities!$F:$F}, 2, false) + IF(RANDBETWEEN(0, 100)&lt;75, RANDBETWEEN(8, 15), RANDBETWEEN(0, 15)))</f>
        <v>45733</v>
      </c>
      <c r="D61" s="16">
        <v>46098.0</v>
      </c>
      <c r="E61" s="17" t="str">
        <f t="shared" si="1"/>
        <v>Active</v>
      </c>
      <c r="F61" s="17">
        <f t="shared" si="2"/>
        <v>4</v>
      </c>
    </row>
    <row r="62">
      <c r="A62" s="6" t="s">
        <v>70</v>
      </c>
      <c r="B62" s="6" t="str">
        <f>IFERROR(__xludf.DUMMYFUNCTION("""COMPUTED_VALUE"""),"OPP112")</f>
        <v>OPP112</v>
      </c>
      <c r="C62" s="16">
        <f t="array" ref="C62">IF(B62="", "", VLOOKUP(B62, {salesforce_opportunities!$A:$A,salesforce_opportunities!$F:$F}, 2, false) + IF(RANDBETWEEN(0, 100)&lt;75, RANDBETWEEN(8, 15), RANDBETWEEN(0, 15)))</f>
        <v>45843</v>
      </c>
      <c r="D62" s="16">
        <v>46208.0</v>
      </c>
      <c r="E62" s="17" t="str">
        <f t="shared" si="1"/>
        <v>Active</v>
      </c>
      <c r="F62" s="17">
        <f t="shared" si="2"/>
        <v>0</v>
      </c>
    </row>
    <row r="63">
      <c r="A63" s="6" t="s">
        <v>71</v>
      </c>
      <c r="B63" s="6" t="str">
        <f>IFERROR(__xludf.DUMMYFUNCTION("""COMPUTED_VALUE"""),"OPP113")</f>
        <v>OPP113</v>
      </c>
      <c r="C63" s="16">
        <f t="array" ref="C63">IF(B63="", "", VLOOKUP(B63, {salesforce_opportunities!$A:$A,salesforce_opportunities!$F:$F}, 2, false) + IF(RANDBETWEEN(0, 100)&lt;75, RANDBETWEEN(8, 15), RANDBETWEEN(0, 15)))</f>
        <v>45670</v>
      </c>
      <c r="D63" s="16">
        <v>46035.0</v>
      </c>
      <c r="E63" s="17" t="str">
        <f t="shared" si="1"/>
        <v>Suspended</v>
      </c>
      <c r="F63" s="17">
        <f t="shared" si="2"/>
        <v>6</v>
      </c>
    </row>
    <row r="64">
      <c r="A64" s="6" t="s">
        <v>72</v>
      </c>
      <c r="B64" s="6" t="str">
        <f>IFERROR(__xludf.DUMMYFUNCTION("""COMPUTED_VALUE"""),"OPP114")</f>
        <v>OPP114</v>
      </c>
      <c r="C64" s="16">
        <f t="array" ref="C64">IF(B64="", "", VLOOKUP(B64, {salesforce_opportunities!$A:$A,salesforce_opportunities!$F:$F}, 2, false) + IF(RANDBETWEEN(0, 100)&lt;75, RANDBETWEEN(8, 15), RANDBETWEEN(0, 15)))</f>
        <v>45695</v>
      </c>
      <c r="D64" s="16">
        <v>46060.0</v>
      </c>
      <c r="E64" s="17" t="str">
        <f t="shared" si="1"/>
        <v>Active</v>
      </c>
      <c r="F64" s="17">
        <f t="shared" si="2"/>
        <v>5</v>
      </c>
    </row>
    <row r="65">
      <c r="A65" s="6" t="s">
        <v>73</v>
      </c>
      <c r="B65" s="6" t="str">
        <f>IFERROR(__xludf.DUMMYFUNCTION("""COMPUTED_VALUE"""),"OPP115")</f>
        <v>OPP115</v>
      </c>
      <c r="C65" s="16">
        <f t="array" ref="C65">IF(B65="", "", VLOOKUP(B65, {salesforce_opportunities!$A:$A,salesforce_opportunities!$F:$F}, 2, false) + IF(RANDBETWEEN(0, 100)&lt;75, RANDBETWEEN(8, 15), RANDBETWEEN(0, 15)))</f>
        <v>45690</v>
      </c>
      <c r="D65" s="16">
        <v>46055.0</v>
      </c>
      <c r="E65" s="17" t="str">
        <f t="shared" si="1"/>
        <v>Suspended</v>
      </c>
      <c r="F65" s="17">
        <f t="shared" si="2"/>
        <v>5</v>
      </c>
    </row>
    <row r="66">
      <c r="A66" s="6" t="s">
        <v>74</v>
      </c>
      <c r="B66" s="6" t="str">
        <f>IFERROR(__xludf.DUMMYFUNCTION("""COMPUTED_VALUE"""),"OPP116")</f>
        <v>OPP116</v>
      </c>
      <c r="C66" s="16">
        <f t="array" ref="C66">IF(B66="", "", VLOOKUP(B66, {salesforce_opportunities!$A:$A,salesforce_opportunities!$F:$F}, 2, false) + IF(RANDBETWEEN(0, 100)&lt;75, RANDBETWEEN(8, 15), RANDBETWEEN(0, 15)))</f>
        <v>45777</v>
      </c>
      <c r="D66" s="16">
        <v>46142.0</v>
      </c>
      <c r="E66" s="17" t="str">
        <f t="shared" si="1"/>
        <v>Active</v>
      </c>
      <c r="F66" s="17">
        <f t="shared" si="2"/>
        <v>2</v>
      </c>
    </row>
    <row r="67">
      <c r="A67" s="6" t="s">
        <v>75</v>
      </c>
      <c r="B67" s="6" t="str">
        <f>IFERROR(__xludf.DUMMYFUNCTION("""COMPUTED_VALUE"""),"OPP117")</f>
        <v>OPP117</v>
      </c>
      <c r="C67" s="16">
        <f t="array" ref="C67">IF(B67="", "", VLOOKUP(B67, {salesforce_opportunities!$A:$A,salesforce_opportunities!$F:$F}, 2, false) + IF(RANDBETWEEN(0, 100)&lt;75, RANDBETWEEN(8, 15), RANDBETWEEN(0, 15)))</f>
        <v>45738</v>
      </c>
      <c r="D67" s="16">
        <v>46103.0</v>
      </c>
      <c r="E67" s="17" t="str">
        <f t="shared" si="1"/>
        <v>Active</v>
      </c>
      <c r="F67" s="17">
        <f t="shared" si="2"/>
        <v>3</v>
      </c>
    </row>
    <row r="68">
      <c r="A68" s="6" t="s">
        <v>76</v>
      </c>
      <c r="B68" s="6" t="str">
        <f>IFERROR(__xludf.DUMMYFUNCTION("""COMPUTED_VALUE"""),"OPP118")</f>
        <v>OPP118</v>
      </c>
      <c r="C68" s="16">
        <f t="array" ref="C68">IF(B68="", "", VLOOKUP(B68, {salesforce_opportunities!$A:$A,salesforce_opportunities!$F:$F}, 2, false) + IF(RANDBETWEEN(0, 100)&lt;75, RANDBETWEEN(8, 15), RANDBETWEEN(0, 15)))</f>
        <v>45767</v>
      </c>
      <c r="D68" s="16">
        <v>46132.0</v>
      </c>
      <c r="E68" s="17" t="str">
        <f t="shared" si="1"/>
        <v>Active</v>
      </c>
      <c r="F68" s="17">
        <f t="shared" si="2"/>
        <v>2</v>
      </c>
    </row>
    <row r="69">
      <c r="A69" s="6" t="s">
        <v>77</v>
      </c>
      <c r="B69" s="6" t="str">
        <f>IFERROR(__xludf.DUMMYFUNCTION("""COMPUTED_VALUE"""),"OPP119")</f>
        <v>OPP119</v>
      </c>
      <c r="C69" s="16">
        <f t="array" ref="C69">IF(B69="", "", VLOOKUP(B69, {salesforce_opportunities!$A:$A,salesforce_opportunities!$F:$F}, 2, false) + IF(RANDBETWEEN(0, 100)&lt;75, RANDBETWEEN(8, 15), RANDBETWEEN(0, 15)))</f>
        <v>45755</v>
      </c>
      <c r="D69" s="16">
        <v>46120.0</v>
      </c>
      <c r="E69" s="17" t="str">
        <f t="shared" si="1"/>
        <v>Suspended</v>
      </c>
      <c r="F69" s="17">
        <f t="shared" si="2"/>
        <v>3</v>
      </c>
    </row>
    <row r="70">
      <c r="A70" s="6" t="s">
        <v>78</v>
      </c>
      <c r="B70" s="6" t="str">
        <f>IFERROR(__xludf.DUMMYFUNCTION("""COMPUTED_VALUE"""),"OPP120")</f>
        <v>OPP120</v>
      </c>
      <c r="C70" s="16">
        <f t="array" ref="C70">IF(B70="", "", VLOOKUP(B70, {salesforce_opportunities!$A:$A,salesforce_opportunities!$F:$F}, 2, false) + IF(RANDBETWEEN(0, 100)&lt;75, RANDBETWEEN(8, 15), RANDBETWEEN(0, 15)))</f>
        <v>45759</v>
      </c>
      <c r="D70" s="16">
        <v>46124.0</v>
      </c>
      <c r="E70" s="17" t="str">
        <f t="shared" si="1"/>
        <v>Active</v>
      </c>
      <c r="F70" s="17">
        <f t="shared" si="2"/>
        <v>3</v>
      </c>
    </row>
    <row r="71">
      <c r="A71" s="6" t="s">
        <v>79</v>
      </c>
      <c r="B71" s="6" t="str">
        <f>IFERROR(__xludf.DUMMYFUNCTION("""COMPUTED_VALUE"""),"OPP121")</f>
        <v>OPP121</v>
      </c>
      <c r="C71" s="16">
        <f t="array" ref="C71">IF(B71="", "", VLOOKUP(B71, {salesforce_opportunities!$A:$A,salesforce_opportunities!$F:$F}, 2, false) + IF(RANDBETWEEN(0, 100)&lt;75, RANDBETWEEN(8, 15), RANDBETWEEN(0, 15)))</f>
        <v>45788</v>
      </c>
      <c r="D71" s="16">
        <v>46153.0</v>
      </c>
      <c r="E71" s="17" t="str">
        <f t="shared" si="1"/>
        <v>Active</v>
      </c>
      <c r="F71" s="17">
        <f t="shared" si="2"/>
        <v>2</v>
      </c>
    </row>
    <row r="72">
      <c r="A72" s="6" t="s">
        <v>80</v>
      </c>
      <c r="B72" s="6" t="str">
        <f>IFERROR(__xludf.DUMMYFUNCTION("""COMPUTED_VALUE"""),"OPP126")</f>
        <v>OPP126</v>
      </c>
      <c r="C72" s="16">
        <f t="array" ref="C72">IF(B72="", "", VLOOKUP(B72, {salesforce_opportunities!$A:$A,salesforce_opportunities!$F:$F}, 2, false) + IF(RANDBETWEEN(0, 100)&lt;75, RANDBETWEEN(8, 15), RANDBETWEEN(0, 15)))</f>
        <v>45715</v>
      </c>
      <c r="D72" s="16">
        <v>46080.0</v>
      </c>
      <c r="E72" s="17" t="str">
        <f t="shared" si="1"/>
        <v>Active</v>
      </c>
      <c r="F72" s="17">
        <f t="shared" si="2"/>
        <v>4</v>
      </c>
    </row>
    <row r="73">
      <c r="A73" s="6" t="s">
        <v>81</v>
      </c>
      <c r="B73" s="6" t="str">
        <f>IFERROR(__xludf.DUMMYFUNCTION("""COMPUTED_VALUE"""),"OPP127")</f>
        <v>OPP127</v>
      </c>
      <c r="C73" s="16">
        <f t="array" ref="C73">IF(B73="", "", VLOOKUP(B73, {salesforce_opportunities!$A:$A,salesforce_opportunities!$F:$F}, 2, false) + IF(RANDBETWEEN(0, 100)&lt;75, RANDBETWEEN(8, 15), RANDBETWEEN(0, 15)))</f>
        <v>45833</v>
      </c>
      <c r="D73" s="16">
        <v>46198.0</v>
      </c>
      <c r="E73" s="17" t="str">
        <f t="shared" si="1"/>
        <v>Active</v>
      </c>
      <c r="F73" s="17">
        <f t="shared" si="2"/>
        <v>0</v>
      </c>
    </row>
    <row r="74">
      <c r="A74" s="6" t="s">
        <v>82</v>
      </c>
      <c r="B74" s="6" t="str">
        <f>IFERROR(__xludf.DUMMYFUNCTION("""COMPUTED_VALUE"""),"OPP130")</f>
        <v>OPP130</v>
      </c>
      <c r="C74" s="16">
        <f t="array" ref="C74">IF(B74="", "", VLOOKUP(B74, {salesforce_opportunities!$A:$A,salesforce_opportunities!$F:$F}, 2, false) + IF(RANDBETWEEN(0, 100)&lt;75, RANDBETWEEN(8, 15), RANDBETWEEN(0, 15)))</f>
        <v>45809</v>
      </c>
      <c r="D74" s="16">
        <v>46174.0</v>
      </c>
      <c r="E74" s="17" t="str">
        <f t="shared" si="1"/>
        <v>Active</v>
      </c>
      <c r="F74" s="17">
        <f t="shared" si="2"/>
        <v>1</v>
      </c>
    </row>
    <row r="75">
      <c r="A75" s="6" t="s">
        <v>83</v>
      </c>
      <c r="B75" s="6" t="str">
        <f>IFERROR(__xludf.DUMMYFUNCTION("""COMPUTED_VALUE"""),"OPP132")</f>
        <v>OPP132</v>
      </c>
      <c r="C75" s="16">
        <f t="array" ref="C75">IF(B75="", "", VLOOKUP(B75, {salesforce_opportunities!$A:$A,salesforce_opportunities!$F:$F}, 2, false) + IF(RANDBETWEEN(0, 100)&lt;75, RANDBETWEEN(8, 15), RANDBETWEEN(0, 15)))</f>
        <v>45701</v>
      </c>
      <c r="D75" s="16">
        <v>46066.0</v>
      </c>
      <c r="E75" s="17" t="str">
        <f t="shared" si="1"/>
        <v>Active</v>
      </c>
      <c r="F75" s="17">
        <f t="shared" si="2"/>
        <v>5</v>
      </c>
    </row>
    <row r="76">
      <c r="A76" s="6" t="s">
        <v>84</v>
      </c>
      <c r="B76" s="6" t="str">
        <f>IFERROR(__xludf.DUMMYFUNCTION("""COMPUTED_VALUE"""),"OPP133")</f>
        <v>OPP133</v>
      </c>
      <c r="C76" s="16">
        <f t="array" ref="C76">IF(B76="", "", VLOOKUP(B76, {salesforce_opportunities!$A:$A,salesforce_opportunities!$F:$F}, 2, false) + IF(RANDBETWEEN(0, 100)&lt;75, RANDBETWEEN(8, 15), RANDBETWEEN(0, 15)))</f>
        <v>45712</v>
      </c>
      <c r="D76" s="16">
        <v>46077.0</v>
      </c>
      <c r="E76" s="17" t="str">
        <f t="shared" si="1"/>
        <v>Active</v>
      </c>
      <c r="F76" s="17">
        <f t="shared" si="2"/>
        <v>4</v>
      </c>
    </row>
    <row r="77">
      <c r="A77" s="6" t="s">
        <v>85</v>
      </c>
      <c r="B77" s="6" t="str">
        <f>IFERROR(__xludf.DUMMYFUNCTION("""COMPUTED_VALUE"""),"OPP134")</f>
        <v>OPP134</v>
      </c>
      <c r="C77" s="16">
        <f t="array" ref="C77">IF(B77="", "", VLOOKUP(B77, {salesforce_opportunities!$A:$A,salesforce_opportunities!$F:$F}, 2, false) + IF(RANDBETWEEN(0, 100)&lt;75, RANDBETWEEN(8, 15), RANDBETWEEN(0, 15)))</f>
        <v>45843</v>
      </c>
      <c r="D77" s="16">
        <v>46208.0</v>
      </c>
      <c r="E77" s="17" t="str">
        <f t="shared" si="1"/>
        <v>Active</v>
      </c>
      <c r="F77" s="17">
        <f t="shared" si="2"/>
        <v>0</v>
      </c>
    </row>
    <row r="78">
      <c r="A78" s="6" t="s">
        <v>86</v>
      </c>
      <c r="B78" s="6" t="str">
        <f>IFERROR(__xludf.DUMMYFUNCTION("""COMPUTED_VALUE"""),"OPP136")</f>
        <v>OPP136</v>
      </c>
      <c r="C78" s="16">
        <f t="array" ref="C78">IF(B78="", "", VLOOKUP(B78, {salesforce_opportunities!$A:$A,salesforce_opportunities!$F:$F}, 2, false) + IF(RANDBETWEEN(0, 100)&lt;75, RANDBETWEEN(8, 15), RANDBETWEEN(0, 15)))</f>
        <v>45784</v>
      </c>
      <c r="D78" s="16">
        <v>46149.0</v>
      </c>
      <c r="E78" s="17" t="str">
        <f t="shared" si="1"/>
        <v>Active</v>
      </c>
      <c r="F78" s="17">
        <f t="shared" si="2"/>
        <v>2</v>
      </c>
    </row>
    <row r="79">
      <c r="A79" s="6" t="s">
        <v>87</v>
      </c>
      <c r="B79" s="6" t="str">
        <f>IFERROR(__xludf.DUMMYFUNCTION("""COMPUTED_VALUE"""),"OPP137")</f>
        <v>OPP137</v>
      </c>
      <c r="C79" s="16">
        <f t="array" ref="C79">IF(B79="", "", VLOOKUP(B79, {salesforce_opportunities!$A:$A,salesforce_opportunities!$F:$F}, 2, false) + IF(RANDBETWEEN(0, 100)&lt;75, RANDBETWEEN(8, 15), RANDBETWEEN(0, 15)))</f>
        <v>45754</v>
      </c>
      <c r="D79" s="16">
        <v>46119.0</v>
      </c>
      <c r="E79" s="17" t="str">
        <f t="shared" si="1"/>
        <v>Active</v>
      </c>
      <c r="F79" s="17">
        <f t="shared" si="2"/>
        <v>3</v>
      </c>
    </row>
    <row r="80">
      <c r="A80" s="6" t="s">
        <v>88</v>
      </c>
      <c r="B80" s="6" t="str">
        <f>IFERROR(__xludf.DUMMYFUNCTION("""COMPUTED_VALUE"""),"OPP139")</f>
        <v>OPP139</v>
      </c>
      <c r="C80" s="16">
        <f t="array" ref="C80">IF(B80="", "", VLOOKUP(B80, {salesforce_opportunities!$A:$A,salesforce_opportunities!$F:$F}, 2, false) + IF(RANDBETWEEN(0, 100)&lt;75, RANDBETWEEN(8, 15), RANDBETWEEN(0, 15)))</f>
        <v>45778</v>
      </c>
      <c r="D80" s="16">
        <v>46143.0</v>
      </c>
      <c r="E80" s="17" t="str">
        <f t="shared" si="1"/>
        <v>Active</v>
      </c>
      <c r="F80" s="17">
        <f t="shared" si="2"/>
        <v>2</v>
      </c>
    </row>
    <row r="81">
      <c r="A81" s="6" t="s">
        <v>89</v>
      </c>
      <c r="B81" s="6" t="str">
        <f>IFERROR(__xludf.DUMMYFUNCTION("""COMPUTED_VALUE"""),"OPP141")</f>
        <v>OPP141</v>
      </c>
      <c r="C81" s="16">
        <f t="array" ref="C81">IF(B81="", "", VLOOKUP(B81, {salesforce_opportunities!$A:$A,salesforce_opportunities!$F:$F}, 2, false) + IF(RANDBETWEEN(0, 100)&lt;75, RANDBETWEEN(8, 15), RANDBETWEEN(0, 15)))</f>
        <v>45799</v>
      </c>
      <c r="D81" s="16">
        <v>46164.0</v>
      </c>
      <c r="E81" s="17" t="str">
        <f t="shared" si="1"/>
        <v>Active</v>
      </c>
      <c r="F81" s="17">
        <f t="shared" si="2"/>
        <v>1</v>
      </c>
    </row>
    <row r="82">
      <c r="A82" s="6" t="s">
        <v>90</v>
      </c>
      <c r="B82" s="6" t="str">
        <f>IFERROR(__xludf.DUMMYFUNCTION("""COMPUTED_VALUE"""),"OPP142")</f>
        <v>OPP142</v>
      </c>
      <c r="C82" s="16">
        <f t="array" ref="C82">IF(B82="", "", VLOOKUP(B82, {salesforce_opportunities!$A:$A,salesforce_opportunities!$F:$F}, 2, false) + IF(RANDBETWEEN(0, 100)&lt;75, RANDBETWEEN(8, 15), RANDBETWEEN(0, 15)))</f>
        <v>45814</v>
      </c>
      <c r="D82" s="16">
        <v>46179.0</v>
      </c>
      <c r="E82" s="17" t="str">
        <f t="shared" si="1"/>
        <v>Active</v>
      </c>
      <c r="F82" s="17">
        <f t="shared" si="2"/>
        <v>1</v>
      </c>
    </row>
    <row r="83">
      <c r="A83" s="6" t="s">
        <v>91</v>
      </c>
      <c r="B83" s="6" t="str">
        <f>IFERROR(__xludf.DUMMYFUNCTION("""COMPUTED_VALUE"""),"OPP145")</f>
        <v>OPP145</v>
      </c>
      <c r="C83" s="16">
        <f t="array" ref="C83">IF(B83="", "", VLOOKUP(B83, {salesforce_opportunities!$A:$A,salesforce_opportunities!$F:$F}, 2, false) + IF(RANDBETWEEN(0, 100)&lt;75, RANDBETWEEN(8, 15), RANDBETWEEN(0, 15)))</f>
        <v>45836</v>
      </c>
      <c r="D83" s="16">
        <v>46201.0</v>
      </c>
      <c r="E83" s="17" t="str">
        <f t="shared" si="1"/>
        <v>Active</v>
      </c>
      <c r="F83" s="17">
        <f t="shared" si="2"/>
        <v>0</v>
      </c>
    </row>
    <row r="84">
      <c r="A84" s="6" t="s">
        <v>92</v>
      </c>
      <c r="B84" s="6" t="str">
        <f>IFERROR(__xludf.DUMMYFUNCTION("""COMPUTED_VALUE"""),"OPP147")</f>
        <v>OPP147</v>
      </c>
      <c r="C84" s="16">
        <f t="array" ref="C84">IF(B84="", "", VLOOKUP(B84, {salesforce_opportunities!$A:$A,salesforce_opportunities!$F:$F}, 2, false) + IF(RANDBETWEEN(0, 100)&lt;75, RANDBETWEEN(8, 15), RANDBETWEEN(0, 15)))</f>
        <v>45698</v>
      </c>
      <c r="D84" s="16">
        <v>46063.0</v>
      </c>
      <c r="E84" s="17" t="str">
        <f t="shared" si="1"/>
        <v>Active</v>
      </c>
      <c r="F84" s="17">
        <f t="shared" si="2"/>
        <v>5</v>
      </c>
    </row>
    <row r="85">
      <c r="A85" s="6" t="s">
        <v>93</v>
      </c>
      <c r="B85" s="6" t="str">
        <f>IFERROR(__xludf.DUMMYFUNCTION("""COMPUTED_VALUE"""),"OPP148")</f>
        <v>OPP148</v>
      </c>
      <c r="C85" s="16">
        <f t="array" ref="C85">IF(B85="", "", VLOOKUP(B85, {salesforce_opportunities!$A:$A,salesforce_opportunities!$F:$F}, 2, false) + IF(RANDBETWEEN(0, 100)&lt;75, RANDBETWEEN(8, 15), RANDBETWEEN(0, 15)))</f>
        <v>45728</v>
      </c>
      <c r="D85" s="16">
        <v>46093.0</v>
      </c>
      <c r="E85" s="17" t="str">
        <f t="shared" si="1"/>
        <v>Active</v>
      </c>
      <c r="F85" s="17">
        <f t="shared" si="2"/>
        <v>4</v>
      </c>
    </row>
    <row r="86">
      <c r="A86" s="6" t="s">
        <v>94</v>
      </c>
      <c r="B86" s="6" t="str">
        <f>IFERROR(__xludf.DUMMYFUNCTION("""COMPUTED_VALUE"""),"OPP149")</f>
        <v>OPP149</v>
      </c>
      <c r="C86" s="16">
        <f t="array" ref="C86">IF(B86="", "", VLOOKUP(B86, {salesforce_opportunities!$A:$A,salesforce_opportunities!$F:$F}, 2, false) + IF(RANDBETWEEN(0, 100)&lt;75, RANDBETWEEN(8, 15), RANDBETWEEN(0, 15)))</f>
        <v>45718</v>
      </c>
      <c r="D86" s="16">
        <v>46083.0</v>
      </c>
      <c r="E86" s="17" t="str">
        <f t="shared" si="1"/>
        <v>Active</v>
      </c>
      <c r="F86" s="17">
        <f t="shared" si="2"/>
        <v>4</v>
      </c>
    </row>
    <row r="87">
      <c r="A87" s="6" t="s">
        <v>95</v>
      </c>
      <c r="B87" s="6" t="str">
        <f>IFERROR(__xludf.DUMMYFUNCTION("""COMPUTED_VALUE"""),"OPP150")</f>
        <v>OPP150</v>
      </c>
      <c r="C87" s="16">
        <f t="array" ref="C87">IF(B87="", "", VLOOKUP(B87, {salesforce_opportunities!$A:$A,salesforce_opportunities!$F:$F}, 2, false) + IF(RANDBETWEEN(0, 100)&lt;75, RANDBETWEEN(8, 15), RANDBETWEEN(0, 15)))</f>
        <v>45762</v>
      </c>
      <c r="D87" s="16">
        <v>46127.0</v>
      </c>
      <c r="E87" s="17" t="str">
        <f t="shared" si="1"/>
        <v>Active</v>
      </c>
      <c r="F87" s="17">
        <f t="shared" si="2"/>
        <v>3</v>
      </c>
    </row>
    <row r="88">
      <c r="A88" s="6" t="s">
        <v>96</v>
      </c>
      <c r="B88" s="6" t="str">
        <f>IFERROR(__xludf.DUMMYFUNCTION("""COMPUTED_VALUE"""),"OPP151")</f>
        <v>OPP151</v>
      </c>
      <c r="C88" s="16">
        <f t="array" ref="C88">IF(B88="", "", VLOOKUP(B88, {salesforce_opportunities!$A:$A,salesforce_opportunities!$F:$F}, 2, false) + IF(RANDBETWEEN(0, 100)&lt;75, RANDBETWEEN(8, 15), RANDBETWEEN(0, 15)))</f>
        <v>45779</v>
      </c>
      <c r="D88" s="16">
        <v>46144.0</v>
      </c>
      <c r="E88" s="17" t="str">
        <f t="shared" si="1"/>
        <v>Active</v>
      </c>
      <c r="F88" s="17">
        <f t="shared" si="2"/>
        <v>2</v>
      </c>
    </row>
    <row r="89">
      <c r="A89" s="6" t="s">
        <v>97</v>
      </c>
      <c r="B89" s="6" t="str">
        <f>IFERROR(__xludf.DUMMYFUNCTION("""COMPUTED_VALUE"""),"OPP152")</f>
        <v>OPP152</v>
      </c>
      <c r="C89" s="16">
        <f t="array" ref="C89">IF(B89="", "", VLOOKUP(B89, {salesforce_opportunities!$A:$A,salesforce_opportunities!$F:$F}, 2, false) + IF(RANDBETWEEN(0, 100)&lt;75, RANDBETWEEN(8, 15), RANDBETWEEN(0, 15)))</f>
        <v>45763</v>
      </c>
      <c r="D89" s="16">
        <v>46128.0</v>
      </c>
      <c r="E89" s="17" t="str">
        <f t="shared" si="1"/>
        <v>Active</v>
      </c>
      <c r="F89" s="17">
        <f t="shared" si="2"/>
        <v>3</v>
      </c>
    </row>
    <row r="90">
      <c r="A90" s="6" t="s">
        <v>98</v>
      </c>
      <c r="B90" s="6" t="str">
        <f>IFERROR(__xludf.DUMMYFUNCTION("""COMPUTED_VALUE"""),"OPP153")</f>
        <v>OPP153</v>
      </c>
      <c r="C90" s="16">
        <f t="array" ref="C90">IF(B90="", "", VLOOKUP(B90, {salesforce_opportunities!$A:$A,salesforce_opportunities!$F:$F}, 2, false) + IF(RANDBETWEEN(0, 100)&lt;75, RANDBETWEEN(8, 15), RANDBETWEEN(0, 15)))</f>
        <v>45807</v>
      </c>
      <c r="D90" s="16">
        <v>46172.0</v>
      </c>
      <c r="E90" s="17" t="str">
        <f t="shared" si="1"/>
        <v>Active</v>
      </c>
      <c r="F90" s="17">
        <f t="shared" si="2"/>
        <v>1</v>
      </c>
    </row>
    <row r="91">
      <c r="A91" s="6" t="s">
        <v>99</v>
      </c>
      <c r="B91" s="6" t="str">
        <f>IFERROR(__xludf.DUMMYFUNCTION("""COMPUTED_VALUE"""),"OPP154")</f>
        <v>OPP154</v>
      </c>
      <c r="C91" s="16">
        <f t="array" ref="C91">IF(B91="", "", VLOOKUP(B91, {salesforce_opportunities!$A:$A,salesforce_opportunities!$F:$F}, 2, false) + IF(RANDBETWEEN(0, 100)&lt;75, RANDBETWEEN(8, 15), RANDBETWEEN(0, 15)))</f>
        <v>45757</v>
      </c>
      <c r="D91" s="16">
        <v>46122.0</v>
      </c>
      <c r="E91" s="17" t="str">
        <f t="shared" si="1"/>
        <v>Active</v>
      </c>
      <c r="F91" s="17">
        <f t="shared" si="2"/>
        <v>3</v>
      </c>
    </row>
    <row r="92">
      <c r="A92" s="6" t="s">
        <v>100</v>
      </c>
      <c r="B92" s="6" t="str">
        <f>IFERROR(__xludf.DUMMYFUNCTION("""COMPUTED_VALUE"""),"OPP155")</f>
        <v>OPP155</v>
      </c>
      <c r="C92" s="16">
        <f t="array" ref="C92">IF(B92="", "", VLOOKUP(B92, {salesforce_opportunities!$A:$A,salesforce_opportunities!$F:$F}, 2, false) + IF(RANDBETWEEN(0, 100)&lt;75, RANDBETWEEN(8, 15), RANDBETWEEN(0, 15)))</f>
        <v>45813</v>
      </c>
      <c r="D92" s="16">
        <v>46178.0</v>
      </c>
      <c r="E92" s="17" t="str">
        <f t="shared" si="1"/>
        <v>Active</v>
      </c>
      <c r="F92" s="17">
        <f t="shared" si="2"/>
        <v>1</v>
      </c>
    </row>
    <row r="93">
      <c r="A93" s="6" t="s">
        <v>101</v>
      </c>
      <c r="B93" s="6" t="str">
        <f>IFERROR(__xludf.DUMMYFUNCTION("""COMPUTED_VALUE"""),"OPP156")</f>
        <v>OPP156</v>
      </c>
      <c r="C93" s="16">
        <f t="array" ref="C93">IF(B93="", "", VLOOKUP(B93, {salesforce_opportunities!$A:$A,salesforce_opportunities!$F:$F}, 2, false) + IF(RANDBETWEEN(0, 100)&lt;75, RANDBETWEEN(8, 15), RANDBETWEEN(0, 15)))</f>
        <v>45801</v>
      </c>
      <c r="D93" s="16">
        <v>46166.0</v>
      </c>
      <c r="E93" s="17" t="str">
        <f t="shared" si="1"/>
        <v>Active</v>
      </c>
      <c r="F93" s="17">
        <f t="shared" si="2"/>
        <v>1</v>
      </c>
    </row>
    <row r="94">
      <c r="A94" s="6" t="s">
        <v>102</v>
      </c>
      <c r="B94" s="6" t="str">
        <f>IFERROR(__xludf.DUMMYFUNCTION("""COMPUTED_VALUE"""),"OPP159")</f>
        <v>OPP159</v>
      </c>
      <c r="C94" s="16">
        <f t="array" ref="C94">IF(B94="", "", VLOOKUP(B94, {salesforce_opportunities!$A:$A,salesforce_opportunities!$F:$F}, 2, false) + IF(RANDBETWEEN(0, 100)&lt;75, RANDBETWEEN(8, 15), RANDBETWEEN(0, 15)))</f>
        <v>45854</v>
      </c>
      <c r="D94" s="16">
        <v>46219.0</v>
      </c>
      <c r="E94" s="17" t="str">
        <f t="shared" si="1"/>
        <v>Active</v>
      </c>
      <c r="F94" s="17">
        <f t="shared" si="2"/>
        <v>0</v>
      </c>
    </row>
    <row r="95">
      <c r="A95" s="6" t="s">
        <v>103</v>
      </c>
      <c r="B95" s="6" t="str">
        <f>IFERROR(__xludf.DUMMYFUNCTION("""COMPUTED_VALUE"""),"OPP160")</f>
        <v>OPP160</v>
      </c>
      <c r="C95" s="16">
        <f t="array" ref="C95">IF(B95="", "", VLOOKUP(B95, {salesforce_opportunities!$A:$A,salesforce_opportunities!$F:$F}, 2, false) + IF(RANDBETWEEN(0, 100)&lt;75, RANDBETWEEN(8, 15), RANDBETWEEN(0, 15)))</f>
        <v>45817</v>
      </c>
      <c r="D95" s="16">
        <v>46182.0</v>
      </c>
      <c r="E95" s="17" t="str">
        <f t="shared" si="1"/>
        <v>Active</v>
      </c>
      <c r="F95" s="17">
        <f t="shared" si="2"/>
        <v>1</v>
      </c>
    </row>
    <row r="96">
      <c r="A96" s="6" t="s">
        <v>104</v>
      </c>
      <c r="B96" s="6" t="str">
        <f>IFERROR(__xludf.DUMMYFUNCTION("""COMPUTED_VALUE"""),"OPP162")</f>
        <v>OPP162</v>
      </c>
      <c r="C96" s="16">
        <f t="array" ref="C96">IF(B96="", "", VLOOKUP(B96, {salesforce_opportunities!$A:$A,salesforce_opportunities!$F:$F}, 2, false) + IF(RANDBETWEEN(0, 100)&lt;75, RANDBETWEEN(8, 15), RANDBETWEEN(0, 15)))</f>
        <v>45689</v>
      </c>
      <c r="D96" s="16">
        <v>46054.0</v>
      </c>
      <c r="E96" s="17" t="str">
        <f t="shared" si="1"/>
        <v>Active</v>
      </c>
      <c r="F96" s="17">
        <f t="shared" si="2"/>
        <v>5</v>
      </c>
    </row>
    <row r="97">
      <c r="A97" s="6" t="s">
        <v>105</v>
      </c>
      <c r="B97" s="6" t="str">
        <f>IFERROR(__xludf.DUMMYFUNCTION("""COMPUTED_VALUE"""),"OPP164")</f>
        <v>OPP164</v>
      </c>
      <c r="C97" s="16">
        <f t="array" ref="C97">IF(B97="", "", VLOOKUP(B97, {salesforce_opportunities!$A:$A,salesforce_opportunities!$F:$F}, 2, false) + IF(RANDBETWEEN(0, 100)&lt;75, RANDBETWEEN(8, 15), RANDBETWEEN(0, 15)))</f>
        <v>45817</v>
      </c>
      <c r="D97" s="16">
        <v>46182.0</v>
      </c>
      <c r="E97" s="17" t="str">
        <f t="shared" si="1"/>
        <v>Active</v>
      </c>
      <c r="F97" s="17">
        <f t="shared" si="2"/>
        <v>1</v>
      </c>
    </row>
    <row r="98">
      <c r="A98" s="6" t="s">
        <v>106</v>
      </c>
      <c r="B98" s="6" t="str">
        <f>IFERROR(__xludf.DUMMYFUNCTION("""COMPUTED_VALUE"""),"OPP165")</f>
        <v>OPP165</v>
      </c>
      <c r="C98" s="16">
        <f t="array" ref="C98">IF(B98="", "", VLOOKUP(B98, {salesforce_opportunities!$A:$A,salesforce_opportunities!$F:$F}, 2, false) + IF(RANDBETWEEN(0, 100)&lt;75, RANDBETWEEN(8, 15), RANDBETWEEN(0, 15)))</f>
        <v>45716</v>
      </c>
      <c r="D98" s="16">
        <v>46081.0</v>
      </c>
      <c r="E98" s="17" t="str">
        <f t="shared" si="1"/>
        <v>Active</v>
      </c>
      <c r="F98" s="17">
        <f t="shared" si="2"/>
        <v>4</v>
      </c>
    </row>
    <row r="99">
      <c r="A99" s="6" t="s">
        <v>107</v>
      </c>
      <c r="B99" s="6" t="str">
        <f>IFERROR(__xludf.DUMMYFUNCTION("""COMPUTED_VALUE"""),"OPP166")</f>
        <v>OPP166</v>
      </c>
      <c r="C99" s="16">
        <f t="array" ref="C99">IF(B99="", "", VLOOKUP(B99, {salesforce_opportunities!$A:$A,salesforce_opportunities!$F:$F}, 2, false) + IF(RANDBETWEEN(0, 100)&lt;75, RANDBETWEEN(8, 15), RANDBETWEEN(0, 15)))</f>
        <v>45768</v>
      </c>
      <c r="D99" s="16">
        <v>46133.0</v>
      </c>
      <c r="E99" s="17" t="str">
        <f t="shared" si="1"/>
        <v>Active</v>
      </c>
      <c r="F99" s="17">
        <f t="shared" si="2"/>
        <v>2</v>
      </c>
    </row>
    <row r="100">
      <c r="A100" s="6" t="s">
        <v>108</v>
      </c>
      <c r="B100" s="6" t="str">
        <f>IFERROR(__xludf.DUMMYFUNCTION("""COMPUTED_VALUE"""),"OPP167")</f>
        <v>OPP167</v>
      </c>
      <c r="C100" s="16">
        <f t="array" ref="C100">IF(B100="", "", VLOOKUP(B100, {salesforce_opportunities!$A:$A,salesforce_opportunities!$F:$F}, 2, false) + IF(RANDBETWEEN(0, 100)&lt;75, RANDBETWEEN(8, 15), RANDBETWEEN(0, 15)))</f>
        <v>45704</v>
      </c>
      <c r="D100" s="16">
        <v>46069.0</v>
      </c>
      <c r="E100" s="17" t="str">
        <f t="shared" si="1"/>
        <v>Active</v>
      </c>
      <c r="F100" s="17">
        <f t="shared" si="2"/>
        <v>4</v>
      </c>
    </row>
    <row r="101">
      <c r="A101" s="6" t="s">
        <v>109</v>
      </c>
      <c r="B101" s="6" t="str">
        <f>IFERROR(__xludf.DUMMYFUNCTION("""COMPUTED_VALUE"""),"OPP168")</f>
        <v>OPP168</v>
      </c>
      <c r="C101" s="16">
        <f t="array" ref="C101">IF(B101="", "", VLOOKUP(B101, {salesforce_opportunities!$A:$A,salesforce_opportunities!$F:$F}, 2, false) + IF(RANDBETWEEN(0, 100)&lt;75, RANDBETWEEN(8, 15), RANDBETWEEN(0, 15)))</f>
        <v>45792</v>
      </c>
      <c r="D101" s="16">
        <v>46157.0</v>
      </c>
      <c r="E101" s="17" t="str">
        <f t="shared" si="1"/>
        <v>Active</v>
      </c>
      <c r="F101" s="17">
        <f t="shared" si="2"/>
        <v>2</v>
      </c>
    </row>
    <row r="102">
      <c r="A102" s="6" t="s">
        <v>110</v>
      </c>
      <c r="B102" s="6" t="str">
        <f>IFERROR(__xludf.DUMMYFUNCTION("""COMPUTED_VALUE"""),"OPP169")</f>
        <v>OPP169</v>
      </c>
      <c r="C102" s="16">
        <f t="array" ref="C102">IF(B102="", "", VLOOKUP(B102, {salesforce_opportunities!$A:$A,salesforce_opportunities!$F:$F}, 2, false) + IF(RANDBETWEEN(0, 100)&lt;75, RANDBETWEEN(8, 15), RANDBETWEEN(0, 15)))</f>
        <v>45706</v>
      </c>
      <c r="D102" s="16">
        <v>46071.0</v>
      </c>
      <c r="E102" s="17" t="str">
        <f t="shared" si="1"/>
        <v>Active</v>
      </c>
      <c r="F102" s="17">
        <f t="shared" si="2"/>
        <v>4</v>
      </c>
    </row>
    <row r="103">
      <c r="A103" s="6" t="s">
        <v>111</v>
      </c>
      <c r="B103" s="6" t="str">
        <f>IFERROR(__xludf.DUMMYFUNCTION("""COMPUTED_VALUE"""),"OPP171")</f>
        <v>OPP171</v>
      </c>
      <c r="C103" s="16">
        <f t="array" ref="C103">IF(B103="", "", VLOOKUP(B103, {salesforce_opportunities!$A:$A,salesforce_opportunities!$F:$F}, 2, false) + IF(RANDBETWEEN(0, 100)&lt;75, RANDBETWEEN(8, 15), RANDBETWEEN(0, 15)))</f>
        <v>45751</v>
      </c>
      <c r="D103" s="16">
        <v>46116.0</v>
      </c>
      <c r="E103" s="17" t="str">
        <f t="shared" si="1"/>
        <v>Active</v>
      </c>
      <c r="F103" s="17">
        <f t="shared" si="2"/>
        <v>3</v>
      </c>
    </row>
    <row r="104">
      <c r="A104" s="6" t="s">
        <v>112</v>
      </c>
      <c r="B104" s="6" t="str">
        <f>IFERROR(__xludf.DUMMYFUNCTION("""COMPUTED_VALUE"""),"OPP172")</f>
        <v>OPP172</v>
      </c>
      <c r="C104" s="16">
        <f t="array" ref="C104">IF(B104="", "", VLOOKUP(B104, {salesforce_opportunities!$A:$A,salesforce_opportunities!$F:$F}, 2, false) + IF(RANDBETWEEN(0, 100)&lt;75, RANDBETWEEN(8, 15), RANDBETWEEN(0, 15)))</f>
        <v>45800</v>
      </c>
      <c r="D104" s="16">
        <v>46165.0</v>
      </c>
      <c r="E104" s="17" t="str">
        <f t="shared" si="1"/>
        <v>Active</v>
      </c>
      <c r="F104" s="17">
        <f t="shared" si="2"/>
        <v>1</v>
      </c>
    </row>
    <row r="105">
      <c r="A105" s="6" t="s">
        <v>113</v>
      </c>
      <c r="B105" s="6" t="str">
        <f>IFERROR(__xludf.DUMMYFUNCTION("""COMPUTED_VALUE"""),"OPP173")</f>
        <v>OPP173</v>
      </c>
      <c r="C105" s="16">
        <f t="array" ref="C105">IF(B105="", "", VLOOKUP(B105, {salesforce_opportunities!$A:$A,salesforce_opportunities!$F:$F}, 2, false) + IF(RANDBETWEEN(0, 100)&lt;75, RANDBETWEEN(8, 15), RANDBETWEEN(0, 15)))</f>
        <v>45781</v>
      </c>
      <c r="D105" s="16">
        <v>46146.0</v>
      </c>
      <c r="E105" s="17" t="str">
        <f t="shared" si="1"/>
        <v>Active</v>
      </c>
      <c r="F105" s="17">
        <f t="shared" si="2"/>
        <v>2</v>
      </c>
    </row>
    <row r="106">
      <c r="A106" s="6" t="s">
        <v>114</v>
      </c>
      <c r="B106" s="6" t="str">
        <f>IFERROR(__xludf.DUMMYFUNCTION("""COMPUTED_VALUE"""),"OPP174")</f>
        <v>OPP174</v>
      </c>
      <c r="C106" s="16">
        <f t="array" ref="C106">IF(B106="", "", VLOOKUP(B106, {salesforce_opportunities!$A:$A,salesforce_opportunities!$F:$F}, 2, false) + IF(RANDBETWEEN(0, 100)&lt;75, RANDBETWEEN(8, 15), RANDBETWEEN(0, 15)))</f>
        <v>45759</v>
      </c>
      <c r="D106" s="16">
        <v>46124.0</v>
      </c>
      <c r="E106" s="17" t="str">
        <f t="shared" si="1"/>
        <v>Suspended</v>
      </c>
      <c r="F106" s="17">
        <f t="shared" si="2"/>
        <v>3</v>
      </c>
    </row>
    <row r="107">
      <c r="A107" s="6" t="s">
        <v>115</v>
      </c>
      <c r="B107" s="6" t="str">
        <f>IFERROR(__xludf.DUMMYFUNCTION("""COMPUTED_VALUE"""),"OPP181")</f>
        <v>OPP181</v>
      </c>
      <c r="C107" s="16">
        <f t="array" ref="C107">IF(B107="", "", VLOOKUP(B107, {salesforce_opportunities!$A:$A,salesforce_opportunities!$F:$F}, 2, false) + IF(RANDBETWEEN(0, 100)&lt;75, RANDBETWEEN(8, 15), RANDBETWEEN(0, 15)))</f>
        <v>45804</v>
      </c>
      <c r="D107" s="16">
        <v>46169.0</v>
      </c>
      <c r="E107" s="17" t="str">
        <f t="shared" si="1"/>
        <v>Active</v>
      </c>
      <c r="F107" s="17">
        <f t="shared" si="2"/>
        <v>1</v>
      </c>
    </row>
    <row r="108">
      <c r="A108" s="6" t="s">
        <v>116</v>
      </c>
      <c r="B108" s="6" t="str">
        <f>IFERROR(__xludf.DUMMYFUNCTION("""COMPUTED_VALUE"""),"OPP184")</f>
        <v>OPP184</v>
      </c>
      <c r="C108" s="16">
        <f t="array" ref="C108">IF(B108="", "", VLOOKUP(B108, {salesforce_opportunities!$A:$A,salesforce_opportunities!$F:$F}, 2, false) + IF(RANDBETWEEN(0, 100)&lt;75, RANDBETWEEN(8, 15), RANDBETWEEN(0, 15)))</f>
        <v>45773</v>
      </c>
      <c r="D108" s="16">
        <v>46138.0</v>
      </c>
      <c r="E108" s="17" t="str">
        <f t="shared" si="1"/>
        <v>Active</v>
      </c>
      <c r="F108" s="17">
        <f t="shared" si="2"/>
        <v>2</v>
      </c>
    </row>
    <row r="109">
      <c r="A109" s="6" t="s">
        <v>117</v>
      </c>
      <c r="B109" s="6" t="str">
        <f>IFERROR(__xludf.DUMMYFUNCTION("""COMPUTED_VALUE"""),"OPP185")</f>
        <v>OPP185</v>
      </c>
      <c r="C109" s="16">
        <f t="array" ref="C109">IF(B109="", "", VLOOKUP(B109, {salesforce_opportunities!$A:$A,salesforce_opportunities!$F:$F}, 2, false) + IF(RANDBETWEEN(0, 100)&lt;75, RANDBETWEEN(8, 15), RANDBETWEEN(0, 15)))</f>
        <v>45754</v>
      </c>
      <c r="D109" s="16">
        <v>46119.0</v>
      </c>
      <c r="E109" s="17" t="str">
        <f t="shared" si="1"/>
        <v>Active</v>
      </c>
      <c r="F109" s="17">
        <f t="shared" si="2"/>
        <v>3</v>
      </c>
    </row>
    <row r="110">
      <c r="A110" s="6" t="s">
        <v>118</v>
      </c>
      <c r="B110" s="6" t="str">
        <f>IFERROR(__xludf.DUMMYFUNCTION("""COMPUTED_VALUE"""),"OPP187")</f>
        <v>OPP187</v>
      </c>
      <c r="C110" s="16">
        <f t="array" ref="C110">IF(B110="", "", VLOOKUP(B110, {salesforce_opportunities!$A:$A,salesforce_opportunities!$F:$F}, 2, false) + IF(RANDBETWEEN(0, 100)&lt;75, RANDBETWEEN(8, 15), RANDBETWEEN(0, 15)))</f>
        <v>45686</v>
      </c>
      <c r="D110" s="16">
        <v>46051.0</v>
      </c>
      <c r="E110" s="17" t="str">
        <f t="shared" si="1"/>
        <v>Active</v>
      </c>
      <c r="F110" s="17">
        <f t="shared" si="2"/>
        <v>5</v>
      </c>
    </row>
    <row r="111">
      <c r="A111" s="6" t="s">
        <v>119</v>
      </c>
      <c r="B111" s="6" t="str">
        <f>IFERROR(__xludf.DUMMYFUNCTION("""COMPUTED_VALUE"""),"OPP188")</f>
        <v>OPP188</v>
      </c>
      <c r="C111" s="16">
        <f t="array" ref="C111">IF(B111="", "", VLOOKUP(B111, {salesforce_opportunities!$A:$A,salesforce_opportunities!$F:$F}, 2, false) + IF(RANDBETWEEN(0, 100)&lt;75, RANDBETWEEN(8, 15), RANDBETWEEN(0, 15)))</f>
        <v>45744</v>
      </c>
      <c r="D111" s="16">
        <v>46109.0</v>
      </c>
      <c r="E111" s="17" t="str">
        <f t="shared" si="1"/>
        <v>Active</v>
      </c>
      <c r="F111" s="17">
        <f t="shared" si="2"/>
        <v>3</v>
      </c>
    </row>
    <row r="112">
      <c r="A112" s="6" t="s">
        <v>120</v>
      </c>
      <c r="B112" s="6" t="str">
        <f>IFERROR(__xludf.DUMMYFUNCTION("""COMPUTED_VALUE"""),"OPP189")</f>
        <v>OPP189</v>
      </c>
      <c r="C112" s="16">
        <f t="array" ref="C112">IF(B112="", "", VLOOKUP(B112, {salesforce_opportunities!$A:$A,salesforce_opportunities!$F:$F}, 2, false) + IF(RANDBETWEEN(0, 100)&lt;75, RANDBETWEEN(8, 15), RANDBETWEEN(0, 15)))</f>
        <v>45750</v>
      </c>
      <c r="D112" s="16">
        <v>46115.0</v>
      </c>
      <c r="E112" s="17" t="str">
        <f t="shared" si="1"/>
        <v>Active</v>
      </c>
      <c r="F112" s="17">
        <f t="shared" si="2"/>
        <v>3</v>
      </c>
    </row>
    <row r="113">
      <c r="A113" s="6" t="s">
        <v>121</v>
      </c>
      <c r="B113" s="6" t="str">
        <f>IFERROR(__xludf.DUMMYFUNCTION("""COMPUTED_VALUE"""),"OPP190")</f>
        <v>OPP190</v>
      </c>
      <c r="C113" s="16">
        <f t="array" ref="C113">IF(B113="", "", VLOOKUP(B113, {salesforce_opportunities!$A:$A,salesforce_opportunities!$F:$F}, 2, false) + IF(RANDBETWEEN(0, 100)&lt;75, RANDBETWEEN(8, 15), RANDBETWEEN(0, 15)))</f>
        <v>45729</v>
      </c>
      <c r="D113" s="16">
        <v>46094.0</v>
      </c>
      <c r="E113" s="17" t="str">
        <f t="shared" si="1"/>
        <v>Active</v>
      </c>
      <c r="F113" s="17">
        <f t="shared" si="2"/>
        <v>4</v>
      </c>
    </row>
    <row r="114">
      <c r="A114" s="6" t="s">
        <v>122</v>
      </c>
      <c r="B114" s="6" t="str">
        <f>IFERROR(__xludf.DUMMYFUNCTION("""COMPUTED_VALUE"""),"OPP191")</f>
        <v>OPP191</v>
      </c>
      <c r="C114" s="16">
        <f t="array" ref="C114">IF(B114="", "", VLOOKUP(B114, {salesforce_opportunities!$A:$A,salesforce_opportunities!$F:$F}, 2, false) + IF(RANDBETWEEN(0, 100)&lt;75, RANDBETWEEN(8, 15), RANDBETWEEN(0, 15)))</f>
        <v>45738</v>
      </c>
      <c r="D114" s="16">
        <v>46103.0</v>
      </c>
      <c r="E114" s="17" t="str">
        <f t="shared" si="1"/>
        <v>Active</v>
      </c>
      <c r="F114" s="17">
        <f t="shared" si="2"/>
        <v>3</v>
      </c>
    </row>
    <row r="115">
      <c r="A115" s="6" t="s">
        <v>123</v>
      </c>
      <c r="B115" s="6" t="str">
        <f>IFERROR(__xludf.DUMMYFUNCTION("""COMPUTED_VALUE"""),"OPP193")</f>
        <v>OPP193</v>
      </c>
      <c r="C115" s="16">
        <f t="array" ref="C115">IF(B115="", "", VLOOKUP(B115, {salesforce_opportunities!$A:$A,salesforce_opportunities!$F:$F}, 2, false) + IF(RANDBETWEEN(0, 100)&lt;75, RANDBETWEEN(8, 15), RANDBETWEEN(0, 15)))</f>
        <v>45797</v>
      </c>
      <c r="D115" s="16">
        <v>46162.0</v>
      </c>
      <c r="E115" s="17" t="str">
        <f t="shared" si="1"/>
        <v>Active</v>
      </c>
      <c r="F115" s="17">
        <f t="shared" si="2"/>
        <v>1</v>
      </c>
    </row>
    <row r="116">
      <c r="A116" s="6" t="s">
        <v>124</v>
      </c>
      <c r="B116" s="6" t="str">
        <f>IFERROR(__xludf.DUMMYFUNCTION("""COMPUTED_VALUE"""),"OPP196")</f>
        <v>OPP196</v>
      </c>
      <c r="C116" s="16">
        <f t="array" ref="C116">IF(B116="", "", VLOOKUP(B116, {salesforce_opportunities!$A:$A,salesforce_opportunities!$F:$F}, 2, false) + IF(RANDBETWEEN(0, 100)&lt;75, RANDBETWEEN(8, 15), RANDBETWEEN(0, 15)))</f>
        <v>45787</v>
      </c>
      <c r="D116" s="16">
        <v>46152.0</v>
      </c>
      <c r="E116" s="17" t="str">
        <f t="shared" si="1"/>
        <v>Active</v>
      </c>
      <c r="F116" s="17">
        <f t="shared" si="2"/>
        <v>2</v>
      </c>
    </row>
    <row r="117">
      <c r="A117" s="6" t="s">
        <v>125</v>
      </c>
      <c r="B117" s="6" t="str">
        <f>IFERROR(__xludf.DUMMYFUNCTION("""COMPUTED_VALUE"""),"OPP198")</f>
        <v>OPP198</v>
      </c>
      <c r="C117" s="16">
        <f t="array" ref="C117">IF(B117="", "", VLOOKUP(B117, {salesforce_opportunities!$A:$A,salesforce_opportunities!$F:$F}, 2, false) + IF(RANDBETWEEN(0, 100)&lt;75, RANDBETWEEN(8, 15), RANDBETWEEN(0, 15)))</f>
        <v>45713</v>
      </c>
      <c r="D117" s="16">
        <v>46078.0</v>
      </c>
      <c r="E117" s="17" t="str">
        <f t="shared" si="1"/>
        <v>Suspended</v>
      </c>
      <c r="F117" s="17">
        <f t="shared" si="2"/>
        <v>4</v>
      </c>
    </row>
    <row r="118">
      <c r="A118" s="6" t="s">
        <v>126</v>
      </c>
      <c r="B118" s="6" t="str">
        <f>IFERROR(__xludf.DUMMYFUNCTION("""COMPUTED_VALUE"""),"OPP202")</f>
        <v>OPP202</v>
      </c>
      <c r="C118" s="16">
        <f t="array" ref="C118">IF(B118="", "", VLOOKUP(B118, {salesforce_opportunities!$A:$A,salesforce_opportunities!$F:$F}, 2, false) + IF(RANDBETWEEN(0, 100)&lt;75, RANDBETWEEN(8, 15), RANDBETWEEN(0, 15)))</f>
        <v>45718</v>
      </c>
      <c r="D118" s="16">
        <v>46083.0</v>
      </c>
      <c r="E118" s="17" t="str">
        <f t="shared" si="1"/>
        <v>Suspended</v>
      </c>
      <c r="F118" s="17">
        <f t="shared" si="2"/>
        <v>4</v>
      </c>
    </row>
    <row r="119">
      <c r="A119" s="6" t="s">
        <v>127</v>
      </c>
      <c r="B119" s="6" t="str">
        <f>IFERROR(__xludf.DUMMYFUNCTION("""COMPUTED_VALUE"""),"OPP204")</f>
        <v>OPP204</v>
      </c>
      <c r="C119" s="16">
        <f t="array" ref="C119">IF(B119="", "", VLOOKUP(B119, {salesforce_opportunities!$A:$A,salesforce_opportunities!$F:$F}, 2, false) + IF(RANDBETWEEN(0, 100)&lt;75, RANDBETWEEN(8, 15), RANDBETWEEN(0, 15)))</f>
        <v>45703</v>
      </c>
      <c r="D119" s="16">
        <v>46068.0</v>
      </c>
      <c r="E119" s="17" t="str">
        <f t="shared" si="1"/>
        <v>Active</v>
      </c>
      <c r="F119" s="17">
        <f t="shared" si="2"/>
        <v>5</v>
      </c>
    </row>
    <row r="120">
      <c r="A120" s="6" t="s">
        <v>128</v>
      </c>
      <c r="B120" s="6" t="str">
        <f>IFERROR(__xludf.DUMMYFUNCTION("""COMPUTED_VALUE"""),"OPP205")</f>
        <v>OPP205</v>
      </c>
      <c r="C120" s="16">
        <f t="array" ref="C120">IF(B120="", "", VLOOKUP(B120, {salesforce_opportunities!$A:$A,salesforce_opportunities!$F:$F}, 2, false) + IF(RANDBETWEEN(0, 100)&lt;75, RANDBETWEEN(8, 15), RANDBETWEEN(0, 15)))</f>
        <v>45712</v>
      </c>
      <c r="D120" s="16">
        <v>46077.0</v>
      </c>
      <c r="E120" s="17" t="str">
        <f t="shared" si="1"/>
        <v>Active</v>
      </c>
      <c r="F120" s="17">
        <f t="shared" si="2"/>
        <v>4</v>
      </c>
    </row>
    <row r="121">
      <c r="A121" s="6" t="s">
        <v>129</v>
      </c>
      <c r="B121" s="6" t="str">
        <f>IFERROR(__xludf.DUMMYFUNCTION("""COMPUTED_VALUE"""),"OPP208")</f>
        <v>OPP208</v>
      </c>
      <c r="C121" s="16">
        <f t="array" ref="C121">IF(B121="", "", VLOOKUP(B121, {salesforce_opportunities!$A:$A,salesforce_opportunities!$F:$F}, 2, false) + IF(RANDBETWEEN(0, 100)&lt;75, RANDBETWEEN(8, 15), RANDBETWEEN(0, 15)))</f>
        <v>45744</v>
      </c>
      <c r="D121" s="16">
        <v>46109.0</v>
      </c>
      <c r="E121" s="17" t="str">
        <f t="shared" si="1"/>
        <v>Active</v>
      </c>
      <c r="F121" s="17">
        <f t="shared" si="2"/>
        <v>3</v>
      </c>
    </row>
    <row r="122">
      <c r="A122" s="6" t="s">
        <v>130</v>
      </c>
      <c r="B122" s="6" t="str">
        <f>IFERROR(__xludf.DUMMYFUNCTION("""COMPUTED_VALUE"""),"OPP209")</f>
        <v>OPP209</v>
      </c>
      <c r="C122" s="16">
        <f t="array" ref="C122">IF(B122="", "", VLOOKUP(B122, {salesforce_opportunities!$A:$A,salesforce_opportunities!$F:$F}, 2, false) + IF(RANDBETWEEN(0, 100)&lt;75, RANDBETWEEN(8, 15), RANDBETWEEN(0, 15)))</f>
        <v>45772</v>
      </c>
      <c r="D122" s="16">
        <v>46137.0</v>
      </c>
      <c r="E122" s="17" t="str">
        <f t="shared" si="1"/>
        <v>Active</v>
      </c>
      <c r="F122" s="17">
        <f t="shared" si="2"/>
        <v>2</v>
      </c>
    </row>
    <row r="123">
      <c r="A123" s="6" t="s">
        <v>131</v>
      </c>
      <c r="B123" s="6" t="str">
        <f>IFERROR(__xludf.DUMMYFUNCTION("""COMPUTED_VALUE"""),"OPP210")</f>
        <v>OPP210</v>
      </c>
      <c r="C123" s="16">
        <f t="array" ref="C123">IF(B123="", "", VLOOKUP(B123, {salesforce_opportunities!$A:$A,salesforce_opportunities!$F:$F}, 2, false) + IF(RANDBETWEEN(0, 100)&lt;75, RANDBETWEEN(8, 15), RANDBETWEEN(0, 15)))</f>
        <v>45727</v>
      </c>
      <c r="D123" s="16">
        <v>46092.0</v>
      </c>
      <c r="E123" s="17" t="str">
        <f t="shared" si="1"/>
        <v>Active</v>
      </c>
      <c r="F123" s="17">
        <f t="shared" si="2"/>
        <v>4</v>
      </c>
    </row>
    <row r="124">
      <c r="A124" s="6" t="s">
        <v>132</v>
      </c>
      <c r="B124" s="6" t="str">
        <f>IFERROR(__xludf.DUMMYFUNCTION("""COMPUTED_VALUE"""),"OPP211")</f>
        <v>OPP211</v>
      </c>
      <c r="C124" s="16">
        <f t="array" ref="C124">IF(B124="", "", VLOOKUP(B124, {salesforce_opportunities!$A:$A,salesforce_opportunities!$F:$F}, 2, false) + IF(RANDBETWEEN(0, 100)&lt;75, RANDBETWEEN(8, 15), RANDBETWEEN(0, 15)))</f>
        <v>45747</v>
      </c>
      <c r="D124" s="16">
        <v>46112.0</v>
      </c>
      <c r="E124" s="17" t="str">
        <f t="shared" si="1"/>
        <v>Active</v>
      </c>
      <c r="F124" s="17">
        <f t="shared" si="2"/>
        <v>3</v>
      </c>
    </row>
    <row r="125">
      <c r="A125" s="6" t="s">
        <v>133</v>
      </c>
      <c r="B125" s="6" t="str">
        <f>IFERROR(__xludf.DUMMYFUNCTION("""COMPUTED_VALUE"""),"OPP213")</f>
        <v>OPP213</v>
      </c>
      <c r="C125" s="16">
        <f t="array" ref="C125">IF(B125="", "", VLOOKUP(B125, {salesforce_opportunities!$A:$A,salesforce_opportunities!$F:$F}, 2, false) + IF(RANDBETWEEN(0, 100)&lt;75, RANDBETWEEN(8, 15), RANDBETWEEN(0, 15)))</f>
        <v>45784</v>
      </c>
      <c r="D125" s="16">
        <v>46149.0</v>
      </c>
      <c r="E125" s="17" t="str">
        <f t="shared" si="1"/>
        <v>Active</v>
      </c>
      <c r="F125" s="17">
        <f t="shared" si="2"/>
        <v>2</v>
      </c>
    </row>
    <row r="126">
      <c r="A126" s="6" t="s">
        <v>134</v>
      </c>
      <c r="B126" s="6" t="str">
        <f>IFERROR(__xludf.DUMMYFUNCTION("""COMPUTED_VALUE"""),"OPP217")</f>
        <v>OPP217</v>
      </c>
      <c r="C126" s="16">
        <f t="array" ref="C126">IF(B126="", "", VLOOKUP(B126, {salesforce_opportunities!$A:$A,salesforce_opportunities!$F:$F}, 2, false) + IF(RANDBETWEEN(0, 100)&lt;75, RANDBETWEEN(8, 15), RANDBETWEEN(0, 15)))</f>
        <v>45698</v>
      </c>
      <c r="D126" s="16">
        <v>46063.0</v>
      </c>
      <c r="E126" s="17" t="str">
        <f t="shared" si="1"/>
        <v>Active</v>
      </c>
      <c r="F126" s="17">
        <f t="shared" si="2"/>
        <v>5</v>
      </c>
    </row>
    <row r="127">
      <c r="A127" s="6" t="s">
        <v>135</v>
      </c>
      <c r="B127" s="6" t="str">
        <f>IFERROR(__xludf.DUMMYFUNCTION("""COMPUTED_VALUE"""),"OPP218")</f>
        <v>OPP218</v>
      </c>
      <c r="C127" s="16">
        <f t="array" ref="C127">IF(B127="", "", VLOOKUP(B127, {salesforce_opportunities!$A:$A,salesforce_opportunities!$F:$F}, 2, false) + IF(RANDBETWEEN(0, 100)&lt;75, RANDBETWEEN(8, 15), RANDBETWEEN(0, 15)))</f>
        <v>45711</v>
      </c>
      <c r="D127" s="16">
        <v>46076.0</v>
      </c>
      <c r="E127" s="17" t="str">
        <f t="shared" si="1"/>
        <v>Active</v>
      </c>
      <c r="F127" s="17">
        <f t="shared" si="2"/>
        <v>4</v>
      </c>
    </row>
    <row r="128">
      <c r="A128" s="6" t="s">
        <v>136</v>
      </c>
      <c r="B128" s="6" t="str">
        <f>IFERROR(__xludf.DUMMYFUNCTION("""COMPUTED_VALUE"""),"OPP219")</f>
        <v>OPP219</v>
      </c>
      <c r="C128" s="16">
        <f t="array" ref="C128">IF(B128="", "", VLOOKUP(B128, {salesforce_opportunities!$A:$A,salesforce_opportunities!$F:$F}, 2, false) + IF(RANDBETWEEN(0, 100)&lt;75, RANDBETWEEN(8, 15), RANDBETWEEN(0, 15)))</f>
        <v>45718</v>
      </c>
      <c r="D128" s="16">
        <v>46083.0</v>
      </c>
      <c r="E128" s="17" t="str">
        <f t="shared" si="1"/>
        <v>Active</v>
      </c>
      <c r="F128" s="17">
        <f t="shared" si="2"/>
        <v>4</v>
      </c>
    </row>
    <row r="129">
      <c r="A129" s="6" t="s">
        <v>137</v>
      </c>
      <c r="B129" s="6" t="str">
        <f>IFERROR(__xludf.DUMMYFUNCTION("""COMPUTED_VALUE"""),"OPP220")</f>
        <v>OPP220</v>
      </c>
      <c r="C129" s="16">
        <f t="array" ref="C129">IF(B129="", "", VLOOKUP(B129, {salesforce_opportunities!$A:$A,salesforce_opportunities!$F:$F}, 2, false) + IF(RANDBETWEEN(0, 100)&lt;75, RANDBETWEEN(8, 15), RANDBETWEEN(0, 15)))</f>
        <v>45748</v>
      </c>
      <c r="D129" s="16">
        <v>46113.0</v>
      </c>
      <c r="E129" s="17" t="str">
        <f t="shared" si="1"/>
        <v>Active</v>
      </c>
      <c r="F129" s="17">
        <f t="shared" si="2"/>
        <v>3</v>
      </c>
    </row>
    <row r="130">
      <c r="A130" s="6" t="s">
        <v>138</v>
      </c>
      <c r="B130" s="6" t="str">
        <f>IFERROR(__xludf.DUMMYFUNCTION("""COMPUTED_VALUE"""),"OPP221")</f>
        <v>OPP221</v>
      </c>
      <c r="C130" s="16">
        <f t="array" ref="C130">IF(B130="", "", VLOOKUP(B130, {salesforce_opportunities!$A:$A,salesforce_opportunities!$F:$F}, 2, false) + IF(RANDBETWEEN(0, 100)&lt;75, RANDBETWEEN(8, 15), RANDBETWEEN(0, 15)))</f>
        <v>45839</v>
      </c>
      <c r="D130" s="16">
        <v>46204.0</v>
      </c>
      <c r="E130" s="17" t="str">
        <f t="shared" si="1"/>
        <v>Active</v>
      </c>
      <c r="F130" s="17">
        <f t="shared" si="2"/>
        <v>0</v>
      </c>
    </row>
    <row r="131">
      <c r="A131" s="6" t="s">
        <v>139</v>
      </c>
      <c r="B131" s="6" t="str">
        <f>IFERROR(__xludf.DUMMYFUNCTION("""COMPUTED_VALUE"""),"OPP223")</f>
        <v>OPP223</v>
      </c>
      <c r="C131" s="16">
        <f t="array" ref="C131">IF(B131="", "", VLOOKUP(B131, {salesforce_opportunities!$A:$A,salesforce_opportunities!$F:$F}, 2, false) + IF(RANDBETWEEN(0, 100)&lt;75, RANDBETWEEN(8, 15), RANDBETWEEN(0, 15)))</f>
        <v>45733</v>
      </c>
      <c r="D131" s="16">
        <v>46098.0</v>
      </c>
      <c r="E131" s="17" t="str">
        <f t="shared" si="1"/>
        <v>Active</v>
      </c>
      <c r="F131" s="17">
        <f t="shared" si="2"/>
        <v>4</v>
      </c>
    </row>
    <row r="132">
      <c r="A132" s="6" t="s">
        <v>140</v>
      </c>
      <c r="B132" s="6" t="str">
        <f>IFERROR(__xludf.DUMMYFUNCTION("""COMPUTED_VALUE"""),"OPP224")</f>
        <v>OPP224</v>
      </c>
      <c r="C132" s="16">
        <f t="array" ref="C132">IF(B132="", "", VLOOKUP(B132, {salesforce_opportunities!$A:$A,salesforce_opportunities!$F:$F}, 2, false) + IF(RANDBETWEEN(0, 100)&lt;75, RANDBETWEEN(8, 15), RANDBETWEEN(0, 15)))</f>
        <v>45777</v>
      </c>
      <c r="D132" s="16">
        <v>46142.0</v>
      </c>
      <c r="E132" s="17" t="str">
        <f t="shared" si="1"/>
        <v>Active</v>
      </c>
      <c r="F132" s="17">
        <f t="shared" si="2"/>
        <v>2</v>
      </c>
    </row>
    <row r="133">
      <c r="A133" s="6" t="s">
        <v>141</v>
      </c>
      <c r="B133" s="6" t="str">
        <f>IFERROR(__xludf.DUMMYFUNCTION("""COMPUTED_VALUE"""),"OPP225")</f>
        <v>OPP225</v>
      </c>
      <c r="C133" s="16">
        <f t="array" ref="C133">IF(B133="", "", VLOOKUP(B133, {salesforce_opportunities!$A:$A,salesforce_opportunities!$F:$F}, 2, false) + IF(RANDBETWEEN(0, 100)&lt;75, RANDBETWEEN(8, 15), RANDBETWEEN(0, 15)))</f>
        <v>45798</v>
      </c>
      <c r="D133" s="16">
        <v>46163.0</v>
      </c>
      <c r="E133" s="17" t="str">
        <f t="shared" si="1"/>
        <v>Active</v>
      </c>
      <c r="F133" s="17">
        <f t="shared" si="2"/>
        <v>1</v>
      </c>
    </row>
    <row r="134">
      <c r="A134" s="6" t="s">
        <v>142</v>
      </c>
      <c r="B134" s="6" t="str">
        <f>IFERROR(__xludf.DUMMYFUNCTION("""COMPUTED_VALUE"""),"OPP226")</f>
        <v>OPP226</v>
      </c>
      <c r="C134" s="16">
        <f t="array" ref="C134">IF(B134="", "", VLOOKUP(B134, {salesforce_opportunities!$A:$A,salesforce_opportunities!$F:$F}, 2, false) + IF(RANDBETWEEN(0, 100)&lt;75, RANDBETWEEN(8, 15), RANDBETWEEN(0, 15)))</f>
        <v>45744</v>
      </c>
      <c r="D134" s="16">
        <v>46109.0</v>
      </c>
      <c r="E134" s="17" t="str">
        <f t="shared" si="1"/>
        <v>Active</v>
      </c>
      <c r="F134" s="17">
        <f t="shared" si="2"/>
        <v>3</v>
      </c>
    </row>
    <row r="135">
      <c r="A135" s="6" t="s">
        <v>143</v>
      </c>
      <c r="B135" s="6" t="str">
        <f>IFERROR(__xludf.DUMMYFUNCTION("""COMPUTED_VALUE"""),"OPP228")</f>
        <v>OPP228</v>
      </c>
      <c r="C135" s="16">
        <f t="array" ref="C135">IF(B135="", "", VLOOKUP(B135, {salesforce_opportunities!$A:$A,salesforce_opportunities!$F:$F}, 2, false) + IF(RANDBETWEEN(0, 100)&lt;75, RANDBETWEEN(8, 15), RANDBETWEEN(0, 15)))</f>
        <v>45827</v>
      </c>
      <c r="D135" s="16">
        <v>46192.0</v>
      </c>
      <c r="E135" s="17" t="str">
        <f t="shared" si="1"/>
        <v>Active</v>
      </c>
      <c r="F135" s="17">
        <f t="shared" si="2"/>
        <v>0</v>
      </c>
    </row>
    <row r="136">
      <c r="A136" s="6" t="s">
        <v>144</v>
      </c>
      <c r="B136" s="6" t="str">
        <f>IFERROR(__xludf.DUMMYFUNCTION("""COMPUTED_VALUE"""),"OPP230")</f>
        <v>OPP230</v>
      </c>
      <c r="C136" s="16">
        <f t="array" ref="C136">IF(B136="", "", VLOOKUP(B136, {salesforce_opportunities!$A:$A,salesforce_opportunities!$F:$F}, 2, false) + IF(RANDBETWEEN(0, 100)&lt;75, RANDBETWEEN(8, 15), RANDBETWEEN(0, 15)))</f>
        <v>45702</v>
      </c>
      <c r="D136" s="16">
        <v>46067.0</v>
      </c>
      <c r="E136" s="17" t="str">
        <f t="shared" si="1"/>
        <v>Active</v>
      </c>
      <c r="F136" s="17">
        <f t="shared" si="2"/>
        <v>5</v>
      </c>
    </row>
    <row r="137">
      <c r="A137" s="6" t="s">
        <v>145</v>
      </c>
      <c r="B137" s="6" t="str">
        <f>IFERROR(__xludf.DUMMYFUNCTION("""COMPUTED_VALUE"""),"OPP232")</f>
        <v>OPP232</v>
      </c>
      <c r="C137" s="16">
        <f t="array" ref="C137">IF(B137="", "", VLOOKUP(B137, {salesforce_opportunities!$A:$A,salesforce_opportunities!$F:$F}, 2, false) + IF(RANDBETWEEN(0, 100)&lt;75, RANDBETWEEN(8, 15), RANDBETWEEN(0, 15)))</f>
        <v>45705</v>
      </c>
      <c r="D137" s="16">
        <v>46070.0</v>
      </c>
      <c r="E137" s="17" t="str">
        <f t="shared" si="1"/>
        <v>Active</v>
      </c>
      <c r="F137" s="17">
        <f t="shared" si="2"/>
        <v>4</v>
      </c>
    </row>
    <row r="138">
      <c r="A138" s="6" t="s">
        <v>146</v>
      </c>
      <c r="B138" s="6" t="str">
        <f>IFERROR(__xludf.DUMMYFUNCTION("""COMPUTED_VALUE"""),"OPP233")</f>
        <v>OPP233</v>
      </c>
      <c r="C138" s="16">
        <f t="array" ref="C138">IF(B138="", "", VLOOKUP(B138, {salesforce_opportunities!$A:$A,salesforce_opportunities!$F:$F}, 2, false) + IF(RANDBETWEEN(0, 100)&lt;75, RANDBETWEEN(8, 15), RANDBETWEEN(0, 15)))</f>
        <v>45829</v>
      </c>
      <c r="D138" s="16">
        <v>46194.0</v>
      </c>
      <c r="E138" s="17" t="str">
        <f t="shared" si="1"/>
        <v>Active</v>
      </c>
      <c r="F138" s="17">
        <f t="shared" si="2"/>
        <v>0</v>
      </c>
    </row>
    <row r="139">
      <c r="A139" s="6" t="s">
        <v>147</v>
      </c>
      <c r="B139" s="6" t="str">
        <f>IFERROR(__xludf.DUMMYFUNCTION("""COMPUTED_VALUE"""),"OPP234")</f>
        <v>OPP234</v>
      </c>
      <c r="C139" s="16">
        <f t="array" ref="C139">IF(B139="", "", VLOOKUP(B139, {salesforce_opportunities!$A:$A,salesforce_opportunities!$F:$F}, 2, false) + IF(RANDBETWEEN(0, 100)&lt;75, RANDBETWEEN(8, 15), RANDBETWEEN(0, 15)))</f>
        <v>45790</v>
      </c>
      <c r="D139" s="16">
        <v>46155.0</v>
      </c>
      <c r="E139" s="17" t="str">
        <f t="shared" si="1"/>
        <v>Suspended</v>
      </c>
      <c r="F139" s="17">
        <f t="shared" si="2"/>
        <v>2</v>
      </c>
    </row>
    <row r="140">
      <c r="A140" s="6" t="s">
        <v>148</v>
      </c>
      <c r="B140" s="6" t="str">
        <f>IFERROR(__xludf.DUMMYFUNCTION("""COMPUTED_VALUE"""),"OPP237")</f>
        <v>OPP237</v>
      </c>
      <c r="C140" s="16">
        <f t="array" ref="C140">IF(B140="", "", VLOOKUP(B140, {salesforce_opportunities!$A:$A,salesforce_opportunities!$F:$F}, 2, false) + IF(RANDBETWEEN(0, 100)&lt;75, RANDBETWEEN(8, 15), RANDBETWEEN(0, 15)))</f>
        <v>45742</v>
      </c>
      <c r="D140" s="16">
        <v>46107.0</v>
      </c>
      <c r="E140" s="17" t="str">
        <f t="shared" si="1"/>
        <v>Active</v>
      </c>
      <c r="F140" s="17">
        <f t="shared" si="2"/>
        <v>3</v>
      </c>
    </row>
    <row r="141">
      <c r="A141" s="6" t="s">
        <v>149</v>
      </c>
      <c r="B141" s="6" t="str">
        <f>IFERROR(__xludf.DUMMYFUNCTION("""COMPUTED_VALUE"""),"OPP238")</f>
        <v>OPP238</v>
      </c>
      <c r="C141" s="16">
        <f t="array" ref="C141">IF(B141="", "", VLOOKUP(B141, {salesforce_opportunities!$A:$A,salesforce_opportunities!$F:$F}, 2, false) + IF(RANDBETWEEN(0, 100)&lt;75, RANDBETWEEN(8, 15), RANDBETWEEN(0, 15)))</f>
        <v>45686</v>
      </c>
      <c r="D141" s="16">
        <v>46051.0</v>
      </c>
      <c r="E141" s="17" t="str">
        <f t="shared" si="1"/>
        <v>Suspended</v>
      </c>
      <c r="F141" s="17">
        <f t="shared" si="2"/>
        <v>5</v>
      </c>
    </row>
    <row r="142">
      <c r="A142" s="6" t="s">
        <v>150</v>
      </c>
      <c r="B142" s="6" t="str">
        <f>IFERROR(__xludf.DUMMYFUNCTION("""COMPUTED_VALUE"""),"OPP239")</f>
        <v>OPP239</v>
      </c>
      <c r="C142" s="16">
        <f t="array" ref="C142">IF(B142="", "", VLOOKUP(B142, {salesforce_opportunities!$A:$A,salesforce_opportunities!$F:$F}, 2, false) + IF(RANDBETWEEN(0, 100)&lt;75, RANDBETWEEN(8, 15), RANDBETWEEN(0, 15)))</f>
        <v>45727</v>
      </c>
      <c r="D142" s="16">
        <v>46092.0</v>
      </c>
      <c r="E142" s="17" t="str">
        <f t="shared" si="1"/>
        <v>Active</v>
      </c>
      <c r="F142" s="17">
        <f t="shared" si="2"/>
        <v>4</v>
      </c>
    </row>
    <row r="143">
      <c r="A143" s="6" t="s">
        <v>151</v>
      </c>
      <c r="B143" s="6" t="str">
        <f>IFERROR(__xludf.DUMMYFUNCTION("""COMPUTED_VALUE"""),"OPP240")</f>
        <v>OPP240</v>
      </c>
      <c r="C143" s="16">
        <f t="array" ref="C143">IF(B143="", "", VLOOKUP(B143, {salesforce_opportunities!$A:$A,salesforce_opportunities!$F:$F}, 2, false) + IF(RANDBETWEEN(0, 100)&lt;75, RANDBETWEEN(8, 15), RANDBETWEEN(0, 15)))</f>
        <v>45763</v>
      </c>
      <c r="D143" s="16">
        <v>46128.0</v>
      </c>
      <c r="E143" s="17" t="str">
        <f t="shared" si="1"/>
        <v>Active</v>
      </c>
      <c r="F143" s="17">
        <f t="shared" si="2"/>
        <v>3</v>
      </c>
    </row>
    <row r="144">
      <c r="A144" s="6" t="s">
        <v>152</v>
      </c>
      <c r="B144" s="6" t="str">
        <f>IFERROR(__xludf.DUMMYFUNCTION("""COMPUTED_VALUE"""),"OPP241")</f>
        <v>OPP241</v>
      </c>
      <c r="C144" s="16">
        <f t="array" ref="C144">IF(B144="", "", VLOOKUP(B144, {salesforce_opportunities!$A:$A,salesforce_opportunities!$F:$F}, 2, false) + IF(RANDBETWEEN(0, 100)&lt;75, RANDBETWEEN(8, 15), RANDBETWEEN(0, 15)))</f>
        <v>45698</v>
      </c>
      <c r="D144" s="16">
        <v>46063.0</v>
      </c>
      <c r="E144" s="17" t="str">
        <f t="shared" si="1"/>
        <v>Active</v>
      </c>
      <c r="F144" s="17">
        <f t="shared" si="2"/>
        <v>5</v>
      </c>
    </row>
    <row r="145">
      <c r="A145" s="6" t="s">
        <v>153</v>
      </c>
      <c r="B145" s="6" t="str">
        <f>IFERROR(__xludf.DUMMYFUNCTION("""COMPUTED_VALUE"""),"OPP243")</f>
        <v>OPP243</v>
      </c>
      <c r="C145" s="16">
        <f t="array" ref="C145">IF(B145="", "", VLOOKUP(B145, {salesforce_opportunities!$A:$A,salesforce_opportunities!$F:$F}, 2, false) + IF(RANDBETWEEN(0, 100)&lt;75, RANDBETWEEN(8, 15), RANDBETWEEN(0, 15)))</f>
        <v>45752</v>
      </c>
      <c r="D145" s="16">
        <v>46117.0</v>
      </c>
      <c r="E145" s="17" t="str">
        <f t="shared" si="1"/>
        <v>Active</v>
      </c>
      <c r="F145" s="17">
        <f t="shared" si="2"/>
        <v>3</v>
      </c>
    </row>
    <row r="146">
      <c r="A146" s="6" t="s">
        <v>154</v>
      </c>
      <c r="B146" s="6" t="str">
        <f>IFERROR(__xludf.DUMMYFUNCTION("""COMPUTED_VALUE"""),"OPP245")</f>
        <v>OPP245</v>
      </c>
      <c r="C146" s="16">
        <f t="array" ref="C146">IF(B146="", "", VLOOKUP(B146, {salesforce_opportunities!$A:$A,salesforce_opportunities!$F:$F}, 2, false) + IF(RANDBETWEEN(0, 100)&lt;75, RANDBETWEEN(8, 15), RANDBETWEEN(0, 15)))</f>
        <v>45825</v>
      </c>
      <c r="D146" s="16">
        <v>46190.0</v>
      </c>
      <c r="E146" s="17" t="str">
        <f t="shared" si="1"/>
        <v>Suspended</v>
      </c>
      <c r="F146" s="17">
        <f t="shared" si="2"/>
        <v>0</v>
      </c>
    </row>
    <row r="147">
      <c r="A147" s="6" t="s">
        <v>155</v>
      </c>
      <c r="B147" s="6" t="str">
        <f>IFERROR(__xludf.DUMMYFUNCTION("""COMPUTED_VALUE"""),"OPP246")</f>
        <v>OPP246</v>
      </c>
      <c r="C147" s="16">
        <f t="array" ref="C147">IF(B147="", "", VLOOKUP(B147, {salesforce_opportunities!$A:$A,salesforce_opportunities!$F:$F}, 2, false) + IF(RANDBETWEEN(0, 100)&lt;75, RANDBETWEEN(8, 15), RANDBETWEEN(0, 15)))</f>
        <v>45728</v>
      </c>
      <c r="D147" s="16">
        <v>46093.0</v>
      </c>
      <c r="E147" s="17" t="str">
        <f t="shared" si="1"/>
        <v>Active</v>
      </c>
      <c r="F147" s="17">
        <f t="shared" si="2"/>
        <v>4</v>
      </c>
    </row>
    <row r="148">
      <c r="A148" s="6" t="s">
        <v>156</v>
      </c>
      <c r="B148" s="6" t="str">
        <f>IFERROR(__xludf.DUMMYFUNCTION("""COMPUTED_VALUE"""),"OPP249")</f>
        <v>OPP249</v>
      </c>
      <c r="C148" s="16">
        <f t="array" ref="C148">IF(B148="", "", VLOOKUP(B148, {salesforce_opportunities!$A:$A,salesforce_opportunities!$F:$F}, 2, false) + IF(RANDBETWEEN(0, 100)&lt;75, RANDBETWEEN(8, 15), RANDBETWEEN(0, 15)))</f>
        <v>45792</v>
      </c>
      <c r="D148" s="16">
        <v>46157.0</v>
      </c>
      <c r="E148" s="17" t="str">
        <f t="shared" si="1"/>
        <v>Active</v>
      </c>
      <c r="F148" s="17">
        <f t="shared" si="2"/>
        <v>2</v>
      </c>
    </row>
    <row r="149">
      <c r="A149" s="6" t="s">
        <v>157</v>
      </c>
      <c r="B149" s="6" t="str">
        <f>IFERROR(__xludf.DUMMYFUNCTION("""COMPUTED_VALUE"""),"OPP250")</f>
        <v>OPP250</v>
      </c>
      <c r="C149" s="16">
        <f t="array" ref="C149">IF(B149="", "", VLOOKUP(B149, {salesforce_opportunities!$A:$A,salesforce_opportunities!$F:$F}, 2, false) + IF(RANDBETWEEN(0, 100)&lt;75, RANDBETWEEN(8, 15), RANDBETWEEN(0, 15)))</f>
        <v>45702</v>
      </c>
      <c r="D149" s="16">
        <v>46067.0</v>
      </c>
      <c r="E149" s="17" t="str">
        <f t="shared" si="1"/>
        <v>Active</v>
      </c>
      <c r="F149" s="17">
        <f t="shared" si="2"/>
        <v>5</v>
      </c>
    </row>
    <row r="150">
      <c r="A150" s="6" t="s">
        <v>158</v>
      </c>
      <c r="B150" s="6" t="str">
        <f>IFERROR(__xludf.DUMMYFUNCTION("""COMPUTED_VALUE"""),"OPP252")</f>
        <v>OPP252</v>
      </c>
      <c r="C150" s="16">
        <f t="array" ref="C150">IF(B150="", "", VLOOKUP(B150, {salesforce_opportunities!$A:$A,salesforce_opportunities!$F:$F}, 2, false) + IF(RANDBETWEEN(0, 100)&lt;75, RANDBETWEEN(8, 15), RANDBETWEEN(0, 15)))</f>
        <v>45700</v>
      </c>
      <c r="D150" s="16">
        <v>46065.0</v>
      </c>
      <c r="E150" s="17" t="str">
        <f t="shared" si="1"/>
        <v>Active</v>
      </c>
      <c r="F150" s="17">
        <f t="shared" si="2"/>
        <v>5</v>
      </c>
    </row>
    <row r="151">
      <c r="A151" s="6" t="s">
        <v>159</v>
      </c>
      <c r="B151" s="6" t="str">
        <f>IFERROR(__xludf.DUMMYFUNCTION("""COMPUTED_VALUE"""),"OPP255")</f>
        <v>OPP255</v>
      </c>
      <c r="C151" s="16">
        <f t="array" ref="C151">IF(B151="", "", VLOOKUP(B151, {salesforce_opportunities!$A:$A,salesforce_opportunities!$F:$F}, 2, false) + IF(RANDBETWEEN(0, 100)&lt;75, RANDBETWEEN(8, 15), RANDBETWEEN(0, 15)))</f>
        <v>45725</v>
      </c>
      <c r="D151" s="16">
        <v>46090.0</v>
      </c>
      <c r="E151" s="17" t="str">
        <f t="shared" si="1"/>
        <v>Active</v>
      </c>
      <c r="F151" s="17">
        <f t="shared" si="2"/>
        <v>4</v>
      </c>
    </row>
    <row r="152">
      <c r="A152" s="6" t="s">
        <v>160</v>
      </c>
      <c r="B152" s="6" t="str">
        <f>IFERROR(__xludf.DUMMYFUNCTION("""COMPUTED_VALUE"""),"OPP257")</f>
        <v>OPP257</v>
      </c>
      <c r="C152" s="16">
        <f t="array" ref="C152">IF(B152="", "", VLOOKUP(B152, {salesforce_opportunities!$A:$A,salesforce_opportunities!$F:$F}, 2, false) + IF(RANDBETWEEN(0, 100)&lt;75, RANDBETWEEN(8, 15), RANDBETWEEN(0, 15)))</f>
        <v>45701</v>
      </c>
      <c r="D152" s="16">
        <v>46066.0</v>
      </c>
      <c r="E152" s="17" t="str">
        <f t="shared" si="1"/>
        <v>Active</v>
      </c>
      <c r="F152" s="17">
        <f t="shared" si="2"/>
        <v>5</v>
      </c>
    </row>
    <row r="153">
      <c r="A153" s="6" t="s">
        <v>161</v>
      </c>
      <c r="B153" s="6" t="str">
        <f>IFERROR(__xludf.DUMMYFUNCTION("""COMPUTED_VALUE"""),"OPP258")</f>
        <v>OPP258</v>
      </c>
      <c r="C153" s="16">
        <f t="array" ref="C153">IF(B153="", "", VLOOKUP(B153, {salesforce_opportunities!$A:$A,salesforce_opportunities!$F:$F}, 2, false) + IF(RANDBETWEEN(0, 100)&lt;75, RANDBETWEEN(8, 15), RANDBETWEEN(0, 15)))</f>
        <v>45695</v>
      </c>
      <c r="D153" s="16">
        <v>46060.0</v>
      </c>
      <c r="E153" s="17" t="str">
        <f t="shared" si="1"/>
        <v>Active</v>
      </c>
      <c r="F153" s="17">
        <f t="shared" si="2"/>
        <v>5</v>
      </c>
    </row>
    <row r="154">
      <c r="A154" s="6" t="s">
        <v>162</v>
      </c>
      <c r="B154" s="6" t="str">
        <f>IFERROR(__xludf.DUMMYFUNCTION("""COMPUTED_VALUE"""),"OPP259")</f>
        <v>OPP259</v>
      </c>
      <c r="C154" s="16">
        <f t="array" ref="C154">IF(B154="", "", VLOOKUP(B154, {salesforce_opportunities!$A:$A,salesforce_opportunities!$F:$F}, 2, false) + IF(RANDBETWEEN(0, 100)&lt;75, RANDBETWEEN(8, 15), RANDBETWEEN(0, 15)))</f>
        <v>45713</v>
      </c>
      <c r="D154" s="16">
        <v>46078.0</v>
      </c>
      <c r="E154" s="17" t="str">
        <f t="shared" si="1"/>
        <v>Active</v>
      </c>
      <c r="F154" s="17">
        <f t="shared" si="2"/>
        <v>4</v>
      </c>
    </row>
    <row r="155">
      <c r="A155" s="6" t="s">
        <v>163</v>
      </c>
      <c r="B155" s="6" t="str">
        <f>IFERROR(__xludf.DUMMYFUNCTION("""COMPUTED_VALUE"""),"OPP260")</f>
        <v>OPP260</v>
      </c>
      <c r="C155" s="16">
        <f t="array" ref="C155">IF(B155="", "", VLOOKUP(B155, {salesforce_opportunities!$A:$A,salesforce_opportunities!$F:$F}, 2, false) + IF(RANDBETWEEN(0, 100)&lt;75, RANDBETWEEN(8, 15), RANDBETWEEN(0, 15)))</f>
        <v>45735</v>
      </c>
      <c r="D155" s="16">
        <v>46100.0</v>
      </c>
      <c r="E155" s="17" t="str">
        <f t="shared" si="1"/>
        <v>Active</v>
      </c>
      <c r="F155" s="17">
        <f t="shared" si="2"/>
        <v>3</v>
      </c>
    </row>
    <row r="156">
      <c r="A156" s="6" t="s">
        <v>164</v>
      </c>
      <c r="B156" s="6" t="str">
        <f>IFERROR(__xludf.DUMMYFUNCTION("""COMPUTED_VALUE"""),"OPP261")</f>
        <v>OPP261</v>
      </c>
      <c r="C156" s="16">
        <f t="array" ref="C156">IF(B156="", "", VLOOKUP(B156, {salesforce_opportunities!$A:$A,salesforce_opportunities!$F:$F}, 2, false) + IF(RANDBETWEEN(0, 100)&lt;75, RANDBETWEEN(8, 15), RANDBETWEEN(0, 15)))</f>
        <v>45793</v>
      </c>
      <c r="D156" s="16">
        <v>46158.0</v>
      </c>
      <c r="E156" s="17" t="str">
        <f t="shared" si="1"/>
        <v>Active</v>
      </c>
      <c r="F156" s="17">
        <f t="shared" si="2"/>
        <v>2</v>
      </c>
    </row>
    <row r="157">
      <c r="A157" s="6" t="s">
        <v>165</v>
      </c>
      <c r="B157" s="6" t="str">
        <f>IFERROR(__xludf.DUMMYFUNCTION("""COMPUTED_VALUE"""),"OPP262")</f>
        <v>OPP262</v>
      </c>
      <c r="C157" s="16">
        <f t="array" ref="C157">IF(B157="", "", VLOOKUP(B157, {salesforce_opportunities!$A:$A,salesforce_opportunities!$F:$F}, 2, false) + IF(RANDBETWEEN(0, 100)&lt;75, RANDBETWEEN(8, 15), RANDBETWEEN(0, 15)))</f>
        <v>45740</v>
      </c>
      <c r="D157" s="16">
        <v>46105.0</v>
      </c>
      <c r="E157" s="17" t="str">
        <f t="shared" si="1"/>
        <v>Suspended</v>
      </c>
      <c r="F157" s="17">
        <f t="shared" si="2"/>
        <v>3</v>
      </c>
    </row>
    <row r="158">
      <c r="A158" s="6" t="s">
        <v>166</v>
      </c>
      <c r="B158" s="6" t="str">
        <f>IFERROR(__xludf.DUMMYFUNCTION("""COMPUTED_VALUE"""),"OPP263")</f>
        <v>OPP263</v>
      </c>
      <c r="C158" s="16">
        <f t="array" ref="C158">IF(B158="", "", VLOOKUP(B158, {salesforce_opportunities!$A:$A,salesforce_opportunities!$F:$F}, 2, false) + IF(RANDBETWEEN(0, 100)&lt;75, RANDBETWEEN(8, 15), RANDBETWEEN(0, 15)))</f>
        <v>45758</v>
      </c>
      <c r="D158" s="16">
        <v>46123.0</v>
      </c>
      <c r="E158" s="17" t="str">
        <f t="shared" si="1"/>
        <v>Active</v>
      </c>
      <c r="F158" s="17">
        <f t="shared" si="2"/>
        <v>3</v>
      </c>
    </row>
    <row r="159">
      <c r="A159" s="6" t="s">
        <v>167</v>
      </c>
      <c r="B159" s="6" t="str">
        <f>IFERROR(__xludf.DUMMYFUNCTION("""COMPUTED_VALUE"""),"OPP265")</f>
        <v>OPP265</v>
      </c>
      <c r="C159" s="16">
        <f t="array" ref="C159">IF(B159="", "", VLOOKUP(B159, {salesforce_opportunities!$A:$A,salesforce_opportunities!$F:$F}, 2, false) + IF(RANDBETWEEN(0, 100)&lt;75, RANDBETWEEN(8, 15), RANDBETWEEN(0, 15)))</f>
        <v>45821</v>
      </c>
      <c r="D159" s="16">
        <v>46186.0</v>
      </c>
      <c r="E159" s="17" t="str">
        <f t="shared" si="1"/>
        <v>Active</v>
      </c>
      <c r="F159" s="17">
        <f t="shared" si="2"/>
        <v>1</v>
      </c>
    </row>
    <row r="160">
      <c r="A160" s="6" t="s">
        <v>168</v>
      </c>
      <c r="B160" s="6" t="str">
        <f>IFERROR(__xludf.DUMMYFUNCTION("""COMPUTED_VALUE"""),"OPP272")</f>
        <v>OPP272</v>
      </c>
      <c r="C160" s="16">
        <f t="array" ref="C160">IF(B160="", "", VLOOKUP(B160, {salesforce_opportunities!$A:$A,salesforce_opportunities!$F:$F}, 2, false) + IF(RANDBETWEEN(0, 100)&lt;75, RANDBETWEEN(8, 15), RANDBETWEEN(0, 15)))</f>
        <v>45703</v>
      </c>
      <c r="D160" s="16">
        <v>46068.0</v>
      </c>
      <c r="E160" s="17" t="str">
        <f t="shared" si="1"/>
        <v>Suspended</v>
      </c>
      <c r="F160" s="17">
        <f t="shared" si="2"/>
        <v>5</v>
      </c>
    </row>
    <row r="161">
      <c r="A161" s="6" t="s">
        <v>169</v>
      </c>
      <c r="B161" s="6" t="str">
        <f>IFERROR(__xludf.DUMMYFUNCTION("""COMPUTED_VALUE"""),"OPP274")</f>
        <v>OPP274</v>
      </c>
      <c r="C161" s="16">
        <f t="array" ref="C161">IF(B161="", "", VLOOKUP(B161, {salesforce_opportunities!$A:$A,salesforce_opportunities!$F:$F}, 2, false) + IF(RANDBETWEEN(0, 100)&lt;75, RANDBETWEEN(8, 15), RANDBETWEEN(0, 15)))</f>
        <v>45732</v>
      </c>
      <c r="D161" s="16">
        <v>46097.0</v>
      </c>
      <c r="E161" s="17" t="str">
        <f t="shared" si="1"/>
        <v>Active</v>
      </c>
      <c r="F161" s="17">
        <f t="shared" si="2"/>
        <v>4</v>
      </c>
    </row>
    <row r="162">
      <c r="A162" s="6" t="s">
        <v>170</v>
      </c>
      <c r="B162" s="6" t="str">
        <f>IFERROR(__xludf.DUMMYFUNCTION("""COMPUTED_VALUE"""),"OPP275")</f>
        <v>OPP275</v>
      </c>
      <c r="C162" s="16">
        <f t="array" ref="C162">IF(B162="", "", VLOOKUP(B162, {salesforce_opportunities!$A:$A,salesforce_opportunities!$F:$F}, 2, false) + IF(RANDBETWEEN(0, 100)&lt;75, RANDBETWEEN(8, 15), RANDBETWEEN(0, 15)))</f>
        <v>45707</v>
      </c>
      <c r="D162" s="16">
        <v>46072.0</v>
      </c>
      <c r="E162" s="17" t="str">
        <f t="shared" si="1"/>
        <v>Active</v>
      </c>
      <c r="F162" s="17">
        <f t="shared" si="2"/>
        <v>4</v>
      </c>
    </row>
    <row r="163">
      <c r="A163" s="6" t="s">
        <v>171</v>
      </c>
      <c r="B163" s="6" t="str">
        <f>IFERROR(__xludf.DUMMYFUNCTION("""COMPUTED_VALUE"""),"OPP276")</f>
        <v>OPP276</v>
      </c>
      <c r="C163" s="16">
        <f t="array" ref="C163">IF(B163="", "", VLOOKUP(B163, {salesforce_opportunities!$A:$A,salesforce_opportunities!$F:$F}, 2, false) + IF(RANDBETWEEN(0, 100)&lt;75, RANDBETWEEN(8, 15), RANDBETWEEN(0, 15)))</f>
        <v>45704</v>
      </c>
      <c r="D163" s="16">
        <v>46069.0</v>
      </c>
      <c r="E163" s="17" t="str">
        <f t="shared" si="1"/>
        <v>Active</v>
      </c>
      <c r="F163" s="17">
        <f t="shared" si="2"/>
        <v>4</v>
      </c>
    </row>
    <row r="164">
      <c r="A164" s="6" t="s">
        <v>172</v>
      </c>
      <c r="B164" s="6" t="str">
        <f>IFERROR(__xludf.DUMMYFUNCTION("""COMPUTED_VALUE"""),"OPP277")</f>
        <v>OPP277</v>
      </c>
      <c r="C164" s="16">
        <f t="array" ref="C164">IF(B164="", "", VLOOKUP(B164, {salesforce_opportunities!$A:$A,salesforce_opportunities!$F:$F}, 2, false) + IF(RANDBETWEEN(0, 100)&lt;75, RANDBETWEEN(8, 15), RANDBETWEEN(0, 15)))</f>
        <v>45694</v>
      </c>
      <c r="D164" s="16">
        <v>46059.0</v>
      </c>
      <c r="E164" s="17" t="str">
        <f t="shared" si="1"/>
        <v>Active</v>
      </c>
      <c r="F164" s="17">
        <f t="shared" si="2"/>
        <v>5</v>
      </c>
    </row>
    <row r="165">
      <c r="A165" s="6" t="s">
        <v>173</v>
      </c>
      <c r="B165" s="6" t="str">
        <f>IFERROR(__xludf.DUMMYFUNCTION("""COMPUTED_VALUE"""),"OPP278")</f>
        <v>OPP278</v>
      </c>
      <c r="C165" s="16">
        <f t="array" ref="C165">IF(B165="", "", VLOOKUP(B165, {salesforce_opportunities!$A:$A,salesforce_opportunities!$F:$F}, 2, false) + IF(RANDBETWEEN(0, 100)&lt;75, RANDBETWEEN(8, 15), RANDBETWEEN(0, 15)))</f>
        <v>45716</v>
      </c>
      <c r="D165" s="16">
        <v>46081.0</v>
      </c>
      <c r="E165" s="17" t="str">
        <f t="shared" si="1"/>
        <v>Active</v>
      </c>
      <c r="F165" s="17">
        <f t="shared" si="2"/>
        <v>4</v>
      </c>
    </row>
    <row r="166">
      <c r="A166" s="6" t="s">
        <v>174</v>
      </c>
      <c r="B166" s="6" t="str">
        <f>IFERROR(__xludf.DUMMYFUNCTION("""COMPUTED_VALUE"""),"OPP279")</f>
        <v>OPP279</v>
      </c>
      <c r="C166" s="16">
        <f t="array" ref="C166">IF(B166="", "", VLOOKUP(B166, {salesforce_opportunities!$A:$A,salesforce_opportunities!$F:$F}, 2, false) + IF(RANDBETWEEN(0, 100)&lt;75, RANDBETWEEN(8, 15), RANDBETWEEN(0, 15)))</f>
        <v>45769</v>
      </c>
      <c r="D166" s="16">
        <v>46134.0</v>
      </c>
      <c r="E166" s="17" t="str">
        <f t="shared" si="1"/>
        <v>Active</v>
      </c>
      <c r="F166" s="17">
        <f t="shared" si="2"/>
        <v>2</v>
      </c>
    </row>
    <row r="167">
      <c r="A167" s="6" t="s">
        <v>175</v>
      </c>
      <c r="B167" s="6" t="str">
        <f>IFERROR(__xludf.DUMMYFUNCTION("""COMPUTED_VALUE"""),"OPP280")</f>
        <v>OPP280</v>
      </c>
      <c r="C167" s="16">
        <f t="array" ref="C167">IF(B167="", "", VLOOKUP(B167, {salesforce_opportunities!$A:$A,salesforce_opportunities!$F:$F}, 2, false) + IF(RANDBETWEEN(0, 100)&lt;75, RANDBETWEEN(8, 15), RANDBETWEEN(0, 15)))</f>
        <v>45779</v>
      </c>
      <c r="D167" s="16">
        <v>46144.0</v>
      </c>
      <c r="E167" s="17" t="str">
        <f t="shared" si="1"/>
        <v>Suspended</v>
      </c>
      <c r="F167" s="17">
        <f t="shared" si="2"/>
        <v>2</v>
      </c>
    </row>
    <row r="168">
      <c r="A168" s="6" t="s">
        <v>176</v>
      </c>
      <c r="B168" s="6" t="str">
        <f>IFERROR(__xludf.DUMMYFUNCTION("""COMPUTED_VALUE"""),"OPP282")</f>
        <v>OPP282</v>
      </c>
      <c r="C168" s="16">
        <f t="array" ref="C168">IF(B168="", "", VLOOKUP(B168, {salesforce_opportunities!$A:$A,salesforce_opportunities!$F:$F}, 2, false) + IF(RANDBETWEEN(0, 100)&lt;75, RANDBETWEEN(8, 15), RANDBETWEEN(0, 15)))</f>
        <v>45786</v>
      </c>
      <c r="D168" s="16">
        <v>46151.0</v>
      </c>
      <c r="E168" s="17" t="str">
        <f t="shared" si="1"/>
        <v>Active</v>
      </c>
      <c r="F168" s="17">
        <f t="shared" si="2"/>
        <v>2</v>
      </c>
    </row>
    <row r="169">
      <c r="A169" s="6" t="s">
        <v>177</v>
      </c>
      <c r="B169" s="6" t="str">
        <f>IFERROR(__xludf.DUMMYFUNCTION("""COMPUTED_VALUE"""),"OPP288")</f>
        <v>OPP288</v>
      </c>
      <c r="C169" s="16">
        <f t="array" ref="C169">IF(B169="", "", VLOOKUP(B169, {salesforce_opportunities!$A:$A,salesforce_opportunities!$F:$F}, 2, false) + IF(RANDBETWEEN(0, 100)&lt;75, RANDBETWEEN(8, 15), RANDBETWEEN(0, 15)))</f>
        <v>45799</v>
      </c>
      <c r="D169" s="16">
        <v>46164.0</v>
      </c>
      <c r="E169" s="17" t="str">
        <f t="shared" si="1"/>
        <v>Active</v>
      </c>
      <c r="F169" s="17">
        <f t="shared" si="2"/>
        <v>1</v>
      </c>
    </row>
    <row r="170">
      <c r="A170" s="6" t="s">
        <v>178</v>
      </c>
      <c r="B170" s="6" t="str">
        <f>IFERROR(__xludf.DUMMYFUNCTION("""COMPUTED_VALUE"""),"OPP289")</f>
        <v>OPP289</v>
      </c>
      <c r="C170" s="16">
        <f t="array" ref="C170">IF(B170="", "", VLOOKUP(B170, {salesforce_opportunities!$A:$A,salesforce_opportunities!$F:$F}, 2, false) + IF(RANDBETWEEN(0, 100)&lt;75, RANDBETWEEN(8, 15), RANDBETWEEN(0, 15)))</f>
        <v>45764</v>
      </c>
      <c r="D170" s="16">
        <v>46129.0</v>
      </c>
      <c r="E170" s="17" t="str">
        <f t="shared" si="1"/>
        <v>Active</v>
      </c>
      <c r="F170" s="17">
        <f t="shared" si="2"/>
        <v>2</v>
      </c>
    </row>
    <row r="171">
      <c r="A171" s="6" t="s">
        <v>179</v>
      </c>
      <c r="B171" s="6" t="str">
        <f>IFERROR(__xludf.DUMMYFUNCTION("""COMPUTED_VALUE"""),"OPP291")</f>
        <v>OPP291</v>
      </c>
      <c r="C171" s="16">
        <f t="array" ref="C171">IF(B171="", "", VLOOKUP(B171, {salesforce_opportunities!$A:$A,salesforce_opportunities!$F:$F}, 2, false) + IF(RANDBETWEEN(0, 100)&lt;75, RANDBETWEEN(8, 15), RANDBETWEEN(0, 15)))</f>
        <v>45720</v>
      </c>
      <c r="D171" s="16">
        <v>46085.0</v>
      </c>
      <c r="E171" s="17" t="str">
        <f t="shared" si="1"/>
        <v>Active</v>
      </c>
      <c r="F171" s="17">
        <f t="shared" si="2"/>
        <v>4</v>
      </c>
    </row>
    <row r="172">
      <c r="A172" s="6" t="s">
        <v>180</v>
      </c>
      <c r="B172" s="6" t="str">
        <f>IFERROR(__xludf.DUMMYFUNCTION("""COMPUTED_VALUE"""),"OPP292")</f>
        <v>OPP292</v>
      </c>
      <c r="C172" s="16">
        <f t="array" ref="C172">IF(B172="", "", VLOOKUP(B172, {salesforce_opportunities!$A:$A,salesforce_opportunities!$F:$F}, 2, false) + IF(RANDBETWEEN(0, 100)&lt;75, RANDBETWEEN(8, 15), RANDBETWEEN(0, 15)))</f>
        <v>45787</v>
      </c>
      <c r="D172" s="16">
        <v>46152.0</v>
      </c>
      <c r="E172" s="17" t="str">
        <f t="shared" si="1"/>
        <v>Active</v>
      </c>
      <c r="F172" s="17">
        <f t="shared" si="2"/>
        <v>2</v>
      </c>
    </row>
    <row r="173">
      <c r="A173" s="6" t="s">
        <v>181</v>
      </c>
      <c r="B173" s="6" t="str">
        <f>IFERROR(__xludf.DUMMYFUNCTION("""COMPUTED_VALUE"""),"OPP293")</f>
        <v>OPP293</v>
      </c>
      <c r="C173" s="16">
        <f t="array" ref="C173">IF(B173="", "", VLOOKUP(B173, {salesforce_opportunities!$A:$A,salesforce_opportunities!$F:$F}, 2, false) + IF(RANDBETWEEN(0, 100)&lt;75, RANDBETWEEN(8, 15), RANDBETWEEN(0, 15)))</f>
        <v>45698</v>
      </c>
      <c r="D173" s="16">
        <v>46063.0</v>
      </c>
      <c r="E173" s="17" t="str">
        <f t="shared" si="1"/>
        <v>Active</v>
      </c>
      <c r="F173" s="17">
        <f t="shared" si="2"/>
        <v>5</v>
      </c>
    </row>
    <row r="174">
      <c r="A174" s="6" t="s">
        <v>182</v>
      </c>
      <c r="B174" s="6" t="str">
        <f>IFERROR(__xludf.DUMMYFUNCTION("""COMPUTED_VALUE"""),"OPP295")</f>
        <v>OPP295</v>
      </c>
      <c r="C174" s="16">
        <f t="array" ref="C174">IF(B174="", "", VLOOKUP(B174, {salesforce_opportunities!$A:$A,salesforce_opportunities!$F:$F}, 2, false) + IF(RANDBETWEEN(0, 100)&lt;75, RANDBETWEEN(8, 15), RANDBETWEEN(0, 15)))</f>
        <v>45784</v>
      </c>
      <c r="D174" s="16">
        <v>46149.0</v>
      </c>
      <c r="E174" s="17" t="str">
        <f t="shared" si="1"/>
        <v>Active</v>
      </c>
      <c r="F174" s="17">
        <f t="shared" si="2"/>
        <v>2</v>
      </c>
    </row>
    <row r="175">
      <c r="A175" s="6" t="s">
        <v>183</v>
      </c>
      <c r="B175" s="6" t="str">
        <f>IFERROR(__xludf.DUMMYFUNCTION("""COMPUTED_VALUE"""),"OPP296")</f>
        <v>OPP296</v>
      </c>
      <c r="C175" s="16">
        <f t="array" ref="C175">IF(B175="", "", VLOOKUP(B175, {salesforce_opportunities!$A:$A,salesforce_opportunities!$F:$F}, 2, false) + IF(RANDBETWEEN(0, 100)&lt;75, RANDBETWEEN(8, 15), RANDBETWEEN(0, 15)))</f>
        <v>45735</v>
      </c>
      <c r="D175" s="16">
        <v>46100.0</v>
      </c>
      <c r="E175" s="17" t="str">
        <f t="shared" si="1"/>
        <v>Active</v>
      </c>
      <c r="F175" s="17">
        <f t="shared" si="2"/>
        <v>3</v>
      </c>
    </row>
    <row r="176">
      <c r="A176" s="6" t="s">
        <v>184</v>
      </c>
      <c r="B176" s="6" t="str">
        <f>IFERROR(__xludf.DUMMYFUNCTION("""COMPUTED_VALUE"""),"OPP297")</f>
        <v>OPP297</v>
      </c>
      <c r="C176" s="16">
        <f t="array" ref="C176">IF(B176="", "", VLOOKUP(B176, {salesforce_opportunities!$A:$A,salesforce_opportunities!$F:$F}, 2, false) + IF(RANDBETWEEN(0, 100)&lt;75, RANDBETWEEN(8, 15), RANDBETWEEN(0, 15)))</f>
        <v>45832</v>
      </c>
      <c r="D176" s="16">
        <v>46197.0</v>
      </c>
      <c r="E176" s="17" t="str">
        <f t="shared" si="1"/>
        <v>Active</v>
      </c>
      <c r="F176" s="17">
        <f t="shared" si="2"/>
        <v>0</v>
      </c>
    </row>
    <row r="177">
      <c r="A177" s="6" t="s">
        <v>185</v>
      </c>
      <c r="B177" s="6" t="str">
        <f>IFERROR(__xludf.DUMMYFUNCTION("""COMPUTED_VALUE"""),"OPP298")</f>
        <v>OPP298</v>
      </c>
      <c r="C177" s="16">
        <f t="array" ref="C177">IF(B177="", "", VLOOKUP(B177, {salesforce_opportunities!$A:$A,salesforce_opportunities!$F:$F}, 2, false) + IF(RANDBETWEEN(0, 100)&lt;75, RANDBETWEEN(8, 15), RANDBETWEEN(0, 15)))</f>
        <v>45764</v>
      </c>
      <c r="D177" s="16">
        <v>46129.0</v>
      </c>
      <c r="E177" s="17" t="str">
        <f t="shared" si="1"/>
        <v>Active</v>
      </c>
      <c r="F177" s="17">
        <f t="shared" si="2"/>
        <v>2</v>
      </c>
    </row>
    <row r="178">
      <c r="A178" s="6" t="s">
        <v>186</v>
      </c>
      <c r="B178" s="6" t="str">
        <f>IFERROR(__xludf.DUMMYFUNCTION("""COMPUTED_VALUE"""),"OPP302")</f>
        <v>OPP302</v>
      </c>
      <c r="C178" s="16">
        <f t="array" ref="C178">IF(B178="", "", VLOOKUP(B178, {salesforce_opportunities!$A:$A,salesforce_opportunities!$F:$F}, 2, false) + IF(RANDBETWEEN(0, 100)&lt;75, RANDBETWEEN(8, 15), RANDBETWEEN(0, 15)))</f>
        <v>45755</v>
      </c>
      <c r="D178" s="16">
        <v>46120.0</v>
      </c>
      <c r="E178" s="17" t="str">
        <f t="shared" si="1"/>
        <v>Active</v>
      </c>
      <c r="F178" s="17">
        <f t="shared" si="2"/>
        <v>3</v>
      </c>
    </row>
    <row r="179">
      <c r="A179" s="6" t="s">
        <v>187</v>
      </c>
      <c r="B179" s="6" t="str">
        <f>IFERROR(__xludf.DUMMYFUNCTION("""COMPUTED_VALUE"""),"OPP304")</f>
        <v>OPP304</v>
      </c>
      <c r="C179" s="16">
        <f t="array" ref="C179">IF(B179="", "", VLOOKUP(B179, {salesforce_opportunities!$A:$A,salesforce_opportunities!$F:$F}, 2, false) + IF(RANDBETWEEN(0, 100)&lt;75, RANDBETWEEN(8, 15), RANDBETWEEN(0, 15)))</f>
        <v>45691</v>
      </c>
      <c r="D179" s="16">
        <v>46056.0</v>
      </c>
      <c r="E179" s="17" t="str">
        <f t="shared" si="1"/>
        <v>Suspended</v>
      </c>
      <c r="F179" s="17">
        <f t="shared" si="2"/>
        <v>5</v>
      </c>
    </row>
    <row r="180">
      <c r="A180" s="6" t="s">
        <v>188</v>
      </c>
      <c r="B180" s="6" t="str">
        <f>IFERROR(__xludf.DUMMYFUNCTION("""COMPUTED_VALUE"""),"OPP305")</f>
        <v>OPP305</v>
      </c>
      <c r="C180" s="16">
        <f t="array" ref="C180">IF(B180="", "", VLOOKUP(B180, {salesforce_opportunities!$A:$A,salesforce_opportunities!$F:$F}, 2, false) + IF(RANDBETWEEN(0, 100)&lt;75, RANDBETWEEN(8, 15), RANDBETWEEN(0, 15)))</f>
        <v>45680</v>
      </c>
      <c r="D180" s="16">
        <v>46045.0</v>
      </c>
      <c r="E180" s="17" t="str">
        <f t="shared" si="1"/>
        <v>Active</v>
      </c>
      <c r="F180" s="17">
        <f t="shared" si="2"/>
        <v>5</v>
      </c>
    </row>
    <row r="181">
      <c r="A181" s="6" t="s">
        <v>189</v>
      </c>
      <c r="B181" s="6" t="str">
        <f>IFERROR(__xludf.DUMMYFUNCTION("""COMPUTED_VALUE"""),"OPP307")</f>
        <v>OPP307</v>
      </c>
      <c r="C181" s="16">
        <f t="array" ref="C181">IF(B181="", "", VLOOKUP(B181, {salesforce_opportunities!$A:$A,salesforce_opportunities!$F:$F}, 2, false) + IF(RANDBETWEEN(0, 100)&lt;75, RANDBETWEEN(8, 15), RANDBETWEEN(0, 15)))</f>
        <v>45736</v>
      </c>
      <c r="D181" s="16">
        <v>46101.0</v>
      </c>
      <c r="E181" s="17" t="str">
        <f t="shared" si="1"/>
        <v>Active</v>
      </c>
      <c r="F181" s="17">
        <f t="shared" si="2"/>
        <v>3</v>
      </c>
    </row>
    <row r="182">
      <c r="A182" s="6" t="s">
        <v>190</v>
      </c>
      <c r="B182" s="6" t="str">
        <f>IFERROR(__xludf.DUMMYFUNCTION("""COMPUTED_VALUE"""),"OPP309")</f>
        <v>OPP309</v>
      </c>
      <c r="C182" s="16">
        <f t="array" ref="C182">IF(B182="", "", VLOOKUP(B182, {salesforce_opportunities!$A:$A,salesforce_opportunities!$F:$F}, 2, false) + IF(RANDBETWEEN(0, 100)&lt;75, RANDBETWEEN(8, 15), RANDBETWEEN(0, 15)))</f>
        <v>45749</v>
      </c>
      <c r="D182" s="16">
        <v>46114.0</v>
      </c>
      <c r="E182" s="17" t="str">
        <f t="shared" si="1"/>
        <v>Active</v>
      </c>
      <c r="F182" s="17">
        <f t="shared" si="2"/>
        <v>3</v>
      </c>
    </row>
    <row r="183">
      <c r="A183" s="6" t="s">
        <v>191</v>
      </c>
      <c r="B183" s="6" t="str">
        <f>IFERROR(__xludf.DUMMYFUNCTION("""COMPUTED_VALUE"""),"OPP310")</f>
        <v>OPP310</v>
      </c>
      <c r="C183" s="16">
        <f t="array" ref="C183">IF(B183="", "", VLOOKUP(B183, {salesforce_opportunities!$A:$A,salesforce_opportunities!$F:$F}, 2, false) + IF(RANDBETWEEN(0, 100)&lt;75, RANDBETWEEN(8, 15), RANDBETWEEN(0, 15)))</f>
        <v>45708</v>
      </c>
      <c r="D183" s="16">
        <v>46073.0</v>
      </c>
      <c r="E183" s="17" t="str">
        <f t="shared" si="1"/>
        <v>Active</v>
      </c>
      <c r="F183" s="17">
        <f t="shared" si="2"/>
        <v>4</v>
      </c>
    </row>
    <row r="184">
      <c r="A184" s="6" t="s">
        <v>192</v>
      </c>
      <c r="B184" s="6" t="str">
        <f>IFERROR(__xludf.DUMMYFUNCTION("""COMPUTED_VALUE"""),"OPP311")</f>
        <v>OPP311</v>
      </c>
      <c r="C184" s="16">
        <f t="array" ref="C184">IF(B184="", "", VLOOKUP(B184, {salesforce_opportunities!$A:$A,salesforce_opportunities!$F:$F}, 2, false) + IF(RANDBETWEEN(0, 100)&lt;75, RANDBETWEEN(8, 15), RANDBETWEEN(0, 15)))</f>
        <v>45746</v>
      </c>
      <c r="D184" s="16">
        <v>46111.0</v>
      </c>
      <c r="E184" s="17" t="str">
        <f t="shared" si="1"/>
        <v>Active</v>
      </c>
      <c r="F184" s="17">
        <f t="shared" si="2"/>
        <v>3</v>
      </c>
    </row>
    <row r="185">
      <c r="A185" s="6" t="s">
        <v>193</v>
      </c>
      <c r="B185" s="6" t="str">
        <f>IFERROR(__xludf.DUMMYFUNCTION("""COMPUTED_VALUE"""),"OPP312")</f>
        <v>OPP312</v>
      </c>
      <c r="C185" s="16">
        <f t="array" ref="C185">IF(B185="", "", VLOOKUP(B185, {salesforce_opportunities!$A:$A,salesforce_opportunities!$F:$F}, 2, false) + IF(RANDBETWEEN(0, 100)&lt;75, RANDBETWEEN(8, 15), RANDBETWEEN(0, 15)))</f>
        <v>45776</v>
      </c>
      <c r="D185" s="16">
        <v>46141.0</v>
      </c>
      <c r="E185" s="17" t="str">
        <f t="shared" si="1"/>
        <v>Active</v>
      </c>
      <c r="F185" s="17">
        <f t="shared" si="2"/>
        <v>2</v>
      </c>
    </row>
    <row r="186">
      <c r="A186" s="6" t="s">
        <v>194</v>
      </c>
      <c r="B186" s="6" t="str">
        <f>IFERROR(__xludf.DUMMYFUNCTION("""COMPUTED_VALUE"""),"OPP313")</f>
        <v>OPP313</v>
      </c>
      <c r="C186" s="16">
        <f t="array" ref="C186">IF(B186="", "", VLOOKUP(B186, {salesforce_opportunities!$A:$A,salesforce_opportunities!$F:$F}, 2, false) + IF(RANDBETWEEN(0, 100)&lt;75, RANDBETWEEN(8, 15), RANDBETWEEN(0, 15)))</f>
        <v>45724</v>
      </c>
      <c r="D186" s="16">
        <v>46089.0</v>
      </c>
      <c r="E186" s="17" t="str">
        <f t="shared" si="1"/>
        <v>Active</v>
      </c>
      <c r="F186" s="17">
        <f t="shared" si="2"/>
        <v>4</v>
      </c>
    </row>
    <row r="187">
      <c r="A187" s="6" t="s">
        <v>195</v>
      </c>
      <c r="B187" s="6" t="str">
        <f>IFERROR(__xludf.DUMMYFUNCTION("""COMPUTED_VALUE"""),"OPP315")</f>
        <v>OPP315</v>
      </c>
      <c r="C187" s="16">
        <f t="array" ref="C187">IF(B187="", "", VLOOKUP(B187, {salesforce_opportunities!$A:$A,salesforce_opportunities!$F:$F}, 2, false) + IF(RANDBETWEEN(0, 100)&lt;75, RANDBETWEEN(8, 15), RANDBETWEEN(0, 15)))</f>
        <v>45787</v>
      </c>
      <c r="D187" s="16">
        <v>46152.0</v>
      </c>
      <c r="E187" s="17" t="str">
        <f t="shared" si="1"/>
        <v>Active</v>
      </c>
      <c r="F187" s="17">
        <f t="shared" si="2"/>
        <v>2</v>
      </c>
    </row>
    <row r="188">
      <c r="A188" s="6" t="s">
        <v>196</v>
      </c>
      <c r="B188" s="6" t="str">
        <f>IFERROR(__xludf.DUMMYFUNCTION("""COMPUTED_VALUE"""),"OPP316")</f>
        <v>OPP316</v>
      </c>
      <c r="C188" s="16">
        <f t="array" ref="C188">IF(B188="", "", VLOOKUP(B188, {salesforce_opportunities!$A:$A,salesforce_opportunities!$F:$F}, 2, false) + IF(RANDBETWEEN(0, 100)&lt;75, RANDBETWEEN(8, 15), RANDBETWEEN(0, 15)))</f>
        <v>45708</v>
      </c>
      <c r="D188" s="16">
        <v>46073.0</v>
      </c>
      <c r="E188" s="17" t="str">
        <f t="shared" si="1"/>
        <v>Active</v>
      </c>
      <c r="F188" s="17">
        <f t="shared" si="2"/>
        <v>4</v>
      </c>
    </row>
    <row r="189">
      <c r="A189" s="6" t="s">
        <v>197</v>
      </c>
      <c r="B189" s="6" t="str">
        <f>IFERROR(__xludf.DUMMYFUNCTION("""COMPUTED_VALUE"""),"OPP317")</f>
        <v>OPP317</v>
      </c>
      <c r="C189" s="16">
        <f t="array" ref="C189">IF(B189="", "", VLOOKUP(B189, {salesforce_opportunities!$A:$A,salesforce_opportunities!$F:$F}, 2, false) + IF(RANDBETWEEN(0, 100)&lt;75, RANDBETWEEN(8, 15), RANDBETWEEN(0, 15)))</f>
        <v>45825</v>
      </c>
      <c r="D189" s="16">
        <v>46190.0</v>
      </c>
      <c r="E189" s="17" t="str">
        <f t="shared" si="1"/>
        <v>Active</v>
      </c>
      <c r="F189" s="17">
        <f t="shared" si="2"/>
        <v>0</v>
      </c>
    </row>
    <row r="190">
      <c r="A190" s="6" t="s">
        <v>198</v>
      </c>
      <c r="B190" s="6" t="str">
        <f>IFERROR(__xludf.DUMMYFUNCTION("""COMPUTED_VALUE"""),"OPP319")</f>
        <v>OPP319</v>
      </c>
      <c r="C190" s="16">
        <f t="array" ref="C190">IF(B190="", "", VLOOKUP(B190, {salesforce_opportunities!$A:$A,salesforce_opportunities!$F:$F}, 2, false) + IF(RANDBETWEEN(0, 100)&lt;75, RANDBETWEEN(8, 15), RANDBETWEEN(0, 15)))</f>
        <v>45804</v>
      </c>
      <c r="D190" s="16">
        <v>46169.0</v>
      </c>
      <c r="E190" s="17" t="str">
        <f t="shared" si="1"/>
        <v>Active</v>
      </c>
      <c r="F190" s="17">
        <f t="shared" si="2"/>
        <v>1</v>
      </c>
    </row>
    <row r="191">
      <c r="A191" s="6" t="s">
        <v>199</v>
      </c>
      <c r="B191" s="6" t="str">
        <f>IFERROR(__xludf.DUMMYFUNCTION("""COMPUTED_VALUE"""),"OPP321")</f>
        <v>OPP321</v>
      </c>
      <c r="C191" s="16">
        <f t="array" ref="C191">IF(B191="", "", VLOOKUP(B191, {salesforce_opportunities!$A:$A,salesforce_opportunities!$F:$F}, 2, false) + IF(RANDBETWEEN(0, 100)&lt;75, RANDBETWEEN(8, 15), RANDBETWEEN(0, 15)))</f>
        <v>45779</v>
      </c>
      <c r="D191" s="16">
        <v>46144.0</v>
      </c>
      <c r="E191" s="17" t="str">
        <f t="shared" si="1"/>
        <v>Active</v>
      </c>
      <c r="F191" s="17">
        <f t="shared" si="2"/>
        <v>2</v>
      </c>
    </row>
    <row r="192">
      <c r="A192" s="6" t="s">
        <v>200</v>
      </c>
      <c r="B192" s="6" t="str">
        <f>IFERROR(__xludf.DUMMYFUNCTION("""COMPUTED_VALUE"""),"OPP322")</f>
        <v>OPP322</v>
      </c>
      <c r="C192" s="16">
        <f t="array" ref="C192">IF(B192="", "", VLOOKUP(B192, {salesforce_opportunities!$A:$A,salesforce_opportunities!$F:$F}, 2, false) + IF(RANDBETWEEN(0, 100)&lt;75, RANDBETWEEN(8, 15), RANDBETWEEN(0, 15)))</f>
        <v>45703</v>
      </c>
      <c r="D192" s="16">
        <v>46068.0</v>
      </c>
      <c r="E192" s="17" t="str">
        <f t="shared" si="1"/>
        <v>Active</v>
      </c>
      <c r="F192" s="17">
        <f t="shared" si="2"/>
        <v>5</v>
      </c>
    </row>
    <row r="193">
      <c r="A193" s="6" t="s">
        <v>201</v>
      </c>
      <c r="B193" s="6" t="str">
        <f>IFERROR(__xludf.DUMMYFUNCTION("""COMPUTED_VALUE"""),"OPP328")</f>
        <v>OPP328</v>
      </c>
      <c r="C193" s="16">
        <f t="array" ref="C193">IF(B193="", "", VLOOKUP(B193, {salesforce_opportunities!$A:$A,salesforce_opportunities!$F:$F}, 2, false) + IF(RANDBETWEEN(0, 100)&lt;75, RANDBETWEEN(8, 15), RANDBETWEEN(0, 15)))</f>
        <v>45743</v>
      </c>
      <c r="D193" s="16">
        <v>46108.0</v>
      </c>
      <c r="E193" s="17" t="str">
        <f t="shared" si="1"/>
        <v>Active</v>
      </c>
      <c r="F193" s="17">
        <f t="shared" si="2"/>
        <v>3</v>
      </c>
    </row>
    <row r="194">
      <c r="A194" s="6" t="s">
        <v>202</v>
      </c>
      <c r="B194" s="6" t="str">
        <f>IFERROR(__xludf.DUMMYFUNCTION("""COMPUTED_VALUE"""),"OPP329")</f>
        <v>OPP329</v>
      </c>
      <c r="C194" s="16">
        <f t="array" ref="C194">IF(B194="", "", VLOOKUP(B194, {salesforce_opportunities!$A:$A,salesforce_opportunities!$F:$F}, 2, false) + IF(RANDBETWEEN(0, 100)&lt;75, RANDBETWEEN(8, 15), RANDBETWEEN(0, 15)))</f>
        <v>45742</v>
      </c>
      <c r="D194" s="16">
        <v>46107.0</v>
      </c>
      <c r="E194" s="17" t="str">
        <f t="shared" si="1"/>
        <v>Active</v>
      </c>
      <c r="F194" s="17">
        <f t="shared" si="2"/>
        <v>3</v>
      </c>
    </row>
    <row r="195">
      <c r="A195" s="6" t="s">
        <v>203</v>
      </c>
      <c r="B195" s="6" t="str">
        <f>IFERROR(__xludf.DUMMYFUNCTION("""COMPUTED_VALUE"""),"OPP330")</f>
        <v>OPP330</v>
      </c>
      <c r="C195" s="16">
        <f t="array" ref="C195">IF(B195="", "", VLOOKUP(B195, {salesforce_opportunities!$A:$A,salesforce_opportunities!$F:$F}, 2, false) + IF(RANDBETWEEN(0, 100)&lt;75, RANDBETWEEN(8, 15), RANDBETWEEN(0, 15)))</f>
        <v>45687</v>
      </c>
      <c r="D195" s="16">
        <v>46052.0</v>
      </c>
      <c r="E195" s="17" t="str">
        <f t="shared" si="1"/>
        <v>Active</v>
      </c>
      <c r="F195" s="17">
        <f t="shared" si="2"/>
        <v>5</v>
      </c>
    </row>
    <row r="196">
      <c r="A196" s="6" t="s">
        <v>204</v>
      </c>
      <c r="B196" s="6" t="str">
        <f>IFERROR(__xludf.DUMMYFUNCTION("""COMPUTED_VALUE"""),"OPP331")</f>
        <v>OPP331</v>
      </c>
      <c r="C196" s="16">
        <f t="array" ref="C196">IF(B196="", "", VLOOKUP(B196, {salesforce_opportunities!$A:$A,salesforce_opportunities!$F:$F}, 2, false) + IF(RANDBETWEEN(0, 100)&lt;75, RANDBETWEEN(8, 15), RANDBETWEEN(0, 15)))</f>
        <v>45684</v>
      </c>
      <c r="D196" s="16">
        <v>46049.0</v>
      </c>
      <c r="E196" s="17" t="str">
        <f t="shared" si="1"/>
        <v>Active</v>
      </c>
      <c r="F196" s="17">
        <f t="shared" si="2"/>
        <v>5</v>
      </c>
    </row>
    <row r="197">
      <c r="A197" s="6" t="s">
        <v>205</v>
      </c>
      <c r="B197" s="6" t="str">
        <f>IFERROR(__xludf.DUMMYFUNCTION("""COMPUTED_VALUE"""),"OPP333")</f>
        <v>OPP333</v>
      </c>
      <c r="C197" s="16">
        <f t="array" ref="C197">IF(B197="", "", VLOOKUP(B197, {salesforce_opportunities!$A:$A,salesforce_opportunities!$F:$F}, 2, false) + IF(RANDBETWEEN(0, 100)&lt;75, RANDBETWEEN(8, 15), RANDBETWEEN(0, 15)))</f>
        <v>45728</v>
      </c>
      <c r="D197" s="16">
        <v>46093.0</v>
      </c>
      <c r="E197" s="17" t="str">
        <f t="shared" si="1"/>
        <v>Active</v>
      </c>
      <c r="F197" s="17">
        <f t="shared" si="2"/>
        <v>4</v>
      </c>
    </row>
    <row r="198">
      <c r="A198" s="6" t="s">
        <v>206</v>
      </c>
      <c r="B198" s="6" t="str">
        <f>IFERROR(__xludf.DUMMYFUNCTION("""COMPUTED_VALUE"""),"OPP334")</f>
        <v>OPP334</v>
      </c>
      <c r="C198" s="16">
        <f t="array" ref="C198">IF(B198="", "", VLOOKUP(B198, {salesforce_opportunities!$A:$A,salesforce_opportunities!$F:$F}, 2, false) + IF(RANDBETWEEN(0, 100)&lt;75, RANDBETWEEN(8, 15), RANDBETWEEN(0, 15)))</f>
        <v>45729</v>
      </c>
      <c r="D198" s="16">
        <v>46094.0</v>
      </c>
      <c r="E198" s="17" t="str">
        <f t="shared" si="1"/>
        <v>Active</v>
      </c>
      <c r="F198" s="17">
        <f t="shared" si="2"/>
        <v>4</v>
      </c>
    </row>
    <row r="199">
      <c r="A199" s="6" t="s">
        <v>207</v>
      </c>
      <c r="B199" s="6" t="str">
        <f>IFERROR(__xludf.DUMMYFUNCTION("""COMPUTED_VALUE"""),"OPP336")</f>
        <v>OPP336</v>
      </c>
      <c r="C199" s="16">
        <f t="array" ref="C199">IF(B199="", "", VLOOKUP(B199, {salesforce_opportunities!$A:$A,salesforce_opportunities!$F:$F}, 2, false) + IF(RANDBETWEEN(0, 100)&lt;75, RANDBETWEEN(8, 15), RANDBETWEEN(0, 15)))</f>
        <v>45730</v>
      </c>
      <c r="D199" s="16">
        <v>46095.0</v>
      </c>
      <c r="E199" s="17" t="str">
        <f t="shared" si="1"/>
        <v>Active</v>
      </c>
      <c r="F199" s="17">
        <f t="shared" si="2"/>
        <v>4</v>
      </c>
    </row>
    <row r="200">
      <c r="A200" s="6" t="s">
        <v>208</v>
      </c>
      <c r="B200" s="6" t="str">
        <f>IFERROR(__xludf.DUMMYFUNCTION("""COMPUTED_VALUE"""),"OPP337")</f>
        <v>OPP337</v>
      </c>
      <c r="C200" s="16">
        <f t="array" ref="C200">IF(B200="", "", VLOOKUP(B200, {salesforce_opportunities!$A:$A,salesforce_opportunities!$F:$F}, 2, false) + IF(RANDBETWEEN(0, 100)&lt;75, RANDBETWEEN(8, 15), RANDBETWEEN(0, 15)))</f>
        <v>45794</v>
      </c>
      <c r="D200" s="16">
        <v>46159.0</v>
      </c>
      <c r="E200" s="17" t="str">
        <f t="shared" si="1"/>
        <v>Active</v>
      </c>
      <c r="F200" s="17">
        <f t="shared" si="2"/>
        <v>1</v>
      </c>
    </row>
    <row r="201">
      <c r="A201" s="6" t="s">
        <v>209</v>
      </c>
      <c r="B201" s="6" t="str">
        <f>IFERROR(__xludf.DUMMYFUNCTION("""COMPUTED_VALUE"""),"OPP340")</f>
        <v>OPP340</v>
      </c>
      <c r="C201" s="16">
        <f t="array" ref="C201">IF(B201="", "", VLOOKUP(B201, {salesforce_opportunities!$A:$A,salesforce_opportunities!$F:$F}, 2, false) + IF(RANDBETWEEN(0, 100)&lt;75, RANDBETWEEN(8, 15), RANDBETWEEN(0, 15)))</f>
        <v>45753</v>
      </c>
      <c r="D201" s="16">
        <v>46118.0</v>
      </c>
      <c r="E201" s="17" t="str">
        <f t="shared" si="1"/>
        <v>Active</v>
      </c>
      <c r="F201" s="17">
        <f t="shared" si="2"/>
        <v>3</v>
      </c>
    </row>
    <row r="202">
      <c r="A202" s="6" t="s">
        <v>210</v>
      </c>
      <c r="B202" s="6" t="str">
        <f>IFERROR(__xludf.DUMMYFUNCTION("""COMPUTED_VALUE"""),"OPP342")</f>
        <v>OPP342</v>
      </c>
      <c r="C202" s="16">
        <f t="array" ref="C202">IF(B202="", "", VLOOKUP(B202, {salesforce_opportunities!$A:$A,salesforce_opportunities!$F:$F}, 2, false) + IF(RANDBETWEEN(0, 100)&lt;75, RANDBETWEEN(8, 15), RANDBETWEEN(0, 15)))</f>
        <v>45699</v>
      </c>
      <c r="D202" s="16">
        <v>46064.0</v>
      </c>
      <c r="E202" s="17" t="str">
        <f t="shared" si="1"/>
        <v>Active</v>
      </c>
      <c r="F202" s="17">
        <f t="shared" si="2"/>
        <v>5</v>
      </c>
    </row>
    <row r="203">
      <c r="A203" s="6" t="s">
        <v>211</v>
      </c>
      <c r="B203" s="6" t="str">
        <f>IFERROR(__xludf.DUMMYFUNCTION("""COMPUTED_VALUE"""),"OPP344")</f>
        <v>OPP344</v>
      </c>
      <c r="C203" s="16">
        <f t="array" ref="C203">IF(B203="", "", VLOOKUP(B203, {salesforce_opportunities!$A:$A,salesforce_opportunities!$F:$F}, 2, false) + IF(RANDBETWEEN(0, 100)&lt;75, RANDBETWEEN(8, 15), RANDBETWEEN(0, 15)))</f>
        <v>45826</v>
      </c>
      <c r="D203" s="16">
        <v>46191.0</v>
      </c>
      <c r="E203" s="17" t="str">
        <f t="shared" si="1"/>
        <v>Active</v>
      </c>
      <c r="F203" s="17">
        <f t="shared" si="2"/>
        <v>0</v>
      </c>
    </row>
    <row r="204">
      <c r="A204" s="6" t="s">
        <v>212</v>
      </c>
      <c r="B204" s="6" t="str">
        <f>IFERROR(__xludf.DUMMYFUNCTION("""COMPUTED_VALUE"""),"OPP346")</f>
        <v>OPP346</v>
      </c>
      <c r="C204" s="16">
        <f t="array" ref="C204">IF(B204="", "", VLOOKUP(B204, {salesforce_opportunities!$A:$A,salesforce_opportunities!$F:$F}, 2, false) + IF(RANDBETWEEN(0, 100)&lt;75, RANDBETWEEN(8, 15), RANDBETWEEN(0, 15)))</f>
        <v>45692</v>
      </c>
      <c r="D204" s="16">
        <v>46057.0</v>
      </c>
      <c r="E204" s="17" t="str">
        <f t="shared" si="1"/>
        <v>Active</v>
      </c>
      <c r="F204" s="17">
        <f t="shared" si="2"/>
        <v>5</v>
      </c>
    </row>
    <row r="205">
      <c r="A205" s="6" t="s">
        <v>213</v>
      </c>
      <c r="B205" s="6" t="str">
        <f>IFERROR(__xludf.DUMMYFUNCTION("""COMPUTED_VALUE"""),"OPP348")</f>
        <v>OPP348</v>
      </c>
      <c r="C205" s="16">
        <f t="array" ref="C205">IF(B205="", "", VLOOKUP(B205, {salesforce_opportunities!$A:$A,salesforce_opportunities!$F:$F}, 2, false) + IF(RANDBETWEEN(0, 100)&lt;75, RANDBETWEEN(8, 15), RANDBETWEEN(0, 15)))</f>
        <v>45726</v>
      </c>
      <c r="D205" s="16">
        <v>46091.0</v>
      </c>
      <c r="E205" s="17" t="str">
        <f t="shared" si="1"/>
        <v>Suspended</v>
      </c>
      <c r="F205" s="17">
        <f t="shared" si="2"/>
        <v>4</v>
      </c>
    </row>
    <row r="206">
      <c r="A206" s="6" t="s">
        <v>214</v>
      </c>
      <c r="B206" s="6" t="str">
        <f>IFERROR(__xludf.DUMMYFUNCTION("""COMPUTED_VALUE"""),"OPP350")</f>
        <v>OPP350</v>
      </c>
      <c r="C206" s="16">
        <f t="array" ref="C206">IF(B206="", "", VLOOKUP(B206, {salesforce_opportunities!$A:$A,salesforce_opportunities!$F:$F}, 2, false) + IF(RANDBETWEEN(0, 100)&lt;75, RANDBETWEEN(8, 15), RANDBETWEEN(0, 15)))</f>
        <v>45687</v>
      </c>
      <c r="D206" s="16">
        <v>46052.0</v>
      </c>
      <c r="E206" s="17" t="str">
        <f t="shared" si="1"/>
        <v>Active</v>
      </c>
      <c r="F206" s="17">
        <f t="shared" si="2"/>
        <v>5</v>
      </c>
    </row>
    <row r="207">
      <c r="A207" s="6" t="s">
        <v>215</v>
      </c>
      <c r="B207" s="6" t="str">
        <f>IFERROR(__xludf.DUMMYFUNCTION("""COMPUTED_VALUE"""),"OPP352")</f>
        <v>OPP352</v>
      </c>
      <c r="C207" s="16">
        <f t="array" ref="C207">IF(B207="", "", VLOOKUP(B207, {salesforce_opportunities!$A:$A,salesforce_opportunities!$F:$F}, 2, false) + IF(RANDBETWEEN(0, 100)&lt;75, RANDBETWEEN(8, 15), RANDBETWEEN(0, 15)))</f>
        <v>45796</v>
      </c>
      <c r="D207" s="16">
        <v>46161.0</v>
      </c>
      <c r="E207" s="17" t="str">
        <f t="shared" si="1"/>
        <v>Active</v>
      </c>
      <c r="F207" s="17">
        <f t="shared" si="2"/>
        <v>1</v>
      </c>
    </row>
    <row r="208">
      <c r="A208" s="6" t="s">
        <v>216</v>
      </c>
      <c r="B208" s="6" t="str">
        <f>IFERROR(__xludf.DUMMYFUNCTION("""COMPUTED_VALUE"""),"OPP354")</f>
        <v>OPP354</v>
      </c>
      <c r="C208" s="16">
        <f t="array" ref="C208">IF(B208="", "", VLOOKUP(B208, {salesforce_opportunities!$A:$A,salesforce_opportunities!$F:$F}, 2, false) + IF(RANDBETWEEN(0, 100)&lt;75, RANDBETWEEN(8, 15), RANDBETWEEN(0, 15)))</f>
        <v>45690</v>
      </c>
      <c r="D208" s="16">
        <v>46055.0</v>
      </c>
      <c r="E208" s="17" t="str">
        <f t="shared" si="1"/>
        <v>Active</v>
      </c>
      <c r="F208" s="17">
        <f t="shared" si="2"/>
        <v>5</v>
      </c>
    </row>
    <row r="209">
      <c r="A209" s="6" t="s">
        <v>217</v>
      </c>
      <c r="B209" s="6" t="str">
        <f>IFERROR(__xludf.DUMMYFUNCTION("""COMPUTED_VALUE"""),"OPP361")</f>
        <v>OPP361</v>
      </c>
      <c r="C209" s="16">
        <f t="array" ref="C209">IF(B209="", "", VLOOKUP(B209, {salesforce_opportunities!$A:$A,salesforce_opportunities!$F:$F}, 2, false) + IF(RANDBETWEEN(0, 100)&lt;75, RANDBETWEEN(8, 15), RANDBETWEEN(0, 15)))</f>
        <v>45696</v>
      </c>
      <c r="D209" s="16">
        <v>46061.0</v>
      </c>
      <c r="E209" s="17" t="str">
        <f t="shared" si="1"/>
        <v>Active</v>
      </c>
      <c r="F209" s="17">
        <f t="shared" si="2"/>
        <v>5</v>
      </c>
    </row>
    <row r="210">
      <c r="A210" s="6" t="s">
        <v>218</v>
      </c>
      <c r="B210" s="6" t="str">
        <f>IFERROR(__xludf.DUMMYFUNCTION("""COMPUTED_VALUE"""),"OPP362")</f>
        <v>OPP362</v>
      </c>
      <c r="C210" s="16">
        <f t="array" ref="C210">IF(B210="", "", VLOOKUP(B210, {salesforce_opportunities!$A:$A,salesforce_opportunities!$F:$F}, 2, false) + IF(RANDBETWEEN(0, 100)&lt;75, RANDBETWEEN(8, 15), RANDBETWEEN(0, 15)))</f>
        <v>45741</v>
      </c>
      <c r="D210" s="16">
        <v>46106.0</v>
      </c>
      <c r="E210" s="17" t="str">
        <f t="shared" si="1"/>
        <v>Active</v>
      </c>
      <c r="F210" s="17">
        <f t="shared" si="2"/>
        <v>3</v>
      </c>
    </row>
    <row r="211">
      <c r="A211" s="6" t="s">
        <v>219</v>
      </c>
      <c r="B211" s="6" t="str">
        <f>IFERROR(__xludf.DUMMYFUNCTION("""COMPUTED_VALUE"""),"OPP363")</f>
        <v>OPP363</v>
      </c>
      <c r="C211" s="16">
        <f t="array" ref="C211">IF(B211="", "", VLOOKUP(B211, {salesforce_opportunities!$A:$A,salesforce_opportunities!$F:$F}, 2, false) + IF(RANDBETWEEN(0, 100)&lt;75, RANDBETWEEN(8, 15), RANDBETWEEN(0, 15)))</f>
        <v>45710</v>
      </c>
      <c r="D211" s="16">
        <v>46075.0</v>
      </c>
      <c r="E211" s="17" t="str">
        <f t="shared" si="1"/>
        <v>Active</v>
      </c>
      <c r="F211" s="17">
        <f t="shared" si="2"/>
        <v>4</v>
      </c>
    </row>
    <row r="212">
      <c r="A212" s="6" t="s">
        <v>220</v>
      </c>
      <c r="B212" s="6" t="str">
        <f>IFERROR(__xludf.DUMMYFUNCTION("""COMPUTED_VALUE"""),"OPP364")</f>
        <v>OPP364</v>
      </c>
      <c r="C212" s="16">
        <f t="array" ref="C212">IF(B212="", "", VLOOKUP(B212, {salesforce_opportunities!$A:$A,salesforce_opportunities!$F:$F}, 2, false) + IF(RANDBETWEEN(0, 100)&lt;75, RANDBETWEEN(8, 15), RANDBETWEEN(0, 15)))</f>
        <v>45758</v>
      </c>
      <c r="D212" s="16">
        <v>46123.0</v>
      </c>
      <c r="E212" s="17" t="str">
        <f t="shared" si="1"/>
        <v>Active</v>
      </c>
      <c r="F212" s="17">
        <f t="shared" si="2"/>
        <v>3</v>
      </c>
    </row>
    <row r="213">
      <c r="A213" s="6" t="s">
        <v>221</v>
      </c>
      <c r="B213" s="6" t="str">
        <f>IFERROR(__xludf.DUMMYFUNCTION("""COMPUTED_VALUE"""),"OPP365")</f>
        <v>OPP365</v>
      </c>
      <c r="C213" s="16">
        <f t="array" ref="C213">IF(B213="", "", VLOOKUP(B213, {salesforce_opportunities!$A:$A,salesforce_opportunities!$F:$F}, 2, false) + IF(RANDBETWEEN(0, 100)&lt;75, RANDBETWEEN(8, 15), RANDBETWEEN(0, 15)))</f>
        <v>45738</v>
      </c>
      <c r="D213" s="16">
        <v>46103.0</v>
      </c>
      <c r="E213" s="17" t="str">
        <f t="shared" si="1"/>
        <v>Active</v>
      </c>
      <c r="F213" s="17">
        <f t="shared" si="2"/>
        <v>3</v>
      </c>
    </row>
    <row r="214">
      <c r="A214" s="6" t="s">
        <v>222</v>
      </c>
      <c r="B214" s="6" t="str">
        <f>IFERROR(__xludf.DUMMYFUNCTION("""COMPUTED_VALUE"""),"OPP366")</f>
        <v>OPP366</v>
      </c>
      <c r="C214" s="16">
        <f t="array" ref="C214">IF(B214="", "", VLOOKUP(B214, {salesforce_opportunities!$A:$A,salesforce_opportunities!$F:$F}, 2, false) + IF(RANDBETWEEN(0, 100)&lt;75, RANDBETWEEN(8, 15), RANDBETWEEN(0, 15)))</f>
        <v>45717</v>
      </c>
      <c r="D214" s="16">
        <v>46082.0</v>
      </c>
      <c r="E214" s="17" t="str">
        <f t="shared" si="1"/>
        <v>Active</v>
      </c>
      <c r="F214" s="17">
        <f t="shared" si="2"/>
        <v>4</v>
      </c>
    </row>
    <row r="215">
      <c r="A215" s="6" t="s">
        <v>223</v>
      </c>
      <c r="B215" s="6" t="str">
        <f>IFERROR(__xludf.DUMMYFUNCTION("""COMPUTED_VALUE"""),"OPP367")</f>
        <v>OPP367</v>
      </c>
      <c r="C215" s="16">
        <f t="array" ref="C215">IF(B215="", "", VLOOKUP(B215, {salesforce_opportunities!$A:$A,salesforce_opportunities!$F:$F}, 2, false) + IF(RANDBETWEEN(0, 100)&lt;75, RANDBETWEEN(8, 15), RANDBETWEEN(0, 15)))</f>
        <v>45803</v>
      </c>
      <c r="D215" s="16">
        <v>46168.0</v>
      </c>
      <c r="E215" s="17" t="str">
        <f t="shared" si="1"/>
        <v>Active</v>
      </c>
      <c r="F215" s="17">
        <f t="shared" si="2"/>
        <v>1</v>
      </c>
    </row>
    <row r="216">
      <c r="A216" s="6" t="s">
        <v>224</v>
      </c>
      <c r="B216" s="6" t="str">
        <f>IFERROR(__xludf.DUMMYFUNCTION("""COMPUTED_VALUE"""),"OPP368")</f>
        <v>OPP368</v>
      </c>
      <c r="C216" s="16">
        <f t="array" ref="C216">IF(B216="", "", VLOOKUP(B216, {salesforce_opportunities!$A:$A,salesforce_opportunities!$F:$F}, 2, false) + IF(RANDBETWEEN(0, 100)&lt;75, RANDBETWEEN(8, 15), RANDBETWEEN(0, 15)))</f>
        <v>45738</v>
      </c>
      <c r="D216" s="16">
        <v>46103.0</v>
      </c>
      <c r="E216" s="17" t="str">
        <f t="shared" si="1"/>
        <v>Suspended</v>
      </c>
      <c r="F216" s="17">
        <f t="shared" si="2"/>
        <v>3</v>
      </c>
    </row>
    <row r="217">
      <c r="A217" s="6" t="s">
        <v>225</v>
      </c>
      <c r="B217" s="6" t="str">
        <f>IFERROR(__xludf.DUMMYFUNCTION("""COMPUTED_VALUE"""),"OPP369")</f>
        <v>OPP369</v>
      </c>
      <c r="C217" s="16">
        <f t="array" ref="C217">IF(B217="", "", VLOOKUP(B217, {salesforce_opportunities!$A:$A,salesforce_opportunities!$F:$F}, 2, false) + IF(RANDBETWEEN(0, 100)&lt;75, RANDBETWEEN(8, 15), RANDBETWEEN(0, 15)))</f>
        <v>45843</v>
      </c>
      <c r="D217" s="16">
        <v>46208.0</v>
      </c>
      <c r="E217" s="17" t="str">
        <f t="shared" si="1"/>
        <v>Active</v>
      </c>
      <c r="F217" s="17">
        <f t="shared" si="2"/>
        <v>0</v>
      </c>
    </row>
    <row r="218">
      <c r="A218" s="6" t="s">
        <v>226</v>
      </c>
      <c r="B218" s="6" t="str">
        <f>IFERROR(__xludf.DUMMYFUNCTION("""COMPUTED_VALUE"""),"OPP370")</f>
        <v>OPP370</v>
      </c>
      <c r="C218" s="16">
        <f t="array" ref="C218">IF(B218="", "", VLOOKUP(B218, {salesforce_opportunities!$A:$A,salesforce_opportunities!$F:$F}, 2, false) + IF(RANDBETWEEN(0, 100)&lt;75, RANDBETWEEN(8, 15), RANDBETWEEN(0, 15)))</f>
        <v>45736</v>
      </c>
      <c r="D218" s="16">
        <v>46101.0</v>
      </c>
      <c r="E218" s="17" t="str">
        <f t="shared" si="1"/>
        <v>Suspended</v>
      </c>
      <c r="F218" s="17">
        <f t="shared" si="2"/>
        <v>3</v>
      </c>
    </row>
    <row r="219">
      <c r="A219" s="6" t="s">
        <v>227</v>
      </c>
      <c r="B219" s="6" t="str">
        <f>IFERROR(__xludf.DUMMYFUNCTION("""COMPUTED_VALUE"""),"OPP373")</f>
        <v>OPP373</v>
      </c>
      <c r="C219" s="16">
        <f t="array" ref="C219">IF(B219="", "", VLOOKUP(B219, {salesforce_opportunities!$A:$A,salesforce_opportunities!$F:$F}, 2, false) + IF(RANDBETWEEN(0, 100)&lt;75, RANDBETWEEN(8, 15), RANDBETWEEN(0, 15)))</f>
        <v>45789</v>
      </c>
      <c r="D219" s="16">
        <v>46154.0</v>
      </c>
      <c r="E219" s="17" t="str">
        <f t="shared" si="1"/>
        <v>Active</v>
      </c>
      <c r="F219" s="17">
        <f t="shared" si="2"/>
        <v>2</v>
      </c>
    </row>
    <row r="220">
      <c r="A220" s="6" t="s">
        <v>228</v>
      </c>
      <c r="B220" s="6" t="str">
        <f>IFERROR(__xludf.DUMMYFUNCTION("""COMPUTED_VALUE"""),"OPP378")</f>
        <v>OPP378</v>
      </c>
      <c r="C220" s="16">
        <f t="array" ref="C220">IF(B220="", "", VLOOKUP(B220, {salesforce_opportunities!$A:$A,salesforce_opportunities!$F:$F}, 2, false) + IF(RANDBETWEEN(0, 100)&lt;75, RANDBETWEEN(8, 15), RANDBETWEEN(0, 15)))</f>
        <v>45712</v>
      </c>
      <c r="D220" s="16">
        <v>46077.0</v>
      </c>
      <c r="E220" s="17" t="str">
        <f t="shared" si="1"/>
        <v>Suspended</v>
      </c>
      <c r="F220" s="17">
        <f t="shared" si="2"/>
        <v>4</v>
      </c>
    </row>
    <row r="221">
      <c r="A221" s="6" t="s">
        <v>229</v>
      </c>
      <c r="B221" s="6" t="str">
        <f>IFERROR(__xludf.DUMMYFUNCTION("""COMPUTED_VALUE"""),"OPP381")</f>
        <v>OPP381</v>
      </c>
      <c r="C221" s="16">
        <f t="array" ref="C221">IF(B221="", "", VLOOKUP(B221, {salesforce_opportunities!$A:$A,salesforce_opportunities!$F:$F}, 2, false) + IF(RANDBETWEEN(0, 100)&lt;75, RANDBETWEEN(8, 15), RANDBETWEEN(0, 15)))</f>
        <v>45735</v>
      </c>
      <c r="D221" s="16">
        <v>46100.0</v>
      </c>
      <c r="E221" s="17" t="str">
        <f t="shared" si="1"/>
        <v>Active</v>
      </c>
      <c r="F221" s="17">
        <f t="shared" si="2"/>
        <v>3</v>
      </c>
    </row>
    <row r="222">
      <c r="A222" s="6" t="s">
        <v>230</v>
      </c>
      <c r="B222" s="6" t="str">
        <f>IFERROR(__xludf.DUMMYFUNCTION("""COMPUTED_VALUE"""),"OPP382")</f>
        <v>OPP382</v>
      </c>
      <c r="C222" s="16">
        <f t="array" ref="C222">IF(B222="", "", VLOOKUP(B222, {salesforce_opportunities!$A:$A,salesforce_opportunities!$F:$F}, 2, false) + IF(RANDBETWEEN(0, 100)&lt;75, RANDBETWEEN(8, 15), RANDBETWEEN(0, 15)))</f>
        <v>45725</v>
      </c>
      <c r="D222" s="16">
        <v>46090.0</v>
      </c>
      <c r="E222" s="17" t="str">
        <f t="shared" si="1"/>
        <v>Active</v>
      </c>
      <c r="F222" s="17">
        <f t="shared" si="2"/>
        <v>4</v>
      </c>
    </row>
    <row r="223">
      <c r="A223" s="6" t="s">
        <v>231</v>
      </c>
      <c r="B223" s="6" t="str">
        <f>IFERROR(__xludf.DUMMYFUNCTION("""COMPUTED_VALUE"""),"OPP383")</f>
        <v>OPP383</v>
      </c>
      <c r="C223" s="16">
        <f t="array" ref="C223">IF(B223="", "", VLOOKUP(B223, {salesforce_opportunities!$A:$A,salesforce_opportunities!$F:$F}, 2, false) + IF(RANDBETWEEN(0, 100)&lt;75, RANDBETWEEN(8, 15), RANDBETWEEN(0, 15)))</f>
        <v>45696</v>
      </c>
      <c r="D223" s="16">
        <v>46061.0</v>
      </c>
      <c r="E223" s="17" t="str">
        <f t="shared" si="1"/>
        <v>Active</v>
      </c>
      <c r="F223" s="17">
        <f t="shared" si="2"/>
        <v>5</v>
      </c>
    </row>
    <row r="224">
      <c r="A224" s="6" t="s">
        <v>232</v>
      </c>
      <c r="B224" s="6" t="str">
        <f>IFERROR(__xludf.DUMMYFUNCTION("""COMPUTED_VALUE"""),"OPP384")</f>
        <v>OPP384</v>
      </c>
      <c r="C224" s="16">
        <f t="array" ref="C224">IF(B224="", "", VLOOKUP(B224, {salesforce_opportunities!$A:$A,salesforce_opportunities!$F:$F}, 2, false) + IF(RANDBETWEEN(0, 100)&lt;75, RANDBETWEEN(8, 15), RANDBETWEEN(0, 15)))</f>
        <v>45772</v>
      </c>
      <c r="D224" s="16">
        <v>46137.0</v>
      </c>
      <c r="E224" s="17" t="str">
        <f t="shared" si="1"/>
        <v>Active</v>
      </c>
      <c r="F224" s="17">
        <f t="shared" si="2"/>
        <v>2</v>
      </c>
    </row>
    <row r="225">
      <c r="A225" s="6" t="s">
        <v>233</v>
      </c>
      <c r="B225" s="6" t="str">
        <f>IFERROR(__xludf.DUMMYFUNCTION("""COMPUTED_VALUE"""),"OPP386")</f>
        <v>OPP386</v>
      </c>
      <c r="C225" s="16">
        <f t="array" ref="C225">IF(B225="", "", VLOOKUP(B225, {salesforce_opportunities!$A:$A,salesforce_opportunities!$F:$F}, 2, false) + IF(RANDBETWEEN(0, 100)&lt;75, RANDBETWEEN(8, 15), RANDBETWEEN(0, 15)))</f>
        <v>45771</v>
      </c>
      <c r="D225" s="16">
        <v>46136.0</v>
      </c>
      <c r="E225" s="17" t="str">
        <f t="shared" si="1"/>
        <v>Active</v>
      </c>
      <c r="F225" s="17">
        <f t="shared" si="2"/>
        <v>2</v>
      </c>
    </row>
    <row r="226">
      <c r="A226" s="6" t="s">
        <v>234</v>
      </c>
      <c r="B226" s="6" t="str">
        <f>IFERROR(__xludf.DUMMYFUNCTION("""COMPUTED_VALUE"""),"OPP387")</f>
        <v>OPP387</v>
      </c>
      <c r="C226" s="16">
        <f t="array" ref="C226">IF(B226="", "", VLOOKUP(B226, {salesforce_opportunities!$A:$A,salesforce_opportunities!$F:$F}, 2, false) + IF(RANDBETWEEN(0, 100)&lt;75, RANDBETWEEN(8, 15), RANDBETWEEN(0, 15)))</f>
        <v>45760</v>
      </c>
      <c r="D226" s="16">
        <v>46125.0</v>
      </c>
      <c r="E226" s="17" t="str">
        <f t="shared" si="1"/>
        <v>Active</v>
      </c>
      <c r="F226" s="17">
        <f t="shared" si="2"/>
        <v>3</v>
      </c>
    </row>
    <row r="227">
      <c r="A227" s="6" t="s">
        <v>235</v>
      </c>
      <c r="B227" s="6" t="str">
        <f>IFERROR(__xludf.DUMMYFUNCTION("""COMPUTED_VALUE"""),"OPP388")</f>
        <v>OPP388</v>
      </c>
      <c r="C227" s="16">
        <f t="array" ref="C227">IF(B227="", "", VLOOKUP(B227, {salesforce_opportunities!$A:$A,salesforce_opportunities!$F:$F}, 2, false) + IF(RANDBETWEEN(0, 100)&lt;75, RANDBETWEEN(8, 15), RANDBETWEEN(0, 15)))</f>
        <v>45761</v>
      </c>
      <c r="D227" s="16">
        <v>46126.0</v>
      </c>
      <c r="E227" s="17" t="str">
        <f t="shared" si="1"/>
        <v>Active</v>
      </c>
      <c r="F227" s="17">
        <f t="shared" si="2"/>
        <v>3</v>
      </c>
    </row>
    <row r="228">
      <c r="A228" s="6" t="s">
        <v>236</v>
      </c>
      <c r="B228" s="6" t="str">
        <f>IFERROR(__xludf.DUMMYFUNCTION("""COMPUTED_VALUE"""),"OPP390")</f>
        <v>OPP390</v>
      </c>
      <c r="C228" s="16">
        <f t="array" ref="C228">IF(B228="", "", VLOOKUP(B228, {salesforce_opportunities!$A:$A,salesforce_opportunities!$F:$F}, 2, false) + IF(RANDBETWEEN(0, 100)&lt;75, RANDBETWEEN(8, 15), RANDBETWEEN(0, 15)))</f>
        <v>45702</v>
      </c>
      <c r="D228" s="16">
        <v>46067.0</v>
      </c>
      <c r="E228" s="17" t="str">
        <f t="shared" si="1"/>
        <v>Active</v>
      </c>
      <c r="F228" s="17">
        <f t="shared" si="2"/>
        <v>5</v>
      </c>
    </row>
    <row r="229">
      <c r="A229" s="6" t="s">
        <v>237</v>
      </c>
      <c r="B229" s="6" t="str">
        <f>IFERROR(__xludf.DUMMYFUNCTION("""COMPUTED_VALUE"""),"OPP391")</f>
        <v>OPP391</v>
      </c>
      <c r="C229" s="16">
        <f t="array" ref="C229">IF(B229="", "", VLOOKUP(B229, {salesforce_opportunities!$A:$A,salesforce_opportunities!$F:$F}, 2, false) + IF(RANDBETWEEN(0, 100)&lt;75, RANDBETWEEN(8, 15), RANDBETWEEN(0, 15)))</f>
        <v>45785</v>
      </c>
      <c r="D229" s="16">
        <v>46150.0</v>
      </c>
      <c r="E229" s="17" t="str">
        <f t="shared" si="1"/>
        <v>Active</v>
      </c>
      <c r="F229" s="17">
        <f t="shared" si="2"/>
        <v>2</v>
      </c>
    </row>
    <row r="230">
      <c r="A230" s="6" t="s">
        <v>238</v>
      </c>
      <c r="B230" s="6" t="str">
        <f>IFERROR(__xludf.DUMMYFUNCTION("""COMPUTED_VALUE"""),"OPP392")</f>
        <v>OPP392</v>
      </c>
      <c r="C230" s="16">
        <f t="array" ref="C230">IF(B230="", "", VLOOKUP(B230, {salesforce_opportunities!$A:$A,salesforce_opportunities!$F:$F}, 2, false) + IF(RANDBETWEEN(0, 100)&lt;75, RANDBETWEEN(8, 15), RANDBETWEEN(0, 15)))</f>
        <v>45722</v>
      </c>
      <c r="D230" s="16">
        <v>46087.0</v>
      </c>
      <c r="E230" s="17" t="str">
        <f t="shared" si="1"/>
        <v>Active</v>
      </c>
      <c r="F230" s="17">
        <f t="shared" si="2"/>
        <v>4</v>
      </c>
    </row>
    <row r="231">
      <c r="A231" s="6" t="s">
        <v>239</v>
      </c>
      <c r="B231" s="6" t="str">
        <f>IFERROR(__xludf.DUMMYFUNCTION("""COMPUTED_VALUE"""),"OPP393")</f>
        <v>OPP393</v>
      </c>
      <c r="C231" s="16">
        <f t="array" ref="C231">IF(B231="", "", VLOOKUP(B231, {salesforce_opportunities!$A:$A,salesforce_opportunities!$F:$F}, 2, false) + IF(RANDBETWEEN(0, 100)&lt;75, RANDBETWEEN(8, 15), RANDBETWEEN(0, 15)))</f>
        <v>45745</v>
      </c>
      <c r="D231" s="16">
        <v>46110.0</v>
      </c>
      <c r="E231" s="17" t="str">
        <f t="shared" si="1"/>
        <v>Active</v>
      </c>
      <c r="F231" s="17">
        <f t="shared" si="2"/>
        <v>3</v>
      </c>
    </row>
    <row r="232">
      <c r="A232" s="6" t="s">
        <v>240</v>
      </c>
      <c r="B232" s="6" t="str">
        <f>IFERROR(__xludf.DUMMYFUNCTION("""COMPUTED_VALUE"""),"OPP394")</f>
        <v>OPP394</v>
      </c>
      <c r="C232" s="16">
        <f t="array" ref="C232">IF(B232="", "", VLOOKUP(B232, {salesforce_opportunities!$A:$A,salesforce_opportunities!$F:$F}, 2, false) + IF(RANDBETWEEN(0, 100)&lt;75, RANDBETWEEN(8, 15), RANDBETWEEN(0, 15)))</f>
        <v>45798</v>
      </c>
      <c r="D232" s="16">
        <v>46163.0</v>
      </c>
      <c r="E232" s="17" t="str">
        <f t="shared" si="1"/>
        <v>Suspended</v>
      </c>
      <c r="F232" s="17">
        <f t="shared" si="2"/>
        <v>1</v>
      </c>
    </row>
    <row r="233">
      <c r="A233" s="6" t="s">
        <v>241</v>
      </c>
      <c r="B233" s="6" t="str">
        <f>IFERROR(__xludf.DUMMYFUNCTION("""COMPUTED_VALUE"""),"OPP396")</f>
        <v>OPP396</v>
      </c>
      <c r="C233" s="16">
        <f t="array" ref="C233">IF(B233="", "", VLOOKUP(B233, {salesforce_opportunities!$A:$A,salesforce_opportunities!$F:$F}, 2, false) + IF(RANDBETWEEN(0, 100)&lt;75, RANDBETWEEN(8, 15), RANDBETWEEN(0, 15)))</f>
        <v>45774</v>
      </c>
      <c r="D233" s="16">
        <v>46139.0</v>
      </c>
      <c r="E233" s="17" t="str">
        <f t="shared" si="1"/>
        <v>Active</v>
      </c>
      <c r="F233" s="17">
        <f t="shared" si="2"/>
        <v>2</v>
      </c>
    </row>
    <row r="234">
      <c r="A234" s="6" t="s">
        <v>242</v>
      </c>
      <c r="B234" s="6" t="str">
        <f>IFERROR(__xludf.DUMMYFUNCTION("""COMPUTED_VALUE"""),"OPP399")</f>
        <v>OPP399</v>
      </c>
      <c r="C234" s="16">
        <f t="array" ref="C234">IF(B234="", "", VLOOKUP(B234, {salesforce_opportunities!$A:$A,salesforce_opportunities!$F:$F}, 2, false) + IF(RANDBETWEEN(0, 100)&lt;75, RANDBETWEEN(8, 15), RANDBETWEEN(0, 15)))</f>
        <v>45707</v>
      </c>
      <c r="D234" s="16">
        <v>46072.0</v>
      </c>
      <c r="E234" s="17" t="str">
        <f t="shared" si="1"/>
        <v>Active</v>
      </c>
      <c r="F234" s="17">
        <f t="shared" si="2"/>
        <v>4</v>
      </c>
    </row>
    <row r="235">
      <c r="A235" s="6" t="s">
        <v>243</v>
      </c>
      <c r="B235" s="6" t="str">
        <f>IFERROR(__xludf.DUMMYFUNCTION("""COMPUTED_VALUE"""),"OPP400")</f>
        <v>OPP400</v>
      </c>
      <c r="C235" s="16">
        <f t="array" ref="C235">IF(B235="", "", VLOOKUP(B235, {salesforce_opportunities!$A:$A,salesforce_opportunities!$F:$F}, 2, false) + IF(RANDBETWEEN(0, 100)&lt;75, RANDBETWEEN(8, 15), RANDBETWEEN(0, 15)))</f>
        <v>45833</v>
      </c>
      <c r="D235" s="16">
        <v>46198.0</v>
      </c>
      <c r="E235" s="17" t="str">
        <f t="shared" si="1"/>
        <v>Active</v>
      </c>
      <c r="F235" s="17">
        <f t="shared" si="2"/>
        <v>0</v>
      </c>
    </row>
    <row r="236">
      <c r="A236" s="6" t="s">
        <v>244</v>
      </c>
      <c r="B236" s="6" t="str">
        <f>IFERROR(__xludf.DUMMYFUNCTION("""COMPUTED_VALUE"""),"OPP403")</f>
        <v>OPP403</v>
      </c>
      <c r="C236" s="16">
        <f t="array" ref="C236">IF(B236="", "", VLOOKUP(B236, {salesforce_opportunities!$A:$A,salesforce_opportunities!$F:$F}, 2, false) + IF(RANDBETWEEN(0, 100)&lt;75, RANDBETWEEN(8, 15), RANDBETWEEN(0, 15)))</f>
        <v>45785</v>
      </c>
      <c r="D236" s="16">
        <v>46150.0</v>
      </c>
      <c r="E236" s="17" t="str">
        <f t="shared" si="1"/>
        <v>Active</v>
      </c>
      <c r="F236" s="17">
        <f t="shared" si="2"/>
        <v>2</v>
      </c>
    </row>
    <row r="237">
      <c r="A237" s="6" t="s">
        <v>245</v>
      </c>
      <c r="B237" s="6" t="str">
        <f>IFERROR(__xludf.DUMMYFUNCTION("""COMPUTED_VALUE"""),"OPP405")</f>
        <v>OPP405</v>
      </c>
      <c r="C237" s="16">
        <f t="array" ref="C237">IF(B237="", "", VLOOKUP(B237, {salesforce_opportunities!$A:$A,salesforce_opportunities!$F:$F}, 2, false) + IF(RANDBETWEEN(0, 100)&lt;75, RANDBETWEEN(8, 15), RANDBETWEEN(0, 15)))</f>
        <v>45716</v>
      </c>
      <c r="D237" s="16">
        <v>46081.0</v>
      </c>
      <c r="E237" s="17" t="str">
        <f t="shared" si="1"/>
        <v>Active</v>
      </c>
      <c r="F237" s="17">
        <f t="shared" si="2"/>
        <v>4</v>
      </c>
    </row>
    <row r="238">
      <c r="A238" s="6" t="s">
        <v>246</v>
      </c>
      <c r="B238" s="6" t="str">
        <f>IFERROR(__xludf.DUMMYFUNCTION("""COMPUTED_VALUE"""),"OPP406")</f>
        <v>OPP406</v>
      </c>
      <c r="C238" s="16">
        <f t="array" ref="C238">IF(B238="", "", VLOOKUP(B238, {salesforce_opportunities!$A:$A,salesforce_opportunities!$F:$F}, 2, false) + IF(RANDBETWEEN(0, 100)&lt;75, RANDBETWEEN(8, 15), RANDBETWEEN(0, 15)))</f>
        <v>45700</v>
      </c>
      <c r="D238" s="16">
        <v>46065.0</v>
      </c>
      <c r="E238" s="17" t="str">
        <f t="shared" si="1"/>
        <v>Active</v>
      </c>
      <c r="F238" s="17">
        <f t="shared" si="2"/>
        <v>5</v>
      </c>
    </row>
    <row r="239">
      <c r="A239" s="6" t="s">
        <v>247</v>
      </c>
      <c r="B239" s="6" t="str">
        <f>IFERROR(__xludf.DUMMYFUNCTION("""COMPUTED_VALUE"""),"OPP407")</f>
        <v>OPP407</v>
      </c>
      <c r="C239" s="16">
        <f t="array" ref="C239">IF(B239="", "", VLOOKUP(B239, {salesforce_opportunities!$A:$A,salesforce_opportunities!$F:$F}, 2, false) + IF(RANDBETWEEN(0, 100)&lt;75, RANDBETWEEN(8, 15), RANDBETWEEN(0, 15)))</f>
        <v>45686</v>
      </c>
      <c r="D239" s="16">
        <v>46051.0</v>
      </c>
      <c r="E239" s="17" t="str">
        <f t="shared" si="1"/>
        <v>Active</v>
      </c>
      <c r="F239" s="17">
        <f t="shared" si="2"/>
        <v>5</v>
      </c>
    </row>
    <row r="240">
      <c r="A240" s="6" t="s">
        <v>248</v>
      </c>
      <c r="B240" s="6" t="str">
        <f>IFERROR(__xludf.DUMMYFUNCTION("""COMPUTED_VALUE"""),"OPP408")</f>
        <v>OPP408</v>
      </c>
      <c r="C240" s="16">
        <f t="array" ref="C240">IF(B240="", "", VLOOKUP(B240, {salesforce_opportunities!$A:$A,salesforce_opportunities!$F:$F}, 2, false) + IF(RANDBETWEEN(0, 100)&lt;75, RANDBETWEEN(8, 15), RANDBETWEEN(0, 15)))</f>
        <v>45760</v>
      </c>
      <c r="D240" s="16">
        <v>46125.0</v>
      </c>
      <c r="E240" s="17" t="str">
        <f t="shared" si="1"/>
        <v>Active</v>
      </c>
      <c r="F240" s="17">
        <f t="shared" si="2"/>
        <v>3</v>
      </c>
    </row>
    <row r="241">
      <c r="A241" s="6" t="s">
        <v>249</v>
      </c>
      <c r="B241" s="6" t="str">
        <f>IFERROR(__xludf.DUMMYFUNCTION("""COMPUTED_VALUE"""),"OPP409")</f>
        <v>OPP409</v>
      </c>
      <c r="C241" s="16">
        <f t="array" ref="C241">IF(B241="", "", VLOOKUP(B241, {salesforce_opportunities!$A:$A,salesforce_opportunities!$F:$F}, 2, false) + IF(RANDBETWEEN(0, 100)&lt;75, RANDBETWEEN(8, 15), RANDBETWEEN(0, 15)))</f>
        <v>45777</v>
      </c>
      <c r="D241" s="16">
        <v>46142.0</v>
      </c>
      <c r="E241" s="17" t="str">
        <f t="shared" si="1"/>
        <v>Active</v>
      </c>
      <c r="F241" s="17">
        <f t="shared" si="2"/>
        <v>2</v>
      </c>
    </row>
    <row r="242">
      <c r="A242" s="6" t="s">
        <v>250</v>
      </c>
      <c r="B242" s="6" t="str">
        <f>IFERROR(__xludf.DUMMYFUNCTION("""COMPUTED_VALUE"""),"OPP410")</f>
        <v>OPP410</v>
      </c>
      <c r="C242" s="16">
        <f t="array" ref="C242">IF(B242="", "", VLOOKUP(B242, {salesforce_opportunities!$A:$A,salesforce_opportunities!$F:$F}, 2, false) + IF(RANDBETWEEN(0, 100)&lt;75, RANDBETWEEN(8, 15), RANDBETWEEN(0, 15)))</f>
        <v>45734</v>
      </c>
      <c r="D242" s="16">
        <v>46099.0</v>
      </c>
      <c r="E242" s="17" t="str">
        <f t="shared" si="1"/>
        <v>Active</v>
      </c>
      <c r="F242" s="17">
        <f t="shared" si="2"/>
        <v>3</v>
      </c>
    </row>
    <row r="243">
      <c r="A243" s="6" t="s">
        <v>251</v>
      </c>
      <c r="B243" s="6" t="str">
        <f>IFERROR(__xludf.DUMMYFUNCTION("""COMPUTED_VALUE"""),"OPP412")</f>
        <v>OPP412</v>
      </c>
      <c r="C243" s="16">
        <f t="array" ref="C243">IF(B243="", "", VLOOKUP(B243, {salesforce_opportunities!$A:$A,salesforce_opportunities!$F:$F}, 2, false) + IF(RANDBETWEEN(0, 100)&lt;75, RANDBETWEEN(8, 15), RANDBETWEEN(0, 15)))</f>
        <v>45761</v>
      </c>
      <c r="D243" s="16">
        <v>46126.0</v>
      </c>
      <c r="E243" s="17" t="str">
        <f t="shared" si="1"/>
        <v>Active</v>
      </c>
      <c r="F243" s="17">
        <f t="shared" si="2"/>
        <v>3</v>
      </c>
    </row>
    <row r="244">
      <c r="A244" s="6" t="s">
        <v>252</v>
      </c>
      <c r="B244" s="6" t="str">
        <f>IFERROR(__xludf.DUMMYFUNCTION("""COMPUTED_VALUE"""),"OPP414")</f>
        <v>OPP414</v>
      </c>
      <c r="C244" s="16">
        <f t="array" ref="C244">IF(B244="", "", VLOOKUP(B244, {salesforce_opportunities!$A:$A,salesforce_opportunities!$F:$F}, 2, false) + IF(RANDBETWEEN(0, 100)&lt;75, RANDBETWEEN(8, 15), RANDBETWEEN(0, 15)))</f>
        <v>45825</v>
      </c>
      <c r="D244" s="16">
        <v>46190.0</v>
      </c>
      <c r="E244" s="17" t="str">
        <f t="shared" si="1"/>
        <v>Active</v>
      </c>
      <c r="F244" s="17">
        <f t="shared" si="2"/>
        <v>0</v>
      </c>
    </row>
    <row r="245">
      <c r="A245" s="6" t="s">
        <v>253</v>
      </c>
      <c r="B245" s="6" t="str">
        <f>IFERROR(__xludf.DUMMYFUNCTION("""COMPUTED_VALUE"""),"OPP416")</f>
        <v>OPP416</v>
      </c>
      <c r="C245" s="16">
        <f t="array" ref="C245">IF(B245="", "", VLOOKUP(B245, {salesforce_opportunities!$A:$A,salesforce_opportunities!$F:$F}, 2, false) + IF(RANDBETWEEN(0, 100)&lt;75, RANDBETWEEN(8, 15), RANDBETWEEN(0, 15)))</f>
        <v>45748</v>
      </c>
      <c r="D245" s="16">
        <v>46113.0</v>
      </c>
      <c r="E245" s="17" t="str">
        <f t="shared" si="1"/>
        <v>Active</v>
      </c>
      <c r="F245" s="17">
        <f t="shared" si="2"/>
        <v>3</v>
      </c>
    </row>
    <row r="246">
      <c r="A246" s="6" t="s">
        <v>254</v>
      </c>
      <c r="B246" s="6" t="str">
        <f>IFERROR(__xludf.DUMMYFUNCTION("""COMPUTED_VALUE"""),"OPP418")</f>
        <v>OPP418</v>
      </c>
      <c r="C246" s="16">
        <f t="array" ref="C246">IF(B246="", "", VLOOKUP(B246, {salesforce_opportunities!$A:$A,salesforce_opportunities!$F:$F}, 2, false) + IF(RANDBETWEEN(0, 100)&lt;75, RANDBETWEEN(8, 15), RANDBETWEEN(0, 15)))</f>
        <v>45836</v>
      </c>
      <c r="D246" s="16">
        <v>46201.0</v>
      </c>
      <c r="E246" s="17" t="str">
        <f t="shared" si="1"/>
        <v>Active</v>
      </c>
      <c r="F246" s="17">
        <f t="shared" si="2"/>
        <v>0</v>
      </c>
    </row>
    <row r="247">
      <c r="A247" s="6" t="s">
        <v>255</v>
      </c>
      <c r="B247" s="6" t="str">
        <f>IFERROR(__xludf.DUMMYFUNCTION("""COMPUTED_VALUE"""),"OPP419")</f>
        <v>OPP419</v>
      </c>
      <c r="C247" s="16">
        <f t="array" ref="C247">IF(B247="", "", VLOOKUP(B247, {salesforce_opportunities!$A:$A,salesforce_opportunities!$F:$F}, 2, false) + IF(RANDBETWEEN(0, 100)&lt;75, RANDBETWEEN(8, 15), RANDBETWEEN(0, 15)))</f>
        <v>45710</v>
      </c>
      <c r="D247" s="16">
        <v>46075.0</v>
      </c>
      <c r="E247" s="17" t="str">
        <f t="shared" si="1"/>
        <v>Active</v>
      </c>
      <c r="F247" s="17">
        <f t="shared" si="2"/>
        <v>4</v>
      </c>
    </row>
    <row r="248">
      <c r="A248" s="6" t="s">
        <v>256</v>
      </c>
      <c r="B248" s="6" t="str">
        <f>IFERROR(__xludf.DUMMYFUNCTION("""COMPUTED_VALUE"""),"OPP420")</f>
        <v>OPP420</v>
      </c>
      <c r="C248" s="16">
        <f t="array" ref="C248">IF(B248="", "", VLOOKUP(B248, {salesforce_opportunities!$A:$A,salesforce_opportunities!$F:$F}, 2, false) + IF(RANDBETWEEN(0, 100)&lt;75, RANDBETWEEN(8, 15), RANDBETWEEN(0, 15)))</f>
        <v>45839</v>
      </c>
      <c r="D248" s="16">
        <v>46204.0</v>
      </c>
      <c r="E248" s="17" t="str">
        <f t="shared" si="1"/>
        <v>Active</v>
      </c>
      <c r="F248" s="17">
        <f t="shared" si="2"/>
        <v>0</v>
      </c>
    </row>
    <row r="249">
      <c r="A249" s="6" t="s">
        <v>257</v>
      </c>
      <c r="B249" s="6" t="str">
        <f>IFERROR(__xludf.DUMMYFUNCTION("""COMPUTED_VALUE"""),"OPP422")</f>
        <v>OPP422</v>
      </c>
      <c r="C249" s="16">
        <f t="array" ref="C249">IF(B249="", "", VLOOKUP(B249, {salesforce_opportunities!$A:$A,salesforce_opportunities!$F:$F}, 2, false) + IF(RANDBETWEEN(0, 100)&lt;75, RANDBETWEEN(8, 15), RANDBETWEEN(0, 15)))</f>
        <v>45829</v>
      </c>
      <c r="D249" s="16">
        <v>46194.0</v>
      </c>
      <c r="E249" s="17" t="str">
        <f t="shared" si="1"/>
        <v>Active</v>
      </c>
      <c r="F249" s="17">
        <f t="shared" si="2"/>
        <v>0</v>
      </c>
    </row>
    <row r="250">
      <c r="A250" s="6" t="s">
        <v>258</v>
      </c>
      <c r="B250" s="6" t="str">
        <f>IFERROR(__xludf.DUMMYFUNCTION("""COMPUTED_VALUE"""),"OPP423")</f>
        <v>OPP423</v>
      </c>
      <c r="C250" s="16">
        <f t="array" ref="C250">IF(B250="", "", VLOOKUP(B250, {salesforce_opportunities!$A:$A,salesforce_opportunities!$F:$F}, 2, false) + IF(RANDBETWEEN(0, 100)&lt;75, RANDBETWEEN(8, 15), RANDBETWEEN(0, 15)))</f>
        <v>45757</v>
      </c>
      <c r="D250" s="16">
        <v>46122.0</v>
      </c>
      <c r="E250" s="17" t="str">
        <f t="shared" si="1"/>
        <v>Active</v>
      </c>
      <c r="F250" s="17">
        <f t="shared" si="2"/>
        <v>3</v>
      </c>
    </row>
    <row r="251">
      <c r="A251" s="6" t="s">
        <v>259</v>
      </c>
      <c r="B251" s="6" t="str">
        <f>IFERROR(__xludf.DUMMYFUNCTION("""COMPUTED_VALUE"""),"OPP424")</f>
        <v>OPP424</v>
      </c>
      <c r="C251" s="16">
        <f t="array" ref="C251">IF(B251="", "", VLOOKUP(B251, {salesforce_opportunities!$A:$A,salesforce_opportunities!$F:$F}, 2, false) + IF(RANDBETWEEN(0, 100)&lt;75, RANDBETWEEN(8, 15), RANDBETWEEN(0, 15)))</f>
        <v>45768</v>
      </c>
      <c r="D251" s="16">
        <v>46133.0</v>
      </c>
      <c r="E251" s="17" t="str">
        <f t="shared" si="1"/>
        <v>Active</v>
      </c>
      <c r="F251" s="17">
        <f t="shared" si="2"/>
        <v>2</v>
      </c>
    </row>
    <row r="252">
      <c r="A252" s="6" t="s">
        <v>260</v>
      </c>
      <c r="B252" s="6" t="str">
        <f>IFERROR(__xludf.DUMMYFUNCTION("""COMPUTED_VALUE"""),"OPP425")</f>
        <v>OPP425</v>
      </c>
      <c r="C252" s="16">
        <f t="array" ref="C252">IF(B252="", "", VLOOKUP(B252, {salesforce_opportunities!$A:$A,salesforce_opportunities!$F:$F}, 2, false) + IF(RANDBETWEEN(0, 100)&lt;75, RANDBETWEEN(8, 15), RANDBETWEEN(0, 15)))</f>
        <v>45759</v>
      </c>
      <c r="D252" s="16">
        <v>46124.0</v>
      </c>
      <c r="E252" s="17" t="str">
        <f t="shared" si="1"/>
        <v>Suspended</v>
      </c>
      <c r="F252" s="17">
        <f t="shared" si="2"/>
        <v>3</v>
      </c>
    </row>
    <row r="253">
      <c r="A253" s="6" t="s">
        <v>261</v>
      </c>
      <c r="B253" s="6" t="str">
        <f>IFERROR(__xludf.DUMMYFUNCTION("""COMPUTED_VALUE"""),"OPP426")</f>
        <v>OPP426</v>
      </c>
      <c r="C253" s="16">
        <f t="array" ref="C253">IF(B253="", "", VLOOKUP(B253, {salesforce_opportunities!$A:$A,salesforce_opportunities!$F:$F}, 2, false) + IF(RANDBETWEEN(0, 100)&lt;75, RANDBETWEEN(8, 15), RANDBETWEEN(0, 15)))</f>
        <v>45795</v>
      </c>
      <c r="D253" s="16">
        <v>46160.0</v>
      </c>
      <c r="E253" s="17" t="str">
        <f t="shared" si="1"/>
        <v>Active</v>
      </c>
      <c r="F253" s="17">
        <f t="shared" si="2"/>
        <v>1</v>
      </c>
    </row>
    <row r="254">
      <c r="A254" s="6" t="s">
        <v>262</v>
      </c>
      <c r="B254" s="6" t="str">
        <f>IFERROR(__xludf.DUMMYFUNCTION("""COMPUTED_VALUE"""),"OPP427")</f>
        <v>OPP427</v>
      </c>
      <c r="C254" s="16">
        <f t="array" ref="C254">IF(B254="", "", VLOOKUP(B254, {salesforce_opportunities!$A:$A,salesforce_opportunities!$F:$F}, 2, false) + IF(RANDBETWEEN(0, 100)&lt;75, RANDBETWEEN(8, 15), RANDBETWEEN(0, 15)))</f>
        <v>45750</v>
      </c>
      <c r="D254" s="16">
        <v>46115.0</v>
      </c>
      <c r="E254" s="17" t="str">
        <f t="shared" si="1"/>
        <v>Active</v>
      </c>
      <c r="F254" s="17">
        <f t="shared" si="2"/>
        <v>3</v>
      </c>
    </row>
    <row r="255">
      <c r="A255" s="6" t="s">
        <v>263</v>
      </c>
      <c r="B255" s="6" t="str">
        <f>IFERROR(__xludf.DUMMYFUNCTION("""COMPUTED_VALUE"""),"OPP429")</f>
        <v>OPP429</v>
      </c>
      <c r="C255" s="16">
        <f t="array" ref="C255">IF(B255="", "", VLOOKUP(B255, {salesforce_opportunities!$A:$A,salesforce_opportunities!$F:$F}, 2, false) + IF(RANDBETWEEN(0, 100)&lt;75, RANDBETWEEN(8, 15), RANDBETWEEN(0, 15)))</f>
        <v>45793</v>
      </c>
      <c r="D255" s="16">
        <v>46158.0</v>
      </c>
      <c r="E255" s="17" t="str">
        <f t="shared" si="1"/>
        <v>Active</v>
      </c>
      <c r="F255" s="17">
        <f t="shared" si="2"/>
        <v>2</v>
      </c>
    </row>
    <row r="256">
      <c r="A256" s="6" t="s">
        <v>264</v>
      </c>
      <c r="B256" s="6" t="str">
        <f>IFERROR(__xludf.DUMMYFUNCTION("""COMPUTED_VALUE"""),"OPP432")</f>
        <v>OPP432</v>
      </c>
      <c r="C256" s="16">
        <f t="array" ref="C256">IF(B256="", "", VLOOKUP(B256, {salesforce_opportunities!$A:$A,salesforce_opportunities!$F:$F}, 2, false) + IF(RANDBETWEEN(0, 100)&lt;75, RANDBETWEEN(8, 15), RANDBETWEEN(0, 15)))</f>
        <v>45841</v>
      </c>
      <c r="D256" s="16">
        <v>46206.0</v>
      </c>
      <c r="E256" s="17" t="str">
        <f t="shared" si="1"/>
        <v>Active</v>
      </c>
      <c r="F256" s="17">
        <f t="shared" si="2"/>
        <v>0</v>
      </c>
    </row>
    <row r="257">
      <c r="A257" s="6" t="s">
        <v>265</v>
      </c>
      <c r="B257" s="6" t="str">
        <f>IFERROR(__xludf.DUMMYFUNCTION("""COMPUTED_VALUE"""),"OPP433")</f>
        <v>OPP433</v>
      </c>
      <c r="C257" s="16">
        <f t="array" ref="C257">IF(B257="", "", VLOOKUP(B257, {salesforce_opportunities!$A:$A,salesforce_opportunities!$F:$F}, 2, false) + IF(RANDBETWEEN(0, 100)&lt;75, RANDBETWEEN(8, 15), RANDBETWEEN(0, 15)))</f>
        <v>45832</v>
      </c>
      <c r="D257" s="16">
        <v>46197.0</v>
      </c>
      <c r="E257" s="17" t="str">
        <f t="shared" si="1"/>
        <v>Active</v>
      </c>
      <c r="F257" s="17">
        <f t="shared" si="2"/>
        <v>0</v>
      </c>
    </row>
    <row r="258">
      <c r="A258" s="6" t="s">
        <v>266</v>
      </c>
      <c r="B258" s="6" t="str">
        <f>IFERROR(__xludf.DUMMYFUNCTION("""COMPUTED_VALUE"""),"OPP435")</f>
        <v>OPP435</v>
      </c>
      <c r="C258" s="16">
        <f t="array" ref="C258">IF(B258="", "", VLOOKUP(B258, {salesforce_opportunities!$A:$A,salesforce_opportunities!$F:$F}, 2, false) + IF(RANDBETWEEN(0, 100)&lt;75, RANDBETWEEN(8, 15), RANDBETWEEN(0, 15)))</f>
        <v>45848</v>
      </c>
      <c r="D258" s="16">
        <v>46213.0</v>
      </c>
      <c r="E258" s="17" t="str">
        <f t="shared" si="1"/>
        <v>Active</v>
      </c>
      <c r="F258" s="17">
        <f t="shared" si="2"/>
        <v>0</v>
      </c>
    </row>
    <row r="259">
      <c r="A259" s="6" t="s">
        <v>267</v>
      </c>
      <c r="B259" s="6" t="str">
        <f>IFERROR(__xludf.DUMMYFUNCTION("""COMPUTED_VALUE"""),"OPP437")</f>
        <v>OPP437</v>
      </c>
      <c r="C259" s="16">
        <f t="array" ref="C259">IF(B259="", "", VLOOKUP(B259, {salesforce_opportunities!$A:$A,salesforce_opportunities!$F:$F}, 2, false) + IF(RANDBETWEEN(0, 100)&lt;75, RANDBETWEEN(8, 15), RANDBETWEEN(0, 15)))</f>
        <v>45806</v>
      </c>
      <c r="D259" s="16">
        <v>46171.0</v>
      </c>
      <c r="E259" s="17" t="str">
        <f t="shared" si="1"/>
        <v>Active</v>
      </c>
      <c r="F259" s="17">
        <f t="shared" si="2"/>
        <v>1</v>
      </c>
    </row>
    <row r="260">
      <c r="A260" s="6" t="s">
        <v>268</v>
      </c>
      <c r="B260" s="6" t="str">
        <f>IFERROR(__xludf.DUMMYFUNCTION("""COMPUTED_VALUE"""),"OPP438")</f>
        <v>OPP438</v>
      </c>
      <c r="C260" s="16">
        <f t="array" ref="C260">IF(B260="", "", VLOOKUP(B260, {salesforce_opportunities!$A:$A,salesforce_opportunities!$F:$F}, 2, false) + IF(RANDBETWEEN(0, 100)&lt;75, RANDBETWEEN(8, 15), RANDBETWEEN(0, 15)))</f>
        <v>45726</v>
      </c>
      <c r="D260" s="16">
        <v>46091.0</v>
      </c>
      <c r="E260" s="17" t="str">
        <f t="shared" si="1"/>
        <v>Active</v>
      </c>
      <c r="F260" s="17">
        <f t="shared" si="2"/>
        <v>4</v>
      </c>
    </row>
    <row r="261">
      <c r="A261" s="6" t="s">
        <v>269</v>
      </c>
      <c r="B261" s="6" t="str">
        <f>IFERROR(__xludf.DUMMYFUNCTION("""COMPUTED_VALUE"""),"OPP439")</f>
        <v>OPP439</v>
      </c>
      <c r="C261" s="16">
        <f t="array" ref="C261">IF(B261="", "", VLOOKUP(B261, {salesforce_opportunities!$A:$A,salesforce_opportunities!$F:$F}, 2, false) + IF(RANDBETWEEN(0, 100)&lt;75, RANDBETWEEN(8, 15), RANDBETWEEN(0, 15)))</f>
        <v>45690</v>
      </c>
      <c r="D261" s="16">
        <v>46055.0</v>
      </c>
      <c r="E261" s="17" t="str">
        <f t="shared" si="1"/>
        <v>Active</v>
      </c>
      <c r="F261" s="17">
        <f t="shared" si="2"/>
        <v>5</v>
      </c>
    </row>
    <row r="262">
      <c r="A262" s="6" t="s">
        <v>270</v>
      </c>
      <c r="B262" s="6" t="str">
        <f>IFERROR(__xludf.DUMMYFUNCTION("""COMPUTED_VALUE"""),"OPP440")</f>
        <v>OPP440</v>
      </c>
      <c r="C262" s="16">
        <f t="array" ref="C262">IF(B262="", "", VLOOKUP(B262, {salesforce_opportunities!$A:$A,salesforce_opportunities!$F:$F}, 2, false) + IF(RANDBETWEEN(0, 100)&lt;75, RANDBETWEEN(8, 15), RANDBETWEEN(0, 15)))</f>
        <v>45700</v>
      </c>
      <c r="D262" s="16">
        <v>46065.0</v>
      </c>
      <c r="E262" s="17" t="str">
        <f t="shared" si="1"/>
        <v>Active</v>
      </c>
      <c r="F262" s="17">
        <f t="shared" si="2"/>
        <v>5</v>
      </c>
    </row>
    <row r="263">
      <c r="A263" s="6" t="s">
        <v>271</v>
      </c>
      <c r="B263" s="6" t="str">
        <f>IFERROR(__xludf.DUMMYFUNCTION("""COMPUTED_VALUE"""),"OPP441")</f>
        <v>OPP441</v>
      </c>
      <c r="C263" s="16">
        <f t="array" ref="C263">IF(B263="", "", VLOOKUP(B263, {salesforce_opportunities!$A:$A,salesforce_opportunities!$F:$F}, 2, false) + IF(RANDBETWEEN(0, 100)&lt;75, RANDBETWEEN(8, 15), RANDBETWEEN(0, 15)))</f>
        <v>45779</v>
      </c>
      <c r="D263" s="16">
        <v>46144.0</v>
      </c>
      <c r="E263" s="17" t="str">
        <f t="shared" si="1"/>
        <v>Active</v>
      </c>
      <c r="F263" s="17">
        <f t="shared" si="2"/>
        <v>2</v>
      </c>
    </row>
    <row r="264">
      <c r="A264" s="6" t="s">
        <v>272</v>
      </c>
      <c r="B264" s="6" t="str">
        <f>IFERROR(__xludf.DUMMYFUNCTION("""COMPUTED_VALUE"""),"OPP442")</f>
        <v>OPP442</v>
      </c>
      <c r="C264" s="16">
        <f t="array" ref="C264">IF(B264="", "", VLOOKUP(B264, {salesforce_opportunities!$A:$A,salesforce_opportunities!$F:$F}, 2, false) + IF(RANDBETWEEN(0, 100)&lt;75, RANDBETWEEN(8, 15), RANDBETWEEN(0, 15)))</f>
        <v>45698</v>
      </c>
      <c r="D264" s="16">
        <v>46063.0</v>
      </c>
      <c r="E264" s="17" t="str">
        <f t="shared" si="1"/>
        <v>Suspended</v>
      </c>
      <c r="F264" s="17">
        <f t="shared" si="2"/>
        <v>5</v>
      </c>
    </row>
    <row r="265">
      <c r="A265" s="6" t="s">
        <v>273</v>
      </c>
      <c r="B265" s="6" t="str">
        <f>IFERROR(__xludf.DUMMYFUNCTION("""COMPUTED_VALUE"""),"OPP443")</f>
        <v>OPP443</v>
      </c>
      <c r="C265" s="16">
        <f t="array" ref="C265">IF(B265="", "", VLOOKUP(B265, {salesforce_opportunities!$A:$A,salesforce_opportunities!$F:$F}, 2, false) + IF(RANDBETWEEN(0, 100)&lt;75, RANDBETWEEN(8, 15), RANDBETWEEN(0, 15)))</f>
        <v>45775</v>
      </c>
      <c r="D265" s="16">
        <v>46140.0</v>
      </c>
      <c r="E265" s="17" t="str">
        <f t="shared" si="1"/>
        <v>Active</v>
      </c>
      <c r="F265" s="17">
        <f t="shared" si="2"/>
        <v>2</v>
      </c>
    </row>
    <row r="266">
      <c r="A266" s="6" t="s">
        <v>274</v>
      </c>
      <c r="B266" s="6" t="str">
        <f>IFERROR(__xludf.DUMMYFUNCTION("""COMPUTED_VALUE"""),"OPP444")</f>
        <v>OPP444</v>
      </c>
      <c r="C266" s="16">
        <f t="array" ref="C266">IF(B266="", "", VLOOKUP(B266, {salesforce_opportunities!$A:$A,salesforce_opportunities!$F:$F}, 2, false) + IF(RANDBETWEEN(0, 100)&lt;75, RANDBETWEEN(8, 15), RANDBETWEEN(0, 15)))</f>
        <v>45742</v>
      </c>
      <c r="D266" s="16">
        <v>46107.0</v>
      </c>
      <c r="E266" s="17" t="str">
        <f t="shared" si="1"/>
        <v>Active</v>
      </c>
      <c r="F266" s="17">
        <f t="shared" si="2"/>
        <v>3</v>
      </c>
    </row>
    <row r="267">
      <c r="A267" s="6" t="s">
        <v>275</v>
      </c>
      <c r="B267" s="6" t="str">
        <f>IFERROR(__xludf.DUMMYFUNCTION("""COMPUTED_VALUE"""),"OPP446")</f>
        <v>OPP446</v>
      </c>
      <c r="C267" s="16">
        <f t="array" ref="C267">IF(B267="", "", VLOOKUP(B267, {salesforce_opportunities!$A:$A,salesforce_opportunities!$F:$F}, 2, false) + IF(RANDBETWEEN(0, 100)&lt;75, RANDBETWEEN(8, 15), RANDBETWEEN(0, 15)))</f>
        <v>45800</v>
      </c>
      <c r="D267" s="16">
        <v>46165.0</v>
      </c>
      <c r="E267" s="17" t="str">
        <f t="shared" si="1"/>
        <v>Active</v>
      </c>
      <c r="F267" s="17">
        <f t="shared" si="2"/>
        <v>1</v>
      </c>
    </row>
    <row r="268">
      <c r="A268" s="6" t="s">
        <v>276</v>
      </c>
      <c r="B268" s="6" t="str">
        <f>IFERROR(__xludf.DUMMYFUNCTION("""COMPUTED_VALUE"""),"OPP447")</f>
        <v>OPP447</v>
      </c>
      <c r="C268" s="16">
        <f t="array" ref="C268">IF(B268="", "", VLOOKUP(B268, {salesforce_opportunities!$A:$A,salesforce_opportunities!$F:$F}, 2, false) + IF(RANDBETWEEN(0, 100)&lt;75, RANDBETWEEN(8, 15), RANDBETWEEN(0, 15)))</f>
        <v>45754</v>
      </c>
      <c r="D268" s="16">
        <v>46119.0</v>
      </c>
      <c r="E268" s="17" t="str">
        <f t="shared" si="1"/>
        <v>Active</v>
      </c>
      <c r="F268" s="17">
        <f t="shared" si="2"/>
        <v>3</v>
      </c>
    </row>
    <row r="269">
      <c r="A269" s="6" t="s">
        <v>277</v>
      </c>
      <c r="B269" s="6" t="str">
        <f>IFERROR(__xludf.DUMMYFUNCTION("""COMPUTED_VALUE"""),"OPP452")</f>
        <v>OPP452</v>
      </c>
      <c r="C269" s="16">
        <f t="array" ref="C269">IF(B269="", "", VLOOKUP(B269, {salesforce_opportunities!$A:$A,salesforce_opportunities!$F:$F}, 2, false) + IF(RANDBETWEEN(0, 100)&lt;75, RANDBETWEEN(8, 15), RANDBETWEEN(0, 15)))</f>
        <v>45822</v>
      </c>
      <c r="D269" s="16">
        <v>46187.0</v>
      </c>
      <c r="E269" s="17" t="str">
        <f t="shared" si="1"/>
        <v>Active</v>
      </c>
      <c r="F269" s="17">
        <f t="shared" si="2"/>
        <v>1</v>
      </c>
    </row>
    <row r="270">
      <c r="A270" s="6" t="s">
        <v>278</v>
      </c>
      <c r="B270" s="6" t="str">
        <f>IFERROR(__xludf.DUMMYFUNCTION("""COMPUTED_VALUE"""),"OPP454")</f>
        <v>OPP454</v>
      </c>
      <c r="C270" s="16">
        <f t="array" ref="C270">IF(B270="", "", VLOOKUP(B270, {salesforce_opportunities!$A:$A,salesforce_opportunities!$F:$F}, 2, false) + IF(RANDBETWEEN(0, 100)&lt;75, RANDBETWEEN(8, 15), RANDBETWEEN(0, 15)))</f>
        <v>45820</v>
      </c>
      <c r="D270" s="16">
        <v>46185.0</v>
      </c>
      <c r="E270" s="17" t="str">
        <f t="shared" si="1"/>
        <v>Active</v>
      </c>
      <c r="F270" s="17">
        <f t="shared" si="2"/>
        <v>1</v>
      </c>
    </row>
    <row r="271">
      <c r="A271" s="6" t="s">
        <v>279</v>
      </c>
      <c r="B271" s="6" t="str">
        <f>IFERROR(__xludf.DUMMYFUNCTION("""COMPUTED_VALUE"""),"OPP455")</f>
        <v>OPP455</v>
      </c>
      <c r="C271" s="16">
        <f t="array" ref="C271">IF(B271="", "", VLOOKUP(B271, {salesforce_opportunities!$A:$A,salesforce_opportunities!$F:$F}, 2, false) + IF(RANDBETWEEN(0, 100)&lt;75, RANDBETWEEN(8, 15), RANDBETWEEN(0, 15)))</f>
        <v>45835</v>
      </c>
      <c r="D271" s="16">
        <v>46200.0</v>
      </c>
      <c r="E271" s="17" t="str">
        <f t="shared" si="1"/>
        <v>Active</v>
      </c>
      <c r="F271" s="17">
        <f t="shared" si="2"/>
        <v>0</v>
      </c>
    </row>
    <row r="272">
      <c r="A272" s="6" t="s">
        <v>280</v>
      </c>
      <c r="B272" s="6" t="str">
        <f>IFERROR(__xludf.DUMMYFUNCTION("""COMPUTED_VALUE"""),"OPP457")</f>
        <v>OPP457</v>
      </c>
      <c r="C272" s="16">
        <f t="array" ref="C272">IF(B272="", "", VLOOKUP(B272, {salesforce_opportunities!$A:$A,salesforce_opportunities!$F:$F}, 2, false) + IF(RANDBETWEEN(0, 100)&lt;75, RANDBETWEEN(8, 15), RANDBETWEEN(0, 15)))</f>
        <v>45683</v>
      </c>
      <c r="D272" s="16">
        <v>46048.0</v>
      </c>
      <c r="E272" s="17" t="str">
        <f t="shared" si="1"/>
        <v>Active</v>
      </c>
      <c r="F272" s="17">
        <f t="shared" si="2"/>
        <v>5</v>
      </c>
    </row>
    <row r="273">
      <c r="A273" s="6" t="s">
        <v>281</v>
      </c>
      <c r="B273" s="6" t="str">
        <f>IFERROR(__xludf.DUMMYFUNCTION("""COMPUTED_VALUE"""),"OPP458")</f>
        <v>OPP458</v>
      </c>
      <c r="C273" s="16">
        <f t="array" ref="C273">IF(B273="", "", VLOOKUP(B273, {salesforce_opportunities!$A:$A,salesforce_opportunities!$F:$F}, 2, false) + IF(RANDBETWEEN(0, 100)&lt;75, RANDBETWEEN(8, 15), RANDBETWEEN(0, 15)))</f>
        <v>45742</v>
      </c>
      <c r="D273" s="16">
        <v>46107.0</v>
      </c>
      <c r="E273" s="17" t="str">
        <f t="shared" si="1"/>
        <v>Active</v>
      </c>
      <c r="F273" s="17">
        <f t="shared" si="2"/>
        <v>3</v>
      </c>
    </row>
    <row r="274">
      <c r="A274" s="6" t="s">
        <v>282</v>
      </c>
      <c r="B274" s="6" t="str">
        <f>IFERROR(__xludf.DUMMYFUNCTION("""COMPUTED_VALUE"""),"OPP460")</f>
        <v>OPP460</v>
      </c>
      <c r="C274" s="16">
        <f t="array" ref="C274">IF(B274="", "", VLOOKUP(B274, {salesforce_opportunities!$A:$A,salesforce_opportunities!$F:$F}, 2, false) + IF(RANDBETWEEN(0, 100)&lt;75, RANDBETWEEN(8, 15), RANDBETWEEN(0, 15)))</f>
        <v>45831</v>
      </c>
      <c r="D274" s="16">
        <v>46196.0</v>
      </c>
      <c r="E274" s="17" t="str">
        <f t="shared" si="1"/>
        <v>Active</v>
      </c>
      <c r="F274" s="17">
        <f t="shared" si="2"/>
        <v>0</v>
      </c>
    </row>
    <row r="275">
      <c r="A275" s="6" t="s">
        <v>283</v>
      </c>
      <c r="B275" s="6" t="str">
        <f>IFERROR(__xludf.DUMMYFUNCTION("""COMPUTED_VALUE"""),"OPP461")</f>
        <v>OPP461</v>
      </c>
      <c r="C275" s="16">
        <f t="array" ref="C275">IF(B275="", "", VLOOKUP(B275, {salesforce_opportunities!$A:$A,salesforce_opportunities!$F:$F}, 2, false) + IF(RANDBETWEEN(0, 100)&lt;75, RANDBETWEEN(8, 15), RANDBETWEEN(0, 15)))</f>
        <v>45747</v>
      </c>
      <c r="D275" s="16">
        <v>46112.0</v>
      </c>
      <c r="E275" s="17" t="str">
        <f t="shared" si="1"/>
        <v>Active</v>
      </c>
      <c r="F275" s="17">
        <f t="shared" si="2"/>
        <v>3</v>
      </c>
    </row>
    <row r="276">
      <c r="A276" s="6" t="s">
        <v>284</v>
      </c>
      <c r="B276" s="6" t="str">
        <f>IFERROR(__xludf.DUMMYFUNCTION("""COMPUTED_VALUE"""),"OPP462")</f>
        <v>OPP462</v>
      </c>
      <c r="C276" s="16">
        <f t="array" ref="C276">IF(B276="", "", VLOOKUP(B276, {salesforce_opportunities!$A:$A,salesforce_opportunities!$F:$F}, 2, false) + IF(RANDBETWEEN(0, 100)&lt;75, RANDBETWEEN(8, 15), RANDBETWEEN(0, 15)))</f>
        <v>45735</v>
      </c>
      <c r="D276" s="16">
        <v>46100.0</v>
      </c>
      <c r="E276" s="17" t="str">
        <f t="shared" si="1"/>
        <v>Active</v>
      </c>
      <c r="F276" s="17">
        <f t="shared" si="2"/>
        <v>3</v>
      </c>
    </row>
    <row r="277">
      <c r="A277" s="6" t="s">
        <v>285</v>
      </c>
      <c r="B277" s="6" t="str">
        <f>IFERROR(__xludf.DUMMYFUNCTION("""COMPUTED_VALUE"""),"OPP463")</f>
        <v>OPP463</v>
      </c>
      <c r="C277" s="16">
        <f t="array" ref="C277">IF(B277="", "", VLOOKUP(B277, {salesforce_opportunities!$A:$A,salesforce_opportunities!$F:$F}, 2, false) + IF(RANDBETWEEN(0, 100)&lt;75, RANDBETWEEN(8, 15), RANDBETWEEN(0, 15)))</f>
        <v>45721</v>
      </c>
      <c r="D277" s="16">
        <v>46086.0</v>
      </c>
      <c r="E277" s="17" t="str">
        <f t="shared" si="1"/>
        <v>Active</v>
      </c>
      <c r="F277" s="17">
        <f t="shared" si="2"/>
        <v>4</v>
      </c>
    </row>
    <row r="278">
      <c r="A278" s="6" t="s">
        <v>286</v>
      </c>
      <c r="B278" s="6" t="str">
        <f>IFERROR(__xludf.DUMMYFUNCTION("""COMPUTED_VALUE"""),"OPP464")</f>
        <v>OPP464</v>
      </c>
      <c r="C278" s="16">
        <f t="array" ref="C278">IF(B278="", "", VLOOKUP(B278, {salesforce_opportunities!$A:$A,salesforce_opportunities!$F:$F}, 2, false) + IF(RANDBETWEEN(0, 100)&lt;75, RANDBETWEEN(8, 15), RANDBETWEEN(0, 15)))</f>
        <v>45723</v>
      </c>
      <c r="D278" s="16">
        <v>46088.0</v>
      </c>
      <c r="E278" s="17" t="str">
        <f t="shared" si="1"/>
        <v>Active</v>
      </c>
      <c r="F278" s="17">
        <f t="shared" si="2"/>
        <v>4</v>
      </c>
    </row>
    <row r="279">
      <c r="A279" s="6" t="s">
        <v>287</v>
      </c>
      <c r="B279" s="6" t="str">
        <f>IFERROR(__xludf.DUMMYFUNCTION("""COMPUTED_VALUE"""),"OPP466")</f>
        <v>OPP466</v>
      </c>
      <c r="C279" s="16">
        <f t="array" ref="C279">IF(B279="", "", VLOOKUP(B279, {salesforce_opportunities!$A:$A,salesforce_opportunities!$F:$F}, 2, false) + IF(RANDBETWEEN(0, 100)&lt;75, RANDBETWEEN(8, 15), RANDBETWEEN(0, 15)))</f>
        <v>45776</v>
      </c>
      <c r="D279" s="16">
        <v>46141.0</v>
      </c>
      <c r="E279" s="17" t="str">
        <f t="shared" si="1"/>
        <v>Active</v>
      </c>
      <c r="F279" s="17">
        <f t="shared" si="2"/>
        <v>2</v>
      </c>
    </row>
    <row r="280">
      <c r="A280" s="6" t="s">
        <v>288</v>
      </c>
      <c r="B280" s="6" t="str">
        <f>IFERROR(__xludf.DUMMYFUNCTION("""COMPUTED_VALUE"""),"OPP469")</f>
        <v>OPP469</v>
      </c>
      <c r="C280" s="16">
        <f t="array" ref="C280">IF(B280="", "", VLOOKUP(B280, {salesforce_opportunities!$A:$A,salesforce_opportunities!$F:$F}, 2, false) + IF(RANDBETWEEN(0, 100)&lt;75, RANDBETWEEN(8, 15), RANDBETWEEN(0, 15)))</f>
        <v>45773</v>
      </c>
      <c r="D280" s="16">
        <v>46138.0</v>
      </c>
      <c r="E280" s="17" t="str">
        <f t="shared" si="1"/>
        <v>Active</v>
      </c>
      <c r="F280" s="17">
        <f t="shared" si="2"/>
        <v>2</v>
      </c>
    </row>
    <row r="281">
      <c r="A281" s="6" t="s">
        <v>289</v>
      </c>
      <c r="B281" s="6" t="str">
        <f>IFERROR(__xludf.DUMMYFUNCTION("""COMPUTED_VALUE"""),"OPP471")</f>
        <v>OPP471</v>
      </c>
      <c r="C281" s="16">
        <f t="array" ref="C281">IF(B281="", "", VLOOKUP(B281, {salesforce_opportunities!$A:$A,salesforce_opportunities!$F:$F}, 2, false) + IF(RANDBETWEEN(0, 100)&lt;75, RANDBETWEEN(8, 15), RANDBETWEEN(0, 15)))</f>
        <v>45697</v>
      </c>
      <c r="D281" s="16">
        <v>46062.0</v>
      </c>
      <c r="E281" s="17" t="str">
        <f t="shared" si="1"/>
        <v>Active</v>
      </c>
      <c r="F281" s="17">
        <f t="shared" si="2"/>
        <v>5</v>
      </c>
    </row>
    <row r="282">
      <c r="A282" s="6" t="s">
        <v>290</v>
      </c>
      <c r="B282" s="6" t="str">
        <f>IFERROR(__xludf.DUMMYFUNCTION("""COMPUTED_VALUE"""),"OPP475")</f>
        <v>OPP475</v>
      </c>
      <c r="C282" s="16">
        <f t="array" ref="C282">IF(B282="", "", VLOOKUP(B282, {salesforce_opportunities!$A:$A,salesforce_opportunities!$F:$F}, 2, false) + IF(RANDBETWEEN(0, 100)&lt;75, RANDBETWEEN(8, 15), RANDBETWEEN(0, 15)))</f>
        <v>45732</v>
      </c>
      <c r="D282" s="16">
        <v>46097.0</v>
      </c>
      <c r="E282" s="17" t="str">
        <f t="shared" si="1"/>
        <v>Active</v>
      </c>
      <c r="F282" s="17">
        <f t="shared" si="2"/>
        <v>4</v>
      </c>
    </row>
    <row r="283">
      <c r="A283" s="6" t="s">
        <v>291</v>
      </c>
      <c r="B283" s="6" t="str">
        <f>IFERROR(__xludf.DUMMYFUNCTION("""COMPUTED_VALUE"""),"OPP477")</f>
        <v>OPP477</v>
      </c>
      <c r="C283" s="16">
        <f t="array" ref="C283">IF(B283="", "", VLOOKUP(B283, {salesforce_opportunities!$A:$A,salesforce_opportunities!$F:$F}, 2, false) + IF(RANDBETWEEN(0, 100)&lt;75, RANDBETWEEN(8, 15), RANDBETWEEN(0, 15)))</f>
        <v>45680</v>
      </c>
      <c r="D283" s="16">
        <v>46045.0</v>
      </c>
      <c r="E283" s="17" t="str">
        <f t="shared" si="1"/>
        <v>Active</v>
      </c>
      <c r="F283" s="17">
        <f t="shared" si="2"/>
        <v>5</v>
      </c>
    </row>
    <row r="284">
      <c r="A284" s="6" t="s">
        <v>292</v>
      </c>
      <c r="B284" s="6" t="str">
        <f>IFERROR(__xludf.DUMMYFUNCTION("""COMPUTED_VALUE"""),"OPP478")</f>
        <v>OPP478</v>
      </c>
      <c r="C284" s="16">
        <f t="array" ref="C284">IF(B284="", "", VLOOKUP(B284, {salesforce_opportunities!$A:$A,salesforce_opportunities!$F:$F}, 2, false) + IF(RANDBETWEEN(0, 100)&lt;75, RANDBETWEEN(8, 15), RANDBETWEEN(0, 15)))</f>
        <v>45703</v>
      </c>
      <c r="D284" s="16">
        <v>46068.0</v>
      </c>
      <c r="E284" s="17" t="str">
        <f t="shared" si="1"/>
        <v>Active</v>
      </c>
      <c r="F284" s="17">
        <f t="shared" si="2"/>
        <v>5</v>
      </c>
    </row>
    <row r="285">
      <c r="A285" s="6" t="s">
        <v>293</v>
      </c>
      <c r="B285" s="6" t="str">
        <f>IFERROR(__xludf.DUMMYFUNCTION("""COMPUTED_VALUE"""),"OPP480")</f>
        <v>OPP480</v>
      </c>
      <c r="C285" s="16">
        <f t="array" ref="C285">IF(B285="", "", VLOOKUP(B285, {salesforce_opportunities!$A:$A,salesforce_opportunities!$F:$F}, 2, false) + IF(RANDBETWEEN(0, 100)&lt;75, RANDBETWEEN(8, 15), RANDBETWEEN(0, 15)))</f>
        <v>45733</v>
      </c>
      <c r="D285" s="16">
        <v>46098.0</v>
      </c>
      <c r="E285" s="17" t="str">
        <f t="shared" si="1"/>
        <v>Active</v>
      </c>
      <c r="F285" s="17">
        <f t="shared" si="2"/>
        <v>4</v>
      </c>
    </row>
    <row r="286">
      <c r="A286" s="6" t="s">
        <v>294</v>
      </c>
      <c r="B286" s="6" t="str">
        <f>IFERROR(__xludf.DUMMYFUNCTION("""COMPUTED_VALUE"""),"OPP481")</f>
        <v>OPP481</v>
      </c>
      <c r="C286" s="16">
        <f t="array" ref="C286">IF(B286="", "", VLOOKUP(B286, {salesforce_opportunities!$A:$A,salesforce_opportunities!$F:$F}, 2, false) + IF(RANDBETWEEN(0, 100)&lt;75, RANDBETWEEN(8, 15), RANDBETWEEN(0, 15)))</f>
        <v>45732</v>
      </c>
      <c r="D286" s="16">
        <v>46097.0</v>
      </c>
      <c r="E286" s="17" t="str">
        <f t="shared" si="1"/>
        <v>Active</v>
      </c>
      <c r="F286" s="17">
        <f t="shared" si="2"/>
        <v>4</v>
      </c>
    </row>
    <row r="287">
      <c r="A287" s="6" t="s">
        <v>295</v>
      </c>
      <c r="B287" s="6" t="str">
        <f>IFERROR(__xludf.DUMMYFUNCTION("""COMPUTED_VALUE"""),"OPP482")</f>
        <v>OPP482</v>
      </c>
      <c r="C287" s="16">
        <f t="array" ref="C287">IF(B287="", "", VLOOKUP(B287, {salesforce_opportunities!$A:$A,salesforce_opportunities!$F:$F}, 2, false) + IF(RANDBETWEEN(0, 100)&lt;75, RANDBETWEEN(8, 15), RANDBETWEEN(0, 15)))</f>
        <v>45768</v>
      </c>
      <c r="D287" s="16">
        <v>46133.0</v>
      </c>
      <c r="E287" s="17" t="str">
        <f t="shared" si="1"/>
        <v>Active</v>
      </c>
      <c r="F287" s="17">
        <f t="shared" si="2"/>
        <v>2</v>
      </c>
    </row>
    <row r="288">
      <c r="A288" s="6" t="s">
        <v>296</v>
      </c>
      <c r="B288" s="6" t="str">
        <f>IFERROR(__xludf.DUMMYFUNCTION("""COMPUTED_VALUE"""),"OPP483")</f>
        <v>OPP483</v>
      </c>
      <c r="C288" s="16">
        <f t="array" ref="C288">IF(B288="", "", VLOOKUP(B288, {salesforce_opportunities!$A:$A,salesforce_opportunities!$F:$F}, 2, false) + IF(RANDBETWEEN(0, 100)&lt;75, RANDBETWEEN(8, 15), RANDBETWEEN(0, 15)))</f>
        <v>45716</v>
      </c>
      <c r="D288" s="16">
        <v>46081.0</v>
      </c>
      <c r="E288" s="17" t="str">
        <f t="shared" si="1"/>
        <v>Active</v>
      </c>
      <c r="F288" s="17">
        <f t="shared" si="2"/>
        <v>4</v>
      </c>
    </row>
    <row r="289">
      <c r="A289" s="6" t="s">
        <v>297</v>
      </c>
      <c r="B289" s="6" t="str">
        <f>IFERROR(__xludf.DUMMYFUNCTION("""COMPUTED_VALUE"""),"OPP484")</f>
        <v>OPP484</v>
      </c>
      <c r="C289" s="16">
        <f t="array" ref="C289">IF(B289="", "", VLOOKUP(B289, {salesforce_opportunities!$A:$A,salesforce_opportunities!$F:$F}, 2, false) + IF(RANDBETWEEN(0, 100)&lt;75, RANDBETWEEN(8, 15), RANDBETWEEN(0, 15)))</f>
        <v>45754</v>
      </c>
      <c r="D289" s="16">
        <v>46119.0</v>
      </c>
      <c r="E289" s="17" t="str">
        <f t="shared" si="1"/>
        <v>Active</v>
      </c>
      <c r="F289" s="17">
        <f t="shared" si="2"/>
        <v>3</v>
      </c>
    </row>
    <row r="290">
      <c r="A290" s="6" t="s">
        <v>298</v>
      </c>
      <c r="B290" s="6" t="str">
        <f>IFERROR(__xludf.DUMMYFUNCTION("""COMPUTED_VALUE"""),"OPP486")</f>
        <v>OPP486</v>
      </c>
      <c r="C290" s="16">
        <f t="array" ref="C290">IF(B290="", "", VLOOKUP(B290, {salesforce_opportunities!$A:$A,salesforce_opportunities!$F:$F}, 2, false) + IF(RANDBETWEEN(0, 100)&lt;75, RANDBETWEEN(8, 15), RANDBETWEEN(0, 15)))</f>
        <v>45787</v>
      </c>
      <c r="D290" s="16">
        <v>46152.0</v>
      </c>
      <c r="E290" s="17" t="str">
        <f t="shared" si="1"/>
        <v>Active</v>
      </c>
      <c r="F290" s="17">
        <f t="shared" si="2"/>
        <v>2</v>
      </c>
    </row>
    <row r="291">
      <c r="A291" s="6" t="s">
        <v>299</v>
      </c>
      <c r="B291" s="6" t="str">
        <f>IFERROR(__xludf.DUMMYFUNCTION("""COMPUTED_VALUE"""),"OPP493")</f>
        <v>OPP493</v>
      </c>
      <c r="C291" s="16">
        <f t="array" ref="C291">IF(B291="", "", VLOOKUP(B291, {salesforce_opportunities!$A:$A,salesforce_opportunities!$F:$F}, 2, false) + IF(RANDBETWEEN(0, 100)&lt;75, RANDBETWEEN(8, 15), RANDBETWEEN(0, 15)))</f>
        <v>45745</v>
      </c>
      <c r="D291" s="16">
        <v>46110.0</v>
      </c>
      <c r="E291" s="17" t="str">
        <f t="shared" si="1"/>
        <v>Active</v>
      </c>
      <c r="F291" s="17">
        <f t="shared" si="2"/>
        <v>3</v>
      </c>
    </row>
    <row r="292">
      <c r="A292" s="6" t="s">
        <v>300</v>
      </c>
      <c r="B292" s="6" t="str">
        <f>IFERROR(__xludf.DUMMYFUNCTION("""COMPUTED_VALUE"""),"OPP494")</f>
        <v>OPP494</v>
      </c>
      <c r="C292" s="16">
        <f t="array" ref="C292">IF(B292="", "", VLOOKUP(B292, {salesforce_opportunities!$A:$A,salesforce_opportunities!$F:$F}, 2, false) + IF(RANDBETWEEN(0, 100)&lt;75, RANDBETWEEN(8, 15), RANDBETWEEN(0, 15)))</f>
        <v>45826</v>
      </c>
      <c r="D292" s="16">
        <v>46191.0</v>
      </c>
      <c r="E292" s="17" t="str">
        <f t="shared" si="1"/>
        <v>Suspended</v>
      </c>
      <c r="F292" s="17">
        <f t="shared" si="2"/>
        <v>0</v>
      </c>
    </row>
    <row r="293">
      <c r="A293" s="6" t="s">
        <v>301</v>
      </c>
      <c r="B293" s="6" t="str">
        <f>IFERROR(__xludf.DUMMYFUNCTION("""COMPUTED_VALUE"""),"OPP495")</f>
        <v>OPP495</v>
      </c>
      <c r="C293" s="16">
        <f t="array" ref="C293">IF(B293="", "", VLOOKUP(B293, {salesforce_opportunities!$A:$A,salesforce_opportunities!$F:$F}, 2, false) + IF(RANDBETWEEN(0, 100)&lt;75, RANDBETWEEN(8, 15), RANDBETWEEN(0, 15)))</f>
        <v>45771</v>
      </c>
      <c r="D293" s="16">
        <v>46136.0</v>
      </c>
      <c r="E293" s="17" t="str">
        <f t="shared" si="1"/>
        <v>Active</v>
      </c>
      <c r="F293" s="17">
        <f t="shared" si="2"/>
        <v>2</v>
      </c>
    </row>
    <row r="294">
      <c r="A294" s="6" t="s">
        <v>302</v>
      </c>
      <c r="B294" s="6" t="str">
        <f>IFERROR(__xludf.DUMMYFUNCTION("""COMPUTED_VALUE"""),"OPP497")</f>
        <v>OPP497</v>
      </c>
      <c r="C294" s="16">
        <f t="array" ref="C294">IF(B294="", "", VLOOKUP(B294, {salesforce_opportunities!$A:$A,salesforce_opportunities!$F:$F}, 2, false) + IF(RANDBETWEEN(0, 100)&lt;75, RANDBETWEEN(8, 15), RANDBETWEEN(0, 15)))</f>
        <v>45761</v>
      </c>
      <c r="D294" s="16">
        <v>46126.0</v>
      </c>
      <c r="E294" s="17" t="str">
        <f t="shared" si="1"/>
        <v>Active</v>
      </c>
      <c r="F294" s="17">
        <f t="shared" si="2"/>
        <v>3</v>
      </c>
    </row>
    <row r="295">
      <c r="A295" s="6" t="s">
        <v>303</v>
      </c>
      <c r="B295" s="6" t="str">
        <f>IFERROR(__xludf.DUMMYFUNCTION("""COMPUTED_VALUE"""),"OPP498")</f>
        <v>OPP498</v>
      </c>
      <c r="C295" s="16">
        <f t="array" ref="C295">IF(B295="", "", VLOOKUP(B295, {salesforce_opportunities!$A:$A,salesforce_opportunities!$F:$F}, 2, false) + IF(RANDBETWEEN(0, 100)&lt;75, RANDBETWEEN(8, 15), RANDBETWEEN(0, 15)))</f>
        <v>45806</v>
      </c>
      <c r="D295" s="16">
        <v>46171.0</v>
      </c>
      <c r="E295" s="17" t="str">
        <f t="shared" si="1"/>
        <v>Active</v>
      </c>
      <c r="F295" s="17">
        <f t="shared" si="2"/>
        <v>1</v>
      </c>
    </row>
    <row r="296">
      <c r="A296" s="6" t="s">
        <v>304</v>
      </c>
      <c r="B296" s="6" t="str">
        <f>IFERROR(__xludf.DUMMYFUNCTION("""COMPUTED_VALUE"""),"OPP499")</f>
        <v>OPP499</v>
      </c>
      <c r="C296" s="16">
        <f t="array" ref="C296">IF(B296="", "", VLOOKUP(B296, {salesforce_opportunities!$A:$A,salesforce_opportunities!$F:$F}, 2, false) + IF(RANDBETWEEN(0, 100)&lt;75, RANDBETWEEN(8, 15), RANDBETWEEN(0, 15)))</f>
        <v>45727</v>
      </c>
      <c r="D296" s="16">
        <v>46092.0</v>
      </c>
      <c r="E296" s="17" t="str">
        <f t="shared" si="1"/>
        <v>Active</v>
      </c>
      <c r="F296" s="17">
        <f t="shared" si="2"/>
        <v>4</v>
      </c>
    </row>
    <row r="297">
      <c r="A297" s="6" t="s">
        <v>305</v>
      </c>
      <c r="B297" s="6"/>
      <c r="C297" s="16" t="str">
        <f t="array" ref="C297">IF(B297="", "", VLOOKUP(B297, {salesforce_opportunities!$A:$A,salesforce_opportunities!$F:$F}, 2, false) + IF(RANDBETWEEN(0, 100)&lt;75, RANDBETWEEN(8, 15), RANDBETWEEN(0, 15)))</f>
        <v/>
      </c>
      <c r="D297" s="16" t="s">
        <v>305</v>
      </c>
      <c r="E297" s="17" t="str">
        <f t="shared" si="1"/>
        <v/>
      </c>
      <c r="F297" s="17" t="str">
        <f t="shared" si="2"/>
        <v/>
      </c>
    </row>
    <row r="298">
      <c r="A298" s="6" t="s">
        <v>305</v>
      </c>
      <c r="B298" s="6"/>
      <c r="C298" s="16" t="str">
        <f t="array" ref="C298">IF(B298="", "", VLOOKUP(B298, {salesforce_opportunities!$A:$A,salesforce_opportunities!$F:$F}, 2, false) + IF(RANDBETWEEN(0, 100)&lt;75, RANDBETWEEN(8, 15), RANDBETWEEN(0, 15)))</f>
        <v/>
      </c>
      <c r="D298" s="16" t="s">
        <v>305</v>
      </c>
      <c r="E298" s="17" t="str">
        <f t="shared" si="1"/>
        <v/>
      </c>
      <c r="F298" s="17" t="str">
        <f t="shared" si="2"/>
        <v/>
      </c>
    </row>
    <row r="299">
      <c r="A299" s="6" t="s">
        <v>305</v>
      </c>
      <c r="B299" s="6"/>
      <c r="C299" s="16" t="str">
        <f t="array" ref="C299">IF(B299="", "", VLOOKUP(B299, {salesforce_opportunities!$A:$A,salesforce_opportunities!$F:$F}, 2, false) + IF(RANDBETWEEN(0, 100)&lt;75, RANDBETWEEN(8, 15), RANDBETWEEN(0, 15)))</f>
        <v/>
      </c>
      <c r="D299" s="16" t="s">
        <v>305</v>
      </c>
      <c r="E299" s="17" t="str">
        <f t="shared" si="1"/>
        <v/>
      </c>
      <c r="F299" s="17" t="str">
        <f t="shared" si="2"/>
        <v/>
      </c>
    </row>
    <row r="300">
      <c r="A300" s="6" t="s">
        <v>305</v>
      </c>
      <c r="B300" s="6"/>
      <c r="C300" s="16" t="str">
        <f t="array" ref="C300">IF(B300="", "", VLOOKUP(B300, {salesforce_opportunities!$A:$A,salesforce_opportunities!$F:$F}, 2, false) + IF(RANDBETWEEN(0, 100)&lt;75, RANDBETWEEN(8, 15), RANDBETWEEN(0, 15)))</f>
        <v/>
      </c>
      <c r="D300" s="16" t="s">
        <v>305</v>
      </c>
      <c r="E300" s="17" t="str">
        <f t="shared" si="1"/>
        <v/>
      </c>
      <c r="F300" s="17" t="str">
        <f t="shared" si="2"/>
        <v/>
      </c>
    </row>
    <row r="301">
      <c r="A301" s="6" t="s">
        <v>305</v>
      </c>
      <c r="B301" s="6"/>
      <c r="C301" s="16" t="str">
        <f t="array" ref="C301">IF(B301="", "", VLOOKUP(B301, {salesforce_opportunities!$A:$A,salesforce_opportunities!$F:$F}, 2, false) + IF(RANDBETWEEN(0, 100)&lt;75, RANDBETWEEN(8, 15), RANDBETWEEN(0, 15)))</f>
        <v/>
      </c>
      <c r="D301" s="16" t="s">
        <v>305</v>
      </c>
      <c r="E301" s="17" t="str">
        <f t="shared" si="1"/>
        <v/>
      </c>
      <c r="F301" s="17" t="str">
        <f t="shared" si="2"/>
        <v/>
      </c>
    </row>
    <row r="302">
      <c r="A302" s="6" t="s">
        <v>305</v>
      </c>
      <c r="B302" s="6"/>
      <c r="C302" s="16" t="str">
        <f t="array" ref="C302">IF(B302="", "", VLOOKUP(B302, {salesforce_opportunities!$A:$A,salesforce_opportunities!$F:$F}, 2, false) + IF(RANDBETWEEN(0, 100)&lt;75, RANDBETWEEN(8, 15), RANDBETWEEN(0, 15)))</f>
        <v/>
      </c>
      <c r="D302" s="16" t="s">
        <v>305</v>
      </c>
      <c r="E302" s="17" t="str">
        <f t="shared" si="1"/>
        <v/>
      </c>
      <c r="F302" s="17" t="str">
        <f t="shared" si="2"/>
        <v/>
      </c>
    </row>
    <row r="303">
      <c r="A303" s="6" t="s">
        <v>305</v>
      </c>
      <c r="B303" s="6"/>
      <c r="C303" s="16" t="str">
        <f t="array" ref="C303">IF(B303="", "", VLOOKUP(B303, {salesforce_opportunities!$A:$A,salesforce_opportunities!$F:$F}, 2, false) + IF(RANDBETWEEN(0, 100)&lt;75, RANDBETWEEN(8, 15), RANDBETWEEN(0, 15)))</f>
        <v/>
      </c>
      <c r="D303" s="16" t="s">
        <v>305</v>
      </c>
      <c r="E303" s="17" t="str">
        <f t="shared" si="1"/>
        <v/>
      </c>
      <c r="F303" s="17" t="str">
        <f t="shared" si="2"/>
        <v/>
      </c>
    </row>
    <row r="304">
      <c r="A304" s="6" t="s">
        <v>305</v>
      </c>
      <c r="B304" s="6"/>
      <c r="C304" s="16" t="str">
        <f t="array" ref="C304">IF(B304="", "", VLOOKUP(B304, {salesforce_opportunities!$A:$A,salesforce_opportunities!$F:$F}, 2, false) + IF(RANDBETWEEN(0, 100)&lt;75, RANDBETWEEN(8, 15), RANDBETWEEN(0, 15)))</f>
        <v/>
      </c>
      <c r="D304" s="16" t="s">
        <v>305</v>
      </c>
      <c r="E304" s="17" t="str">
        <f t="shared" si="1"/>
        <v/>
      </c>
      <c r="F304" s="17" t="str">
        <f t="shared" si="2"/>
        <v/>
      </c>
    </row>
    <row r="305">
      <c r="A305" s="6" t="s">
        <v>305</v>
      </c>
      <c r="B305" s="6"/>
      <c r="C305" s="16" t="str">
        <f t="array" ref="C305">IF(B305="", "", VLOOKUP(B305, {salesforce_opportunities!$A:$A,salesforce_opportunities!$F:$F}, 2, false) + IF(RANDBETWEEN(0, 100)&lt;75, RANDBETWEEN(8, 15), RANDBETWEEN(0, 15)))</f>
        <v/>
      </c>
      <c r="D305" s="16" t="s">
        <v>305</v>
      </c>
      <c r="E305" s="17" t="str">
        <f t="shared" si="1"/>
        <v/>
      </c>
      <c r="F305" s="17" t="str">
        <f t="shared" si="2"/>
        <v/>
      </c>
    </row>
    <row r="306">
      <c r="A306" s="6" t="s">
        <v>305</v>
      </c>
      <c r="B306" s="6"/>
      <c r="C306" s="16" t="str">
        <f t="array" ref="C306">IF(B306="", "", VLOOKUP(B306, {salesforce_opportunities!$A:$A,salesforce_opportunities!$F:$F}, 2, false) + IF(RANDBETWEEN(0, 100)&lt;75, RANDBETWEEN(8, 15), RANDBETWEEN(0, 15)))</f>
        <v/>
      </c>
      <c r="D306" s="16" t="s">
        <v>305</v>
      </c>
      <c r="E306" s="17" t="str">
        <f t="shared" si="1"/>
        <v/>
      </c>
      <c r="F306" s="17" t="str">
        <f t="shared" si="2"/>
        <v/>
      </c>
    </row>
    <row r="307">
      <c r="A307" s="6" t="s">
        <v>305</v>
      </c>
      <c r="B307" s="6"/>
      <c r="C307" s="16" t="str">
        <f t="array" ref="C307">IF(B307="", "", VLOOKUP(B307, {salesforce_opportunities!$A:$A,salesforce_opportunities!$F:$F}, 2, false) + IF(RANDBETWEEN(0, 100)&lt;75, RANDBETWEEN(8, 15), RANDBETWEEN(0, 15)))</f>
        <v/>
      </c>
      <c r="D307" s="16" t="s">
        <v>305</v>
      </c>
      <c r="E307" s="17" t="str">
        <f t="shared" si="1"/>
        <v/>
      </c>
      <c r="F307" s="17" t="str">
        <f t="shared" si="2"/>
        <v/>
      </c>
    </row>
    <row r="308">
      <c r="A308" s="6" t="s">
        <v>305</v>
      </c>
      <c r="B308" s="6"/>
      <c r="C308" s="16" t="str">
        <f t="array" ref="C308">IF(B308="", "", VLOOKUP(B308, {salesforce_opportunities!$A:$A,salesforce_opportunities!$F:$F}, 2, false) + IF(RANDBETWEEN(0, 100)&lt;75, RANDBETWEEN(8, 15), RANDBETWEEN(0, 15)))</f>
        <v/>
      </c>
      <c r="D308" s="16" t="s">
        <v>305</v>
      </c>
      <c r="E308" s="17" t="str">
        <f t="shared" si="1"/>
        <v/>
      </c>
      <c r="F308" s="17" t="str">
        <f t="shared" si="2"/>
        <v/>
      </c>
    </row>
    <row r="309">
      <c r="A309" s="6" t="s">
        <v>305</v>
      </c>
      <c r="B309" s="6"/>
      <c r="C309" s="16" t="str">
        <f t="array" ref="C309">IF(B309="", "", VLOOKUP(B309, {salesforce_opportunities!$A:$A,salesforce_opportunities!$F:$F}, 2, false) + IF(RANDBETWEEN(0, 100)&lt;75, RANDBETWEEN(8, 15), RANDBETWEEN(0, 15)))</f>
        <v/>
      </c>
      <c r="D309" s="16" t="s">
        <v>305</v>
      </c>
      <c r="E309" s="17" t="str">
        <f t="shared" si="1"/>
        <v/>
      </c>
      <c r="F309" s="17" t="str">
        <f t="shared" si="2"/>
        <v/>
      </c>
    </row>
    <row r="310">
      <c r="A310" s="6" t="s">
        <v>305</v>
      </c>
      <c r="B310" s="6"/>
      <c r="C310" s="16" t="str">
        <f t="array" ref="C310">IF(B310="", "", VLOOKUP(B310, {salesforce_opportunities!$A:$A,salesforce_opportunities!$F:$F}, 2, false) + IF(RANDBETWEEN(0, 100)&lt;75, RANDBETWEEN(8, 15), RANDBETWEEN(0, 15)))</f>
        <v/>
      </c>
      <c r="D310" s="16" t="s">
        <v>305</v>
      </c>
      <c r="E310" s="17" t="str">
        <f t="shared" si="1"/>
        <v/>
      </c>
      <c r="F310" s="17" t="str">
        <f t="shared" si="2"/>
        <v/>
      </c>
    </row>
    <row r="311">
      <c r="A311" s="6" t="s">
        <v>305</v>
      </c>
      <c r="B311" s="6"/>
      <c r="C311" s="16" t="str">
        <f t="array" ref="C311">IF(B311="", "", VLOOKUP(B311, {salesforce_opportunities!$A:$A,salesforce_opportunities!$F:$F}, 2, false) + IF(RANDBETWEEN(0, 100)&lt;75, RANDBETWEEN(8, 15), RANDBETWEEN(0, 15)))</f>
        <v/>
      </c>
      <c r="D311" s="16" t="s">
        <v>305</v>
      </c>
      <c r="E311" s="17" t="str">
        <f t="shared" si="1"/>
        <v/>
      </c>
      <c r="F311" s="17" t="str">
        <f t="shared" si="2"/>
        <v/>
      </c>
    </row>
    <row r="312">
      <c r="A312" s="6" t="s">
        <v>305</v>
      </c>
      <c r="B312" s="6"/>
      <c r="C312" s="16" t="str">
        <f t="array" ref="C312">IF(B312="", "", VLOOKUP(B312, {salesforce_opportunities!$A:$A,salesforce_opportunities!$F:$F}, 2, false) + IF(RANDBETWEEN(0, 100)&lt;75, RANDBETWEEN(8, 15), RANDBETWEEN(0, 15)))</f>
        <v/>
      </c>
      <c r="D312" s="16" t="s">
        <v>305</v>
      </c>
      <c r="E312" s="17" t="str">
        <f t="shared" si="1"/>
        <v/>
      </c>
      <c r="F312" s="17" t="str">
        <f t="shared" si="2"/>
        <v/>
      </c>
    </row>
    <row r="313">
      <c r="A313" s="6" t="s">
        <v>305</v>
      </c>
      <c r="B313" s="6"/>
      <c r="C313" s="16" t="str">
        <f t="array" ref="C313">IF(B313="", "", VLOOKUP(B313, {salesforce_opportunities!$A:$A,salesforce_opportunities!$F:$F}, 2, false) + IF(RANDBETWEEN(0, 100)&lt;75, RANDBETWEEN(8, 15), RANDBETWEEN(0, 15)))</f>
        <v/>
      </c>
      <c r="D313" s="16" t="s">
        <v>305</v>
      </c>
      <c r="E313" s="17" t="str">
        <f t="shared" si="1"/>
        <v/>
      </c>
      <c r="F313" s="17" t="str">
        <f t="shared" si="2"/>
        <v/>
      </c>
    </row>
    <row r="314">
      <c r="A314" s="6" t="s">
        <v>305</v>
      </c>
      <c r="B314" s="6"/>
      <c r="C314" s="16" t="str">
        <f t="array" ref="C314">IF(B314="", "", VLOOKUP(B314, {salesforce_opportunities!$A:$A,salesforce_opportunities!$F:$F}, 2, false) + IF(RANDBETWEEN(0, 100)&lt;75, RANDBETWEEN(8, 15), RANDBETWEEN(0, 15)))</f>
        <v/>
      </c>
      <c r="D314" s="16" t="s">
        <v>305</v>
      </c>
      <c r="E314" s="17" t="str">
        <f t="shared" si="1"/>
        <v/>
      </c>
      <c r="F314" s="17" t="str">
        <f t="shared" si="2"/>
        <v/>
      </c>
    </row>
    <row r="315">
      <c r="A315" s="6" t="s">
        <v>305</v>
      </c>
      <c r="B315" s="6"/>
      <c r="C315" s="16" t="str">
        <f t="array" ref="C315">IF(B315="", "", VLOOKUP(B315, {salesforce_opportunities!$A:$A,salesforce_opportunities!$F:$F}, 2, false) + IF(RANDBETWEEN(0, 100)&lt;75, RANDBETWEEN(8, 15), RANDBETWEEN(0, 15)))</f>
        <v/>
      </c>
      <c r="D315" s="16" t="s">
        <v>305</v>
      </c>
      <c r="E315" s="17" t="str">
        <f t="shared" si="1"/>
        <v/>
      </c>
      <c r="F315" s="17" t="str">
        <f t="shared" si="2"/>
        <v/>
      </c>
    </row>
    <row r="316">
      <c r="A316" s="6" t="s">
        <v>305</v>
      </c>
      <c r="B316" s="6"/>
      <c r="C316" s="16" t="str">
        <f t="array" ref="C316">IF(B316="", "", VLOOKUP(B316, {salesforce_opportunities!$A:$A,salesforce_opportunities!$F:$F}, 2, false) + IF(RANDBETWEEN(0, 100)&lt;75, RANDBETWEEN(8, 15), RANDBETWEEN(0, 15)))</f>
        <v/>
      </c>
      <c r="D316" s="16" t="s">
        <v>305</v>
      </c>
      <c r="E316" s="17" t="str">
        <f t="shared" si="1"/>
        <v/>
      </c>
      <c r="F316" s="17" t="str">
        <f t="shared" si="2"/>
        <v/>
      </c>
    </row>
    <row r="317">
      <c r="A317" s="6" t="s">
        <v>305</v>
      </c>
      <c r="B317" s="6"/>
      <c r="C317" s="16" t="str">
        <f t="array" ref="C317">IF(B317="", "", VLOOKUP(B317, {salesforce_opportunities!$A:$A,salesforce_opportunities!$F:$F}, 2, false) + IF(RANDBETWEEN(0, 100)&lt;75, RANDBETWEEN(8, 15), RANDBETWEEN(0, 15)))</f>
        <v/>
      </c>
      <c r="D317" s="16" t="s">
        <v>305</v>
      </c>
      <c r="E317" s="17" t="str">
        <f t="shared" si="1"/>
        <v/>
      </c>
      <c r="F317" s="17" t="str">
        <f t="shared" si="2"/>
        <v/>
      </c>
    </row>
    <row r="318">
      <c r="A318" s="6" t="s">
        <v>305</v>
      </c>
      <c r="B318" s="6"/>
      <c r="C318" s="16" t="str">
        <f t="array" ref="C318">IF(B318="", "", VLOOKUP(B318, {salesforce_opportunities!$A:$A,salesforce_opportunities!$F:$F}, 2, false) + IF(RANDBETWEEN(0, 100)&lt;75, RANDBETWEEN(8, 15), RANDBETWEEN(0, 15)))</f>
        <v/>
      </c>
      <c r="D318" s="16" t="s">
        <v>305</v>
      </c>
      <c r="E318" s="17" t="str">
        <f t="shared" si="1"/>
        <v/>
      </c>
      <c r="F318" s="17" t="str">
        <f t="shared" si="2"/>
        <v/>
      </c>
    </row>
    <row r="319">
      <c r="A319" s="6" t="s">
        <v>305</v>
      </c>
      <c r="B319" s="6"/>
      <c r="C319" s="16" t="str">
        <f t="array" ref="C319">IF(B319="", "", VLOOKUP(B319, {salesforce_opportunities!$A:$A,salesforce_opportunities!$F:$F}, 2, false) + IF(RANDBETWEEN(0, 100)&lt;75, RANDBETWEEN(8, 15), RANDBETWEEN(0, 15)))</f>
        <v/>
      </c>
      <c r="D319" s="16" t="s">
        <v>305</v>
      </c>
      <c r="E319" s="17" t="str">
        <f t="shared" si="1"/>
        <v/>
      </c>
      <c r="F319" s="17" t="str">
        <f t="shared" si="2"/>
        <v/>
      </c>
    </row>
    <row r="320">
      <c r="A320" s="6" t="s">
        <v>305</v>
      </c>
      <c r="B320" s="6"/>
      <c r="C320" s="16" t="str">
        <f t="array" ref="C320">IF(B320="", "", VLOOKUP(B320, {salesforce_opportunities!$A:$A,salesforce_opportunities!$F:$F}, 2, false) + IF(RANDBETWEEN(0, 100)&lt;75, RANDBETWEEN(8, 15), RANDBETWEEN(0, 15)))</f>
        <v/>
      </c>
      <c r="D320" s="16" t="s">
        <v>305</v>
      </c>
      <c r="E320" s="17" t="str">
        <f t="shared" si="1"/>
        <v/>
      </c>
      <c r="F320" s="17" t="str">
        <f t="shared" si="2"/>
        <v/>
      </c>
    </row>
    <row r="321">
      <c r="A321" s="6" t="s">
        <v>305</v>
      </c>
      <c r="B321" s="6"/>
      <c r="C321" s="16" t="str">
        <f t="array" ref="C321">IF(B321="", "", VLOOKUP(B321, {salesforce_opportunities!$A:$A,salesforce_opportunities!$F:$F}, 2, false) + IF(RANDBETWEEN(0, 100)&lt;75, RANDBETWEEN(8, 15), RANDBETWEEN(0, 15)))</f>
        <v/>
      </c>
      <c r="D321" s="16" t="s">
        <v>305</v>
      </c>
      <c r="E321" s="17" t="str">
        <f t="shared" si="1"/>
        <v/>
      </c>
      <c r="F321" s="17" t="str">
        <f t="shared" si="2"/>
        <v/>
      </c>
    </row>
    <row r="322">
      <c r="A322" s="6" t="s">
        <v>305</v>
      </c>
      <c r="B322" s="6"/>
      <c r="C322" s="16" t="str">
        <f t="array" ref="C322">IF(B322="", "", VLOOKUP(B322, {salesforce_opportunities!$A:$A,salesforce_opportunities!$F:$F}, 2, false) + IF(RANDBETWEEN(0, 100)&lt;75, RANDBETWEEN(8, 15), RANDBETWEEN(0, 15)))</f>
        <v/>
      </c>
      <c r="D322" s="16" t="s">
        <v>305</v>
      </c>
      <c r="E322" s="17" t="str">
        <f t="shared" si="1"/>
        <v/>
      </c>
      <c r="F322" s="17" t="str">
        <f t="shared" si="2"/>
        <v/>
      </c>
    </row>
    <row r="323">
      <c r="A323" s="6" t="s">
        <v>305</v>
      </c>
      <c r="B323" s="6"/>
      <c r="C323" s="16" t="str">
        <f t="array" ref="C323">IF(B323="", "", VLOOKUP(B323, {salesforce_opportunities!$A:$A,salesforce_opportunities!$F:$F}, 2, false) + IF(RANDBETWEEN(0, 100)&lt;75, RANDBETWEEN(8, 15), RANDBETWEEN(0, 15)))</f>
        <v/>
      </c>
      <c r="D323" s="16" t="s">
        <v>305</v>
      </c>
      <c r="E323" s="17" t="str">
        <f t="shared" si="1"/>
        <v/>
      </c>
      <c r="F323" s="17" t="str">
        <f t="shared" si="2"/>
        <v/>
      </c>
    </row>
    <row r="324">
      <c r="A324" s="6" t="s">
        <v>305</v>
      </c>
      <c r="B324" s="6"/>
      <c r="C324" s="16" t="str">
        <f t="array" ref="C324">IF(B324="", "", VLOOKUP(B324, {salesforce_opportunities!$A:$A,salesforce_opportunities!$F:$F}, 2, false) + IF(RANDBETWEEN(0, 100)&lt;75, RANDBETWEEN(8, 15), RANDBETWEEN(0, 15)))</f>
        <v/>
      </c>
      <c r="D324" s="16" t="s">
        <v>305</v>
      </c>
      <c r="E324" s="17" t="str">
        <f t="shared" si="1"/>
        <v/>
      </c>
      <c r="F324" s="17" t="str">
        <f t="shared" si="2"/>
        <v/>
      </c>
    </row>
    <row r="325">
      <c r="A325" s="6" t="s">
        <v>305</v>
      </c>
      <c r="B325" s="6"/>
      <c r="C325" s="16" t="str">
        <f t="array" ref="C325">IF(B325="", "", VLOOKUP(B325, {salesforce_opportunities!$A:$A,salesforce_opportunities!$F:$F}, 2, false) + IF(RANDBETWEEN(0, 100)&lt;75, RANDBETWEEN(8, 15), RANDBETWEEN(0, 15)))</f>
        <v/>
      </c>
      <c r="D325" s="16" t="s">
        <v>305</v>
      </c>
      <c r="E325" s="17" t="str">
        <f t="shared" si="1"/>
        <v/>
      </c>
      <c r="F325" s="17" t="str">
        <f t="shared" si="2"/>
        <v/>
      </c>
    </row>
    <row r="326">
      <c r="A326" s="6" t="s">
        <v>305</v>
      </c>
      <c r="B326" s="6"/>
      <c r="C326" s="16" t="str">
        <f t="array" ref="C326">IF(B326="", "", VLOOKUP(B326, {salesforce_opportunities!$A:$A,salesforce_opportunities!$F:$F}, 2, false) + IF(RANDBETWEEN(0, 100)&lt;75, RANDBETWEEN(8, 15), RANDBETWEEN(0, 15)))</f>
        <v/>
      </c>
      <c r="D326" s="16" t="s">
        <v>305</v>
      </c>
      <c r="E326" s="17" t="str">
        <f t="shared" si="1"/>
        <v/>
      </c>
      <c r="F326" s="17" t="str">
        <f t="shared" si="2"/>
        <v/>
      </c>
    </row>
    <row r="327">
      <c r="A327" s="6" t="s">
        <v>305</v>
      </c>
      <c r="B327" s="6"/>
      <c r="C327" s="16" t="str">
        <f t="array" ref="C327">IF(B327="", "", VLOOKUP(B327, {salesforce_opportunities!$A:$A,salesforce_opportunities!$F:$F}, 2, false) + IF(RANDBETWEEN(0, 100)&lt;75, RANDBETWEEN(8, 15), RANDBETWEEN(0, 15)))</f>
        <v/>
      </c>
      <c r="D327" s="16" t="s">
        <v>305</v>
      </c>
      <c r="E327" s="17" t="str">
        <f t="shared" si="1"/>
        <v/>
      </c>
      <c r="F327" s="17" t="str">
        <f t="shared" si="2"/>
        <v/>
      </c>
    </row>
    <row r="328">
      <c r="A328" s="6" t="s">
        <v>305</v>
      </c>
      <c r="B328" s="6"/>
      <c r="C328" s="16" t="str">
        <f t="array" ref="C328">IF(B328="", "", VLOOKUP(B328, {salesforce_opportunities!$A:$A,salesforce_opportunities!$F:$F}, 2, false) + IF(RANDBETWEEN(0, 100)&lt;75, RANDBETWEEN(8, 15), RANDBETWEEN(0, 15)))</f>
        <v/>
      </c>
      <c r="D328" s="16" t="s">
        <v>305</v>
      </c>
      <c r="E328" s="17" t="str">
        <f t="shared" si="1"/>
        <v/>
      </c>
      <c r="F328" s="17" t="str">
        <f t="shared" si="2"/>
        <v/>
      </c>
    </row>
    <row r="329">
      <c r="A329" s="6" t="s">
        <v>305</v>
      </c>
      <c r="B329" s="6"/>
      <c r="C329" s="16" t="str">
        <f t="array" ref="C329">IF(B329="", "", VLOOKUP(B329, {salesforce_opportunities!$A:$A,salesforce_opportunities!$F:$F}, 2, false) + IF(RANDBETWEEN(0, 100)&lt;75, RANDBETWEEN(8, 15), RANDBETWEEN(0, 15)))</f>
        <v/>
      </c>
      <c r="D329" s="16" t="s">
        <v>305</v>
      </c>
      <c r="E329" s="17" t="str">
        <f t="shared" si="1"/>
        <v/>
      </c>
      <c r="F329" s="17" t="str">
        <f t="shared" si="2"/>
        <v/>
      </c>
    </row>
    <row r="330">
      <c r="A330" s="6" t="s">
        <v>305</v>
      </c>
      <c r="B330" s="6"/>
      <c r="C330" s="16" t="str">
        <f t="array" ref="C330">IF(B330="", "", VLOOKUP(B330, {salesforce_opportunities!$A:$A,salesforce_opportunities!$F:$F}, 2, false) + IF(RANDBETWEEN(0, 100)&lt;75, RANDBETWEEN(8, 15), RANDBETWEEN(0, 15)))</f>
        <v/>
      </c>
      <c r="D330" s="16" t="s">
        <v>305</v>
      </c>
      <c r="E330" s="17" t="str">
        <f t="shared" si="1"/>
        <v/>
      </c>
      <c r="F330" s="17" t="str">
        <f t="shared" si="2"/>
        <v/>
      </c>
    </row>
    <row r="331">
      <c r="A331" s="6" t="s">
        <v>305</v>
      </c>
      <c r="B331" s="6"/>
      <c r="C331" s="16" t="str">
        <f t="array" ref="C331">IF(B331="", "", VLOOKUP(B331, {salesforce_opportunities!$A:$A,salesforce_opportunities!$F:$F}, 2, false) + IF(RANDBETWEEN(0, 100)&lt;75, RANDBETWEEN(8, 15), RANDBETWEEN(0, 15)))</f>
        <v/>
      </c>
      <c r="D331" s="16" t="s">
        <v>305</v>
      </c>
      <c r="E331" s="17" t="str">
        <f t="shared" si="1"/>
        <v/>
      </c>
      <c r="F331" s="17" t="str">
        <f t="shared" si="2"/>
        <v/>
      </c>
    </row>
    <row r="332">
      <c r="A332" s="6" t="s">
        <v>305</v>
      </c>
      <c r="B332" s="6"/>
      <c r="C332" s="16" t="str">
        <f t="array" ref="C332">IF(B332="", "", VLOOKUP(B332, {salesforce_opportunities!$A:$A,salesforce_opportunities!$F:$F}, 2, false) + IF(RANDBETWEEN(0, 100)&lt;75, RANDBETWEEN(8, 15), RANDBETWEEN(0, 15)))</f>
        <v/>
      </c>
      <c r="D332" s="16" t="s">
        <v>305</v>
      </c>
      <c r="E332" s="17" t="str">
        <f t="shared" si="1"/>
        <v/>
      </c>
      <c r="F332" s="17" t="str">
        <f t="shared" si="2"/>
        <v/>
      </c>
    </row>
    <row r="333">
      <c r="A333" s="6" t="s">
        <v>305</v>
      </c>
      <c r="B333" s="6"/>
      <c r="C333" s="16" t="str">
        <f t="array" ref="C333">IF(B333="", "", VLOOKUP(B333, {salesforce_opportunities!$A:$A,salesforce_opportunities!$F:$F}, 2, false) + IF(RANDBETWEEN(0, 100)&lt;75, RANDBETWEEN(8, 15), RANDBETWEEN(0, 15)))</f>
        <v/>
      </c>
      <c r="D333" s="16" t="s">
        <v>305</v>
      </c>
      <c r="E333" s="17" t="str">
        <f t="shared" si="1"/>
        <v/>
      </c>
      <c r="F333" s="17" t="str">
        <f t="shared" si="2"/>
        <v/>
      </c>
    </row>
    <row r="334">
      <c r="A334" s="6" t="s">
        <v>305</v>
      </c>
      <c r="B334" s="6"/>
      <c r="C334" s="16" t="str">
        <f t="array" ref="C334">IF(B334="", "", VLOOKUP(B334, {salesforce_opportunities!$A:$A,salesforce_opportunities!$F:$F}, 2, false) + IF(RANDBETWEEN(0, 100)&lt;75, RANDBETWEEN(8, 15), RANDBETWEEN(0, 15)))</f>
        <v/>
      </c>
      <c r="D334" s="16" t="s">
        <v>305</v>
      </c>
      <c r="E334" s="17" t="str">
        <f t="shared" si="1"/>
        <v/>
      </c>
      <c r="F334" s="17" t="str">
        <f t="shared" si="2"/>
        <v/>
      </c>
    </row>
    <row r="335">
      <c r="A335" s="6" t="s">
        <v>305</v>
      </c>
      <c r="B335" s="6"/>
      <c r="C335" s="16" t="str">
        <f t="array" ref="C335">IF(B335="", "", VLOOKUP(B335, {salesforce_opportunities!$A:$A,salesforce_opportunities!$F:$F}, 2, false) + IF(RANDBETWEEN(0, 100)&lt;75, RANDBETWEEN(8, 15), RANDBETWEEN(0, 15)))</f>
        <v/>
      </c>
      <c r="D335" s="16" t="s">
        <v>305</v>
      </c>
      <c r="E335" s="17" t="str">
        <f t="shared" si="1"/>
        <v/>
      </c>
      <c r="F335" s="17" t="str">
        <f t="shared" si="2"/>
        <v/>
      </c>
    </row>
    <row r="336">
      <c r="A336" s="6" t="s">
        <v>305</v>
      </c>
      <c r="B336" s="6"/>
      <c r="C336" s="16" t="str">
        <f t="array" ref="C336">IF(B336="", "", VLOOKUP(B336, {salesforce_opportunities!$A:$A,salesforce_opportunities!$F:$F}, 2, false) + IF(RANDBETWEEN(0, 100)&lt;75, RANDBETWEEN(8, 15), RANDBETWEEN(0, 15)))</f>
        <v/>
      </c>
      <c r="D336" s="16" t="s">
        <v>305</v>
      </c>
      <c r="E336" s="17" t="str">
        <f t="shared" si="1"/>
        <v/>
      </c>
      <c r="F336" s="17" t="str">
        <f t="shared" si="2"/>
        <v/>
      </c>
    </row>
    <row r="337">
      <c r="A337" s="6" t="s">
        <v>305</v>
      </c>
      <c r="B337" s="6"/>
      <c r="C337" s="16" t="str">
        <f t="array" ref="C337">IF(B337="", "", VLOOKUP(B337, {salesforce_opportunities!$A:$A,salesforce_opportunities!$F:$F}, 2, false) + IF(RANDBETWEEN(0, 100)&lt;75, RANDBETWEEN(8, 15), RANDBETWEEN(0, 15)))</f>
        <v/>
      </c>
      <c r="D337" s="16" t="s">
        <v>305</v>
      </c>
      <c r="E337" s="17" t="str">
        <f t="shared" si="1"/>
        <v/>
      </c>
      <c r="F337" s="17" t="str">
        <f t="shared" si="2"/>
        <v/>
      </c>
    </row>
    <row r="338">
      <c r="A338" s="6" t="s">
        <v>305</v>
      </c>
      <c r="B338" s="6"/>
      <c r="C338" s="16" t="str">
        <f t="array" ref="C338">IF(B338="", "", VLOOKUP(B338, {salesforce_opportunities!$A:$A,salesforce_opportunities!$F:$F}, 2, false) + IF(RANDBETWEEN(0, 100)&lt;75, RANDBETWEEN(8, 15), RANDBETWEEN(0, 15)))</f>
        <v/>
      </c>
      <c r="D338" s="16" t="s">
        <v>305</v>
      </c>
      <c r="E338" s="17" t="str">
        <f t="shared" si="1"/>
        <v/>
      </c>
      <c r="F338" s="17" t="str">
        <f t="shared" si="2"/>
        <v/>
      </c>
    </row>
    <row r="339">
      <c r="A339" s="6" t="s">
        <v>305</v>
      </c>
      <c r="B339" s="6"/>
      <c r="C339" s="16" t="str">
        <f t="array" ref="C339">IF(B339="", "", VLOOKUP(B339, {salesforce_opportunities!$A:$A,salesforce_opportunities!$F:$F}, 2, false) + IF(RANDBETWEEN(0, 100)&lt;75, RANDBETWEEN(8, 15), RANDBETWEEN(0, 15)))</f>
        <v/>
      </c>
      <c r="D339" s="16" t="s">
        <v>305</v>
      </c>
      <c r="E339" s="17" t="str">
        <f t="shared" si="1"/>
        <v/>
      </c>
      <c r="F339" s="17" t="str">
        <f t="shared" si="2"/>
        <v/>
      </c>
    </row>
    <row r="340">
      <c r="A340" s="6" t="s">
        <v>305</v>
      </c>
      <c r="B340" s="6"/>
      <c r="C340" s="16" t="str">
        <f t="array" ref="C340">IF(B340="", "", VLOOKUP(B340, {salesforce_opportunities!$A:$A,salesforce_opportunities!$F:$F}, 2, false) + IF(RANDBETWEEN(0, 100)&lt;75, RANDBETWEEN(8, 15), RANDBETWEEN(0, 15)))</f>
        <v/>
      </c>
      <c r="D340" s="16" t="s">
        <v>305</v>
      </c>
      <c r="E340" s="17" t="str">
        <f t="shared" si="1"/>
        <v/>
      </c>
      <c r="F340" s="17" t="str">
        <f t="shared" si="2"/>
        <v/>
      </c>
    </row>
    <row r="341">
      <c r="A341" s="6" t="s">
        <v>305</v>
      </c>
      <c r="B341" s="6"/>
      <c r="C341" s="16" t="str">
        <f t="array" ref="C341">IF(B341="", "", VLOOKUP(B341, {salesforce_opportunities!$A:$A,salesforce_opportunities!$F:$F}, 2, false) + IF(RANDBETWEEN(0, 100)&lt;75, RANDBETWEEN(8, 15), RANDBETWEEN(0, 15)))</f>
        <v/>
      </c>
      <c r="D341" s="16" t="s">
        <v>305</v>
      </c>
      <c r="E341" s="17" t="str">
        <f t="shared" si="1"/>
        <v/>
      </c>
      <c r="F341" s="17" t="str">
        <f t="shared" si="2"/>
        <v/>
      </c>
    </row>
    <row r="342">
      <c r="A342" s="6" t="s">
        <v>305</v>
      </c>
      <c r="B342" s="6"/>
      <c r="C342" s="16" t="str">
        <f t="array" ref="C342">IF(B342="", "", VLOOKUP(B342, {salesforce_opportunities!$A:$A,salesforce_opportunities!$F:$F}, 2, false) + IF(RANDBETWEEN(0, 100)&lt;75, RANDBETWEEN(8, 15), RANDBETWEEN(0, 15)))</f>
        <v/>
      </c>
      <c r="D342" s="16" t="s">
        <v>305</v>
      </c>
      <c r="E342" s="17" t="str">
        <f t="shared" si="1"/>
        <v/>
      </c>
      <c r="F342" s="17" t="str">
        <f t="shared" si="2"/>
        <v/>
      </c>
    </row>
    <row r="343">
      <c r="A343" s="6" t="s">
        <v>305</v>
      </c>
      <c r="B343" s="6"/>
      <c r="C343" s="16" t="str">
        <f t="array" ref="C343">IF(B343="", "", VLOOKUP(B343, {salesforce_opportunities!$A:$A,salesforce_opportunities!$F:$F}, 2, false) + IF(RANDBETWEEN(0, 100)&lt;75, RANDBETWEEN(8, 15), RANDBETWEEN(0, 15)))</f>
        <v/>
      </c>
      <c r="D343" s="16" t="s">
        <v>305</v>
      </c>
      <c r="E343" s="17" t="str">
        <f t="shared" si="1"/>
        <v/>
      </c>
      <c r="F343" s="17" t="str">
        <f t="shared" si="2"/>
        <v/>
      </c>
    </row>
    <row r="344">
      <c r="A344" s="6" t="s">
        <v>305</v>
      </c>
      <c r="B344" s="6"/>
      <c r="C344" s="16" t="str">
        <f t="array" ref="C344">IF(B344="", "", VLOOKUP(B344, {salesforce_opportunities!$A:$A,salesforce_opportunities!$F:$F}, 2, false) + IF(RANDBETWEEN(0, 100)&lt;75, RANDBETWEEN(8, 15), RANDBETWEEN(0, 15)))</f>
        <v/>
      </c>
      <c r="D344" s="16" t="s">
        <v>305</v>
      </c>
      <c r="E344" s="17" t="str">
        <f t="shared" si="1"/>
        <v/>
      </c>
      <c r="F344" s="17" t="str">
        <f t="shared" si="2"/>
        <v/>
      </c>
    </row>
    <row r="345">
      <c r="A345" s="6" t="s">
        <v>305</v>
      </c>
      <c r="B345" s="6"/>
      <c r="C345" s="16" t="str">
        <f t="array" ref="C345">IF(B345="", "", VLOOKUP(B345, {salesforce_opportunities!$A:$A,salesforce_opportunities!$F:$F}, 2, false) + IF(RANDBETWEEN(0, 100)&lt;75, RANDBETWEEN(8, 15), RANDBETWEEN(0, 15)))</f>
        <v/>
      </c>
      <c r="D345" s="16" t="s">
        <v>305</v>
      </c>
      <c r="E345" s="17" t="str">
        <f t="shared" si="1"/>
        <v/>
      </c>
      <c r="F345" s="17" t="str">
        <f t="shared" si="2"/>
        <v/>
      </c>
    </row>
    <row r="346">
      <c r="A346" s="6" t="s">
        <v>305</v>
      </c>
      <c r="B346" s="6"/>
      <c r="C346" s="16" t="str">
        <f t="array" ref="C346">IF(B346="", "", VLOOKUP(B346, {salesforce_opportunities!$A:$A,salesforce_opportunities!$F:$F}, 2, false) + IF(RANDBETWEEN(0, 100)&lt;75, RANDBETWEEN(8, 15), RANDBETWEEN(0, 15)))</f>
        <v/>
      </c>
      <c r="D346" s="16" t="s">
        <v>305</v>
      </c>
      <c r="E346" s="17" t="str">
        <f t="shared" si="1"/>
        <v/>
      </c>
      <c r="F346" s="17" t="str">
        <f t="shared" si="2"/>
        <v/>
      </c>
    </row>
    <row r="347">
      <c r="A347" s="6" t="s">
        <v>305</v>
      </c>
      <c r="B347" s="6"/>
      <c r="C347" s="16" t="str">
        <f t="array" ref="C347">IF(B347="", "", VLOOKUP(B347, {salesforce_opportunities!$A:$A,salesforce_opportunities!$F:$F}, 2, false) + IF(RANDBETWEEN(0, 100)&lt;75, RANDBETWEEN(8, 15), RANDBETWEEN(0, 15)))</f>
        <v/>
      </c>
      <c r="D347" s="16" t="s">
        <v>305</v>
      </c>
      <c r="E347" s="17" t="str">
        <f t="shared" si="1"/>
        <v/>
      </c>
      <c r="F347" s="17" t="str">
        <f t="shared" si="2"/>
        <v/>
      </c>
    </row>
    <row r="348">
      <c r="A348" s="6" t="s">
        <v>305</v>
      </c>
      <c r="B348" s="6"/>
      <c r="C348" s="16" t="str">
        <f t="array" ref="C348">IF(B348="", "", VLOOKUP(B348, {salesforce_opportunities!$A:$A,salesforce_opportunities!$F:$F}, 2, false) + IF(RANDBETWEEN(0, 100)&lt;75, RANDBETWEEN(8, 15), RANDBETWEEN(0, 15)))</f>
        <v/>
      </c>
      <c r="D348" s="16" t="s">
        <v>305</v>
      </c>
      <c r="E348" s="17" t="str">
        <f t="shared" si="1"/>
        <v/>
      </c>
      <c r="F348" s="17" t="str">
        <f t="shared" si="2"/>
        <v/>
      </c>
    </row>
    <row r="349">
      <c r="A349" s="6" t="s">
        <v>305</v>
      </c>
      <c r="B349" s="6"/>
      <c r="C349" s="16" t="str">
        <f t="array" ref="C349">IF(B349="", "", VLOOKUP(B349, {salesforce_opportunities!$A:$A,salesforce_opportunities!$F:$F}, 2, false) + IF(RANDBETWEEN(0, 100)&lt;75, RANDBETWEEN(8, 15), RANDBETWEEN(0, 15)))</f>
        <v/>
      </c>
      <c r="D349" s="16" t="s">
        <v>305</v>
      </c>
      <c r="E349" s="17" t="str">
        <f t="shared" si="1"/>
        <v/>
      </c>
      <c r="F349" s="17" t="str">
        <f t="shared" si="2"/>
        <v/>
      </c>
    </row>
    <row r="350">
      <c r="A350" s="6" t="s">
        <v>305</v>
      </c>
      <c r="B350" s="6"/>
      <c r="C350" s="16" t="str">
        <f t="array" ref="C350">IF(B350="", "", VLOOKUP(B350, {salesforce_opportunities!$A:$A,salesforce_opportunities!$F:$F}, 2, false) + IF(RANDBETWEEN(0, 100)&lt;75, RANDBETWEEN(8, 15), RANDBETWEEN(0, 15)))</f>
        <v/>
      </c>
      <c r="D350" s="16" t="s">
        <v>305</v>
      </c>
      <c r="E350" s="17" t="str">
        <f t="shared" si="1"/>
        <v/>
      </c>
      <c r="F350" s="17" t="str">
        <f t="shared" si="2"/>
        <v/>
      </c>
    </row>
    <row r="351">
      <c r="A351" s="6" t="s">
        <v>305</v>
      </c>
      <c r="B351" s="6"/>
      <c r="C351" s="16" t="str">
        <f t="array" ref="C351">IF(B351="", "", VLOOKUP(B351, {salesforce_opportunities!$A:$A,salesforce_opportunities!$F:$F}, 2, false) + IF(RANDBETWEEN(0, 100)&lt;75, RANDBETWEEN(8, 15), RANDBETWEEN(0, 15)))</f>
        <v/>
      </c>
      <c r="D351" s="16" t="s">
        <v>305</v>
      </c>
      <c r="E351" s="17" t="str">
        <f t="shared" si="1"/>
        <v/>
      </c>
      <c r="F351" s="17" t="str">
        <f t="shared" si="2"/>
        <v/>
      </c>
    </row>
    <row r="352">
      <c r="A352" s="6" t="s">
        <v>305</v>
      </c>
      <c r="B352" s="6"/>
      <c r="C352" s="16" t="str">
        <f t="array" ref="C352">IF(B352="", "", VLOOKUP(B352, {salesforce_opportunities!$A:$A,salesforce_opportunities!$F:$F}, 2, false) + IF(RANDBETWEEN(0, 100)&lt;75, RANDBETWEEN(8, 15), RANDBETWEEN(0, 15)))</f>
        <v/>
      </c>
      <c r="D352" s="16" t="s">
        <v>305</v>
      </c>
      <c r="E352" s="17" t="str">
        <f t="shared" si="1"/>
        <v/>
      </c>
      <c r="F352" s="17" t="str">
        <f t="shared" si="2"/>
        <v/>
      </c>
    </row>
    <row r="353">
      <c r="A353" s="6" t="s">
        <v>305</v>
      </c>
      <c r="B353" s="6"/>
      <c r="C353" s="16" t="str">
        <f t="array" ref="C353">IF(B353="", "", VLOOKUP(B353, {salesforce_opportunities!$A:$A,salesforce_opportunities!$F:$F}, 2, false) + IF(RANDBETWEEN(0, 100)&lt;75, RANDBETWEEN(8, 15), RANDBETWEEN(0, 15)))</f>
        <v/>
      </c>
      <c r="D353" s="16" t="s">
        <v>305</v>
      </c>
      <c r="E353" s="17" t="str">
        <f t="shared" si="1"/>
        <v/>
      </c>
      <c r="F353" s="17" t="str">
        <f t="shared" si="2"/>
        <v/>
      </c>
    </row>
    <row r="354">
      <c r="A354" s="6" t="s">
        <v>305</v>
      </c>
      <c r="B354" s="6"/>
      <c r="C354" s="16" t="str">
        <f t="array" ref="C354">IF(B354="", "", VLOOKUP(B354, {salesforce_opportunities!$A:$A,salesforce_opportunities!$F:$F}, 2, false) + IF(RANDBETWEEN(0, 100)&lt;75, RANDBETWEEN(8, 15), RANDBETWEEN(0, 15)))</f>
        <v/>
      </c>
      <c r="D354" s="16" t="s">
        <v>305</v>
      </c>
      <c r="E354" s="17" t="str">
        <f t="shared" si="1"/>
        <v/>
      </c>
      <c r="F354" s="17" t="str">
        <f t="shared" si="2"/>
        <v/>
      </c>
    </row>
    <row r="355">
      <c r="A355" s="6" t="s">
        <v>305</v>
      </c>
      <c r="B355" s="6"/>
      <c r="C355" s="16" t="str">
        <f t="array" ref="C355">IF(B355="", "", VLOOKUP(B355, {salesforce_opportunities!$A:$A,salesforce_opportunities!$F:$F}, 2, false) + IF(RANDBETWEEN(0, 100)&lt;75, RANDBETWEEN(8, 15), RANDBETWEEN(0, 15)))</f>
        <v/>
      </c>
      <c r="D355" s="16" t="s">
        <v>305</v>
      </c>
      <c r="E355" s="17" t="str">
        <f t="shared" si="1"/>
        <v/>
      </c>
      <c r="F355" s="17" t="str">
        <f t="shared" si="2"/>
        <v/>
      </c>
    </row>
    <row r="356">
      <c r="A356" s="6" t="s">
        <v>305</v>
      </c>
      <c r="B356" s="6"/>
      <c r="C356" s="16" t="str">
        <f t="array" ref="C356">IF(B356="", "", VLOOKUP(B356, {salesforce_opportunities!$A:$A,salesforce_opportunities!$F:$F}, 2, false) + IF(RANDBETWEEN(0, 100)&lt;75, RANDBETWEEN(8, 15), RANDBETWEEN(0, 15)))</f>
        <v/>
      </c>
      <c r="D356" s="16" t="s">
        <v>305</v>
      </c>
      <c r="E356" s="17" t="str">
        <f t="shared" si="1"/>
        <v/>
      </c>
      <c r="F356" s="17" t="str">
        <f t="shared" si="2"/>
        <v/>
      </c>
    </row>
    <row r="357">
      <c r="A357" s="6" t="s">
        <v>305</v>
      </c>
      <c r="B357" s="6"/>
      <c r="C357" s="16" t="str">
        <f t="array" ref="C357">IF(B357="", "", VLOOKUP(B357, {salesforce_opportunities!$A:$A,salesforce_opportunities!$F:$F}, 2, false) + IF(RANDBETWEEN(0, 100)&lt;75, RANDBETWEEN(8, 15), RANDBETWEEN(0, 15)))</f>
        <v/>
      </c>
      <c r="D357" s="16" t="s">
        <v>305</v>
      </c>
      <c r="E357" s="17" t="str">
        <f t="shared" si="1"/>
        <v/>
      </c>
      <c r="F357" s="17" t="str">
        <f t="shared" si="2"/>
        <v/>
      </c>
    </row>
    <row r="358">
      <c r="A358" s="6" t="s">
        <v>305</v>
      </c>
      <c r="B358" s="6"/>
      <c r="C358" s="16" t="str">
        <f t="array" ref="C358">IF(B358="", "", VLOOKUP(B358, {salesforce_opportunities!$A:$A,salesforce_opportunities!$F:$F}, 2, false) + IF(RANDBETWEEN(0, 100)&lt;75, RANDBETWEEN(8, 15), RANDBETWEEN(0, 15)))</f>
        <v/>
      </c>
      <c r="D358" s="16" t="s">
        <v>305</v>
      </c>
      <c r="E358" s="17" t="str">
        <f t="shared" si="1"/>
        <v/>
      </c>
      <c r="F358" s="17" t="str">
        <f t="shared" si="2"/>
        <v/>
      </c>
    </row>
    <row r="359">
      <c r="A359" s="6" t="s">
        <v>305</v>
      </c>
      <c r="B359" s="6"/>
      <c r="C359" s="16" t="str">
        <f t="array" ref="C359">IF(B359="", "", VLOOKUP(B359, {salesforce_opportunities!$A:$A,salesforce_opportunities!$F:$F}, 2, false) + IF(RANDBETWEEN(0, 100)&lt;75, RANDBETWEEN(8, 15), RANDBETWEEN(0, 15)))</f>
        <v/>
      </c>
      <c r="D359" s="16" t="s">
        <v>305</v>
      </c>
      <c r="E359" s="17" t="str">
        <f t="shared" si="1"/>
        <v/>
      </c>
      <c r="F359" s="17" t="str">
        <f t="shared" si="2"/>
        <v/>
      </c>
    </row>
    <row r="360">
      <c r="A360" s="6" t="s">
        <v>305</v>
      </c>
      <c r="B360" s="6"/>
      <c r="C360" s="16" t="str">
        <f t="array" ref="C360">IF(B360="", "", VLOOKUP(B360, {salesforce_opportunities!$A:$A,salesforce_opportunities!$F:$F}, 2, false) + IF(RANDBETWEEN(0, 100)&lt;75, RANDBETWEEN(8, 15), RANDBETWEEN(0, 15)))</f>
        <v/>
      </c>
      <c r="D360" s="16" t="s">
        <v>305</v>
      </c>
      <c r="E360" s="17" t="str">
        <f t="shared" si="1"/>
        <v/>
      </c>
      <c r="F360" s="17" t="str">
        <f t="shared" si="2"/>
        <v/>
      </c>
    </row>
    <row r="361">
      <c r="A361" s="6" t="s">
        <v>305</v>
      </c>
      <c r="B361" s="6"/>
      <c r="C361" s="16" t="str">
        <f t="array" ref="C361">IF(B361="", "", VLOOKUP(B361, {salesforce_opportunities!$A:$A,salesforce_opportunities!$F:$F}, 2, false) + IF(RANDBETWEEN(0, 100)&lt;75, RANDBETWEEN(8, 15), RANDBETWEEN(0, 15)))</f>
        <v/>
      </c>
      <c r="D361" s="16" t="s">
        <v>305</v>
      </c>
      <c r="E361" s="17" t="str">
        <f t="shared" si="1"/>
        <v/>
      </c>
      <c r="F361" s="17" t="str">
        <f t="shared" si="2"/>
        <v/>
      </c>
    </row>
    <row r="362">
      <c r="A362" s="6" t="s">
        <v>305</v>
      </c>
      <c r="B362" s="6"/>
      <c r="C362" s="16" t="str">
        <f t="array" ref="C362">IF(B362="", "", VLOOKUP(B362, {salesforce_opportunities!$A:$A,salesforce_opportunities!$F:$F}, 2, false) + IF(RANDBETWEEN(0, 100)&lt;75, RANDBETWEEN(8, 15), RANDBETWEEN(0, 15)))</f>
        <v/>
      </c>
      <c r="D362" s="16" t="s">
        <v>305</v>
      </c>
      <c r="E362" s="17" t="str">
        <f t="shared" si="1"/>
        <v/>
      </c>
      <c r="F362" s="17" t="str">
        <f t="shared" si="2"/>
        <v/>
      </c>
    </row>
    <row r="363">
      <c r="A363" s="6" t="s">
        <v>305</v>
      </c>
      <c r="B363" s="6"/>
      <c r="C363" s="16" t="str">
        <f t="array" ref="C363">IF(B363="", "", VLOOKUP(B363, {salesforce_opportunities!$A:$A,salesforce_opportunities!$F:$F}, 2, false) + IF(RANDBETWEEN(0, 100)&lt;75, RANDBETWEEN(8, 15), RANDBETWEEN(0, 15)))</f>
        <v/>
      </c>
      <c r="D363" s="16" t="s">
        <v>305</v>
      </c>
      <c r="E363" s="17" t="str">
        <f t="shared" si="1"/>
        <v/>
      </c>
      <c r="F363" s="17" t="str">
        <f t="shared" si="2"/>
        <v/>
      </c>
    </row>
    <row r="364">
      <c r="A364" s="6" t="s">
        <v>305</v>
      </c>
      <c r="B364" s="6"/>
      <c r="C364" s="16" t="str">
        <f t="array" ref="C364">IF(B364="", "", VLOOKUP(B364, {salesforce_opportunities!$A:$A,salesforce_opportunities!$F:$F}, 2, false) + IF(RANDBETWEEN(0, 100)&lt;75, RANDBETWEEN(8, 15), RANDBETWEEN(0, 15)))</f>
        <v/>
      </c>
      <c r="D364" s="16" t="s">
        <v>305</v>
      </c>
      <c r="E364" s="17" t="str">
        <f t="shared" si="1"/>
        <v/>
      </c>
      <c r="F364" s="17" t="str">
        <f t="shared" si="2"/>
        <v/>
      </c>
    </row>
    <row r="365">
      <c r="A365" s="6" t="s">
        <v>305</v>
      </c>
      <c r="B365" s="6"/>
      <c r="C365" s="16" t="str">
        <f t="array" ref="C365">IF(B365="", "", VLOOKUP(B365, {salesforce_opportunities!$A:$A,salesforce_opportunities!$F:$F}, 2, false) + IF(RANDBETWEEN(0, 100)&lt;75, RANDBETWEEN(8, 15), RANDBETWEEN(0, 15)))</f>
        <v/>
      </c>
      <c r="D365" s="16" t="s">
        <v>305</v>
      </c>
      <c r="E365" s="17" t="str">
        <f t="shared" si="1"/>
        <v/>
      </c>
      <c r="F365" s="17" t="str">
        <f t="shared" si="2"/>
        <v/>
      </c>
    </row>
    <row r="366">
      <c r="A366" s="6" t="s">
        <v>305</v>
      </c>
      <c r="B366" s="6"/>
      <c r="C366" s="16" t="str">
        <f t="array" ref="C366">IF(B366="", "", VLOOKUP(B366, {salesforce_opportunities!$A:$A,salesforce_opportunities!$F:$F}, 2, false) + IF(RANDBETWEEN(0, 100)&lt;75, RANDBETWEEN(8, 15), RANDBETWEEN(0, 15)))</f>
        <v/>
      </c>
      <c r="D366" s="16" t="s">
        <v>305</v>
      </c>
      <c r="E366" s="17" t="str">
        <f t="shared" si="1"/>
        <v/>
      </c>
      <c r="F366" s="17" t="str">
        <f t="shared" si="2"/>
        <v/>
      </c>
    </row>
    <row r="367">
      <c r="A367" s="6" t="s">
        <v>305</v>
      </c>
      <c r="B367" s="6"/>
      <c r="C367" s="16" t="str">
        <f t="array" ref="C367">IF(B367="", "", VLOOKUP(B367, {salesforce_opportunities!$A:$A,salesforce_opportunities!$F:$F}, 2, false) + IF(RANDBETWEEN(0, 100)&lt;75, RANDBETWEEN(8, 15), RANDBETWEEN(0, 15)))</f>
        <v/>
      </c>
      <c r="D367" s="16" t="s">
        <v>305</v>
      </c>
      <c r="E367" s="17" t="str">
        <f t="shared" si="1"/>
        <v/>
      </c>
      <c r="F367" s="17" t="str">
        <f t="shared" si="2"/>
        <v/>
      </c>
    </row>
    <row r="368">
      <c r="A368" s="6" t="s">
        <v>305</v>
      </c>
      <c r="B368" s="6"/>
      <c r="C368" s="16" t="str">
        <f t="array" ref="C368">IF(B368="", "", VLOOKUP(B368, {salesforce_opportunities!$A:$A,salesforce_opportunities!$F:$F}, 2, false) + IF(RANDBETWEEN(0, 100)&lt;75, RANDBETWEEN(8, 15), RANDBETWEEN(0, 15)))</f>
        <v/>
      </c>
      <c r="D368" s="16" t="s">
        <v>305</v>
      </c>
      <c r="E368" s="17" t="str">
        <f t="shared" si="1"/>
        <v/>
      </c>
      <c r="F368" s="17" t="str">
        <f t="shared" si="2"/>
        <v/>
      </c>
    </row>
    <row r="369">
      <c r="A369" s="6" t="s">
        <v>305</v>
      </c>
      <c r="B369" s="6"/>
      <c r="C369" s="16" t="str">
        <f t="array" ref="C369">IF(B369="", "", VLOOKUP(B369, {salesforce_opportunities!$A:$A,salesforce_opportunities!$F:$F}, 2, false) + IF(RANDBETWEEN(0, 100)&lt;75, RANDBETWEEN(8, 15), RANDBETWEEN(0, 15)))</f>
        <v/>
      </c>
      <c r="D369" s="16" t="s">
        <v>305</v>
      </c>
      <c r="E369" s="17" t="str">
        <f t="shared" si="1"/>
        <v/>
      </c>
      <c r="F369" s="17" t="str">
        <f t="shared" si="2"/>
        <v/>
      </c>
    </row>
    <row r="370">
      <c r="A370" s="6" t="s">
        <v>305</v>
      </c>
      <c r="B370" s="6"/>
      <c r="C370" s="16" t="str">
        <f t="array" ref="C370">IF(B370="", "", VLOOKUP(B370, {salesforce_opportunities!$A:$A,salesforce_opportunities!$F:$F}, 2, false) + IF(RANDBETWEEN(0, 100)&lt;75, RANDBETWEEN(8, 15), RANDBETWEEN(0, 15)))</f>
        <v/>
      </c>
      <c r="D370" s="16" t="s">
        <v>305</v>
      </c>
      <c r="E370" s="17" t="str">
        <f t="shared" si="1"/>
        <v/>
      </c>
      <c r="F370" s="17" t="str">
        <f t="shared" si="2"/>
        <v/>
      </c>
    </row>
    <row r="371">
      <c r="A371" s="6" t="s">
        <v>305</v>
      </c>
      <c r="B371" s="6"/>
      <c r="C371" s="16" t="str">
        <f t="array" ref="C371">IF(B371="", "", VLOOKUP(B371, {salesforce_opportunities!$A:$A,salesforce_opportunities!$F:$F}, 2, false) + IF(RANDBETWEEN(0, 100)&lt;75, RANDBETWEEN(8, 15), RANDBETWEEN(0, 15)))</f>
        <v/>
      </c>
      <c r="D371" s="16" t="s">
        <v>305</v>
      </c>
      <c r="E371" s="17" t="str">
        <f t="shared" si="1"/>
        <v/>
      </c>
      <c r="F371" s="17" t="str">
        <f t="shared" si="2"/>
        <v/>
      </c>
    </row>
    <row r="372">
      <c r="A372" s="6" t="s">
        <v>305</v>
      </c>
      <c r="B372" s="6"/>
      <c r="C372" s="16" t="str">
        <f t="array" ref="C372">IF(B372="", "", VLOOKUP(B372, {salesforce_opportunities!$A:$A,salesforce_opportunities!$F:$F}, 2, false) + IF(RANDBETWEEN(0, 100)&lt;75, RANDBETWEEN(8, 15), RANDBETWEEN(0, 15)))</f>
        <v/>
      </c>
      <c r="D372" s="16" t="s">
        <v>305</v>
      </c>
      <c r="E372" s="17" t="str">
        <f t="shared" si="1"/>
        <v/>
      </c>
      <c r="F372" s="17" t="str">
        <f t="shared" si="2"/>
        <v/>
      </c>
    </row>
    <row r="373">
      <c r="A373" s="6" t="s">
        <v>305</v>
      </c>
      <c r="B373" s="6"/>
      <c r="C373" s="16" t="str">
        <f t="array" ref="C373">IF(B373="", "", VLOOKUP(B373, {salesforce_opportunities!$A:$A,salesforce_opportunities!$F:$F}, 2, false) + IF(RANDBETWEEN(0, 100)&lt;75, RANDBETWEEN(8, 15), RANDBETWEEN(0, 15)))</f>
        <v/>
      </c>
      <c r="D373" s="16" t="s">
        <v>305</v>
      </c>
      <c r="E373" s="17" t="str">
        <f t="shared" si="1"/>
        <v/>
      </c>
      <c r="F373" s="17" t="str">
        <f t="shared" si="2"/>
        <v/>
      </c>
    </row>
    <row r="374">
      <c r="A374" s="6" t="s">
        <v>305</v>
      </c>
      <c r="B374" s="6"/>
      <c r="C374" s="16" t="str">
        <f t="array" ref="C374">IF(B374="", "", VLOOKUP(B374, {salesforce_opportunities!$A:$A,salesforce_opportunities!$F:$F}, 2, false) + IF(RANDBETWEEN(0, 100)&lt;75, RANDBETWEEN(8, 15), RANDBETWEEN(0, 15)))</f>
        <v/>
      </c>
      <c r="D374" s="16" t="s">
        <v>305</v>
      </c>
      <c r="E374" s="17" t="str">
        <f t="shared" si="1"/>
        <v/>
      </c>
      <c r="F374" s="17" t="str">
        <f t="shared" si="2"/>
        <v/>
      </c>
    </row>
    <row r="375">
      <c r="A375" s="6" t="s">
        <v>305</v>
      </c>
      <c r="B375" s="6"/>
      <c r="C375" s="16" t="str">
        <f t="array" ref="C375">IF(B375="", "", VLOOKUP(B375, {salesforce_opportunities!$A:$A,salesforce_opportunities!$F:$F}, 2, false) + IF(RANDBETWEEN(0, 100)&lt;75, RANDBETWEEN(8, 15), RANDBETWEEN(0, 15)))</f>
        <v/>
      </c>
      <c r="D375" s="16" t="s">
        <v>305</v>
      </c>
      <c r="E375" s="17" t="str">
        <f t="shared" si="1"/>
        <v/>
      </c>
      <c r="F375" s="17" t="str">
        <f t="shared" si="2"/>
        <v/>
      </c>
    </row>
    <row r="376">
      <c r="A376" s="6" t="s">
        <v>305</v>
      </c>
      <c r="B376" s="6"/>
      <c r="C376" s="16" t="str">
        <f t="array" ref="C376">IF(B376="", "", VLOOKUP(B376, {salesforce_opportunities!$A:$A,salesforce_opportunities!$F:$F}, 2, false) + IF(RANDBETWEEN(0, 100)&lt;75, RANDBETWEEN(8, 15), RANDBETWEEN(0, 15)))</f>
        <v/>
      </c>
      <c r="D376" s="16" t="s">
        <v>305</v>
      </c>
      <c r="E376" s="17" t="str">
        <f t="shared" si="1"/>
        <v/>
      </c>
      <c r="F376" s="17" t="str">
        <f t="shared" si="2"/>
        <v/>
      </c>
    </row>
    <row r="377">
      <c r="A377" s="6" t="s">
        <v>305</v>
      </c>
      <c r="B377" s="6"/>
      <c r="C377" s="16" t="str">
        <f t="array" ref="C377">IF(B377="", "", VLOOKUP(B377, {salesforce_opportunities!$A:$A,salesforce_opportunities!$F:$F}, 2, false) + IF(RANDBETWEEN(0, 100)&lt;75, RANDBETWEEN(8, 15), RANDBETWEEN(0, 15)))</f>
        <v/>
      </c>
      <c r="D377" s="16" t="s">
        <v>305</v>
      </c>
      <c r="E377" s="17" t="str">
        <f t="shared" si="1"/>
        <v/>
      </c>
      <c r="F377" s="17" t="str">
        <f t="shared" si="2"/>
        <v/>
      </c>
    </row>
    <row r="378">
      <c r="A378" s="6" t="s">
        <v>305</v>
      </c>
      <c r="B378" s="6"/>
      <c r="C378" s="16" t="str">
        <f t="array" ref="C378">IF(B378="", "", VLOOKUP(B378, {salesforce_opportunities!$A:$A,salesforce_opportunities!$F:$F}, 2, false) + IF(RANDBETWEEN(0, 100)&lt;75, RANDBETWEEN(8, 15), RANDBETWEEN(0, 15)))</f>
        <v/>
      </c>
      <c r="D378" s="16" t="s">
        <v>305</v>
      </c>
      <c r="E378" s="17" t="str">
        <f t="shared" si="1"/>
        <v/>
      </c>
      <c r="F378" s="17" t="str">
        <f t="shared" si="2"/>
        <v/>
      </c>
    </row>
    <row r="379">
      <c r="A379" s="6" t="s">
        <v>305</v>
      </c>
      <c r="B379" s="6"/>
      <c r="C379" s="16" t="str">
        <f t="array" ref="C379">IF(B379="", "", VLOOKUP(B379, {salesforce_opportunities!$A:$A,salesforce_opportunities!$F:$F}, 2, false) + IF(RANDBETWEEN(0, 100)&lt;75, RANDBETWEEN(8, 15), RANDBETWEEN(0, 15)))</f>
        <v/>
      </c>
      <c r="D379" s="16" t="s">
        <v>305</v>
      </c>
      <c r="E379" s="17" t="str">
        <f t="shared" si="1"/>
        <v/>
      </c>
      <c r="F379" s="17" t="str">
        <f t="shared" si="2"/>
        <v/>
      </c>
    </row>
    <row r="380">
      <c r="A380" s="6" t="s">
        <v>305</v>
      </c>
      <c r="B380" s="6"/>
      <c r="C380" s="16" t="str">
        <f t="array" ref="C380">IF(B380="", "", VLOOKUP(B380, {salesforce_opportunities!$A:$A,salesforce_opportunities!$F:$F}, 2, false) + IF(RANDBETWEEN(0, 100)&lt;75, RANDBETWEEN(8, 15), RANDBETWEEN(0, 15)))</f>
        <v/>
      </c>
      <c r="D380" s="16" t="s">
        <v>305</v>
      </c>
      <c r="E380" s="17" t="str">
        <f t="shared" si="1"/>
        <v/>
      </c>
      <c r="F380" s="17" t="str">
        <f t="shared" si="2"/>
        <v/>
      </c>
    </row>
    <row r="381">
      <c r="A381" s="6" t="s">
        <v>305</v>
      </c>
      <c r="B381" s="6"/>
      <c r="C381" s="16" t="str">
        <f t="array" ref="C381">IF(B381="", "", VLOOKUP(B381, {salesforce_opportunities!$A:$A,salesforce_opportunities!$F:$F}, 2, false) + IF(RANDBETWEEN(0, 100)&lt;75, RANDBETWEEN(8, 15), RANDBETWEEN(0, 15)))</f>
        <v/>
      </c>
      <c r="D381" s="16" t="s">
        <v>305</v>
      </c>
      <c r="E381" s="17" t="str">
        <f t="shared" si="1"/>
        <v/>
      </c>
      <c r="F381" s="17" t="str">
        <f t="shared" si="2"/>
        <v/>
      </c>
    </row>
    <row r="382">
      <c r="A382" s="6" t="s">
        <v>305</v>
      </c>
      <c r="B382" s="6"/>
      <c r="C382" s="16" t="str">
        <f t="array" ref="C382">IF(B382="", "", VLOOKUP(B382, {salesforce_opportunities!$A:$A,salesforce_opportunities!$F:$F}, 2, false) + IF(RANDBETWEEN(0, 100)&lt;75, RANDBETWEEN(8, 15), RANDBETWEEN(0, 15)))</f>
        <v/>
      </c>
      <c r="D382" s="16" t="s">
        <v>305</v>
      </c>
      <c r="E382" s="17" t="str">
        <f t="shared" si="1"/>
        <v/>
      </c>
      <c r="F382" s="17" t="str">
        <f t="shared" si="2"/>
        <v/>
      </c>
    </row>
    <row r="383">
      <c r="A383" s="6" t="s">
        <v>305</v>
      </c>
      <c r="B383" s="6"/>
      <c r="C383" s="16" t="str">
        <f t="array" ref="C383">IF(B383="", "", VLOOKUP(B383, {salesforce_opportunities!$A:$A,salesforce_opportunities!$F:$F}, 2, false) + IF(RANDBETWEEN(0, 100)&lt;75, RANDBETWEEN(8, 15), RANDBETWEEN(0, 15)))</f>
        <v/>
      </c>
      <c r="D383" s="16" t="s">
        <v>305</v>
      </c>
      <c r="E383" s="17" t="str">
        <f t="shared" si="1"/>
        <v/>
      </c>
      <c r="F383" s="17" t="str">
        <f t="shared" si="2"/>
        <v/>
      </c>
    </row>
    <row r="384">
      <c r="A384" s="6" t="s">
        <v>305</v>
      </c>
      <c r="B384" s="6"/>
      <c r="C384" s="16" t="str">
        <f t="array" ref="C384">IF(B384="", "", VLOOKUP(B384, {salesforce_opportunities!$A:$A,salesforce_opportunities!$F:$F}, 2, false) + IF(RANDBETWEEN(0, 100)&lt;75, RANDBETWEEN(8, 15), RANDBETWEEN(0, 15)))</f>
        <v/>
      </c>
      <c r="D384" s="16" t="s">
        <v>305</v>
      </c>
      <c r="E384" s="17" t="str">
        <f t="shared" si="1"/>
        <v/>
      </c>
      <c r="F384" s="17" t="str">
        <f t="shared" si="2"/>
        <v/>
      </c>
    </row>
    <row r="385">
      <c r="A385" s="6" t="s">
        <v>305</v>
      </c>
      <c r="B385" s="6"/>
      <c r="C385" s="16" t="str">
        <f t="array" ref="C385">IF(B385="", "", VLOOKUP(B385, {salesforce_opportunities!$A:$A,salesforce_opportunities!$F:$F}, 2, false) + IF(RANDBETWEEN(0, 100)&lt;75, RANDBETWEEN(8, 15), RANDBETWEEN(0, 15)))</f>
        <v/>
      </c>
      <c r="D385" s="16" t="s">
        <v>305</v>
      </c>
      <c r="E385" s="17" t="str">
        <f t="shared" si="1"/>
        <v/>
      </c>
      <c r="F385" s="17" t="str">
        <f t="shared" si="2"/>
        <v/>
      </c>
    </row>
    <row r="386">
      <c r="A386" s="6" t="s">
        <v>305</v>
      </c>
      <c r="B386" s="6"/>
      <c r="C386" s="16" t="str">
        <f t="array" ref="C386">IF(B386="", "", VLOOKUP(B386, {salesforce_opportunities!$A:$A,salesforce_opportunities!$F:$F}, 2, false) + IF(RANDBETWEEN(0, 100)&lt;75, RANDBETWEEN(8, 15), RANDBETWEEN(0, 15)))</f>
        <v/>
      </c>
      <c r="D386" s="16" t="s">
        <v>305</v>
      </c>
      <c r="E386" s="17" t="str">
        <f t="shared" si="1"/>
        <v/>
      </c>
      <c r="F386" s="17" t="str">
        <f t="shared" si="2"/>
        <v/>
      </c>
    </row>
    <row r="387">
      <c r="A387" s="6" t="s">
        <v>305</v>
      </c>
      <c r="B387" s="6"/>
      <c r="C387" s="16" t="str">
        <f t="array" ref="C387">IF(B387="", "", VLOOKUP(B387, {salesforce_opportunities!$A:$A,salesforce_opportunities!$F:$F}, 2, false) + IF(RANDBETWEEN(0, 100)&lt;75, RANDBETWEEN(8, 15), RANDBETWEEN(0, 15)))</f>
        <v/>
      </c>
      <c r="D387" s="16" t="s">
        <v>305</v>
      </c>
      <c r="E387" s="17" t="str">
        <f t="shared" si="1"/>
        <v/>
      </c>
      <c r="F387" s="17" t="str">
        <f t="shared" si="2"/>
        <v/>
      </c>
    </row>
    <row r="388">
      <c r="A388" s="6" t="s">
        <v>305</v>
      </c>
      <c r="B388" s="6"/>
      <c r="C388" s="16" t="str">
        <f t="array" ref="C388">IF(B388="", "", VLOOKUP(B388, {salesforce_opportunities!$A:$A,salesforce_opportunities!$F:$F}, 2, false) + IF(RANDBETWEEN(0, 100)&lt;75, RANDBETWEEN(8, 15), RANDBETWEEN(0, 15)))</f>
        <v/>
      </c>
      <c r="D388" s="16" t="s">
        <v>305</v>
      </c>
      <c r="E388" s="17" t="str">
        <f t="shared" si="1"/>
        <v/>
      </c>
      <c r="F388" s="17" t="str">
        <f t="shared" si="2"/>
        <v/>
      </c>
    </row>
    <row r="389">
      <c r="A389" s="6" t="s">
        <v>305</v>
      </c>
      <c r="B389" s="6"/>
      <c r="C389" s="16" t="str">
        <f t="array" ref="C389">IF(B389="", "", VLOOKUP(B389, {salesforce_opportunities!$A:$A,salesforce_opportunities!$F:$F}, 2, false) + IF(RANDBETWEEN(0, 100)&lt;75, RANDBETWEEN(8, 15), RANDBETWEEN(0, 15)))</f>
        <v/>
      </c>
      <c r="D389" s="16" t="s">
        <v>305</v>
      </c>
      <c r="E389" s="17" t="str">
        <f t="shared" si="1"/>
        <v/>
      </c>
      <c r="F389" s="17" t="str">
        <f t="shared" si="2"/>
        <v/>
      </c>
    </row>
    <row r="390">
      <c r="A390" s="6" t="s">
        <v>305</v>
      </c>
      <c r="B390" s="6"/>
      <c r="C390" s="16" t="str">
        <f t="array" ref="C390">IF(B390="", "", VLOOKUP(B390, {salesforce_opportunities!$A:$A,salesforce_opportunities!$F:$F}, 2, false) + IF(RANDBETWEEN(0, 100)&lt;75, RANDBETWEEN(8, 15), RANDBETWEEN(0, 15)))</f>
        <v/>
      </c>
      <c r="D390" s="16" t="s">
        <v>305</v>
      </c>
      <c r="E390" s="17" t="str">
        <f t="shared" si="1"/>
        <v/>
      </c>
      <c r="F390" s="17" t="str">
        <f t="shared" si="2"/>
        <v/>
      </c>
    </row>
    <row r="391">
      <c r="A391" s="6" t="s">
        <v>305</v>
      </c>
      <c r="B391" s="6"/>
      <c r="C391" s="16" t="str">
        <f t="array" ref="C391">IF(B391="", "", VLOOKUP(B391, {salesforce_opportunities!$A:$A,salesforce_opportunities!$F:$F}, 2, false) + IF(RANDBETWEEN(0, 100)&lt;75, RANDBETWEEN(8, 15), RANDBETWEEN(0, 15)))</f>
        <v/>
      </c>
      <c r="D391" s="16" t="s">
        <v>305</v>
      </c>
      <c r="E391" s="17" t="str">
        <f t="shared" si="1"/>
        <v/>
      </c>
      <c r="F391" s="17" t="str">
        <f t="shared" si="2"/>
        <v/>
      </c>
    </row>
    <row r="392">
      <c r="A392" s="6" t="s">
        <v>305</v>
      </c>
      <c r="B392" s="6"/>
      <c r="C392" s="16" t="str">
        <f t="array" ref="C392">IF(B392="", "", VLOOKUP(B392, {salesforce_opportunities!$A:$A,salesforce_opportunities!$F:$F}, 2, false) + IF(RANDBETWEEN(0, 100)&lt;75, RANDBETWEEN(8, 15), RANDBETWEEN(0, 15)))</f>
        <v/>
      </c>
      <c r="D392" s="16" t="s">
        <v>305</v>
      </c>
      <c r="E392" s="17" t="str">
        <f t="shared" si="1"/>
        <v/>
      </c>
      <c r="F392" s="17" t="str">
        <f t="shared" si="2"/>
        <v/>
      </c>
    </row>
    <row r="393">
      <c r="A393" s="6" t="s">
        <v>305</v>
      </c>
      <c r="B393" s="6"/>
      <c r="C393" s="16" t="str">
        <f t="array" ref="C393">IF(B393="", "", VLOOKUP(B393, {salesforce_opportunities!$A:$A,salesforce_opportunities!$F:$F}, 2, false) + IF(RANDBETWEEN(0, 100)&lt;75, RANDBETWEEN(8, 15), RANDBETWEEN(0, 15)))</f>
        <v/>
      </c>
      <c r="D393" s="16" t="s">
        <v>305</v>
      </c>
      <c r="E393" s="17" t="str">
        <f t="shared" si="1"/>
        <v/>
      </c>
      <c r="F393" s="17" t="str">
        <f t="shared" si="2"/>
        <v/>
      </c>
    </row>
    <row r="394">
      <c r="A394" s="6" t="s">
        <v>305</v>
      </c>
      <c r="B394" s="6"/>
      <c r="C394" s="16" t="str">
        <f t="array" ref="C394">IF(B394="", "", VLOOKUP(B394, {salesforce_opportunities!$A:$A,salesforce_opportunities!$F:$F}, 2, false) + IF(RANDBETWEEN(0, 100)&lt;75, RANDBETWEEN(8, 15), RANDBETWEEN(0, 15)))</f>
        <v/>
      </c>
      <c r="D394" s="16" t="s">
        <v>305</v>
      </c>
      <c r="E394" s="17" t="str">
        <f t="shared" si="1"/>
        <v/>
      </c>
      <c r="F394" s="17" t="str">
        <f t="shared" si="2"/>
        <v/>
      </c>
    </row>
    <row r="395">
      <c r="A395" s="6" t="s">
        <v>305</v>
      </c>
      <c r="B395" s="6"/>
      <c r="C395" s="16" t="str">
        <f t="array" ref="C395">IF(B395="", "", VLOOKUP(B395, {salesforce_opportunities!$A:$A,salesforce_opportunities!$F:$F}, 2, false) + IF(RANDBETWEEN(0, 100)&lt;75, RANDBETWEEN(8, 15), RANDBETWEEN(0, 15)))</f>
        <v/>
      </c>
      <c r="D395" s="16" t="s">
        <v>305</v>
      </c>
      <c r="E395" s="17" t="str">
        <f t="shared" si="1"/>
        <v/>
      </c>
      <c r="F395" s="17" t="str">
        <f t="shared" si="2"/>
        <v/>
      </c>
    </row>
    <row r="396">
      <c r="A396" s="6" t="s">
        <v>305</v>
      </c>
      <c r="B396" s="6"/>
      <c r="C396" s="16" t="str">
        <f t="array" ref="C396">IF(B396="", "", VLOOKUP(B396, {salesforce_opportunities!$A:$A,salesforce_opportunities!$F:$F}, 2, false) + IF(RANDBETWEEN(0, 100)&lt;75, RANDBETWEEN(8, 15), RANDBETWEEN(0, 15)))</f>
        <v/>
      </c>
      <c r="D396" s="16" t="s">
        <v>305</v>
      </c>
      <c r="E396" s="17" t="str">
        <f t="shared" si="1"/>
        <v/>
      </c>
      <c r="F396" s="17" t="str">
        <f t="shared" si="2"/>
        <v/>
      </c>
    </row>
    <row r="397">
      <c r="A397" s="6" t="s">
        <v>305</v>
      </c>
      <c r="B397" s="6"/>
      <c r="C397" s="16" t="str">
        <f t="array" ref="C397">IF(B397="", "", VLOOKUP(B397, {salesforce_opportunities!$A:$A,salesforce_opportunities!$F:$F}, 2, false) + IF(RANDBETWEEN(0, 100)&lt;75, RANDBETWEEN(8, 15), RANDBETWEEN(0, 15)))</f>
        <v/>
      </c>
      <c r="D397" s="16" t="s">
        <v>305</v>
      </c>
      <c r="E397" s="17" t="str">
        <f t="shared" si="1"/>
        <v/>
      </c>
      <c r="F397" s="17" t="str">
        <f t="shared" si="2"/>
        <v/>
      </c>
    </row>
    <row r="398">
      <c r="A398" s="6" t="s">
        <v>305</v>
      </c>
      <c r="B398" s="6"/>
      <c r="C398" s="16" t="str">
        <f t="array" ref="C398">IF(B398="", "", VLOOKUP(B398, {salesforce_opportunities!$A:$A,salesforce_opportunities!$F:$F}, 2, false) + IF(RANDBETWEEN(0, 100)&lt;75, RANDBETWEEN(8, 15), RANDBETWEEN(0, 15)))</f>
        <v/>
      </c>
      <c r="D398" s="16" t="s">
        <v>305</v>
      </c>
      <c r="E398" s="17" t="str">
        <f t="shared" si="1"/>
        <v/>
      </c>
      <c r="F398" s="17" t="str">
        <f t="shared" si="2"/>
        <v/>
      </c>
    </row>
    <row r="399">
      <c r="A399" s="6" t="s">
        <v>305</v>
      </c>
      <c r="B399" s="6"/>
      <c r="C399" s="16" t="str">
        <f t="array" ref="C399">IF(B399="", "", VLOOKUP(B399, {salesforce_opportunities!$A:$A,salesforce_opportunities!$F:$F}, 2, false) + IF(RANDBETWEEN(0, 100)&lt;75, RANDBETWEEN(8, 15), RANDBETWEEN(0, 15)))</f>
        <v/>
      </c>
      <c r="D399" s="16" t="s">
        <v>305</v>
      </c>
      <c r="E399" s="17" t="str">
        <f t="shared" si="1"/>
        <v/>
      </c>
      <c r="F399" s="17" t="str">
        <f t="shared" si="2"/>
        <v/>
      </c>
    </row>
    <row r="400">
      <c r="A400" s="6" t="s">
        <v>305</v>
      </c>
      <c r="B400" s="6"/>
      <c r="C400" s="16" t="str">
        <f t="array" ref="C400">IF(B400="", "", VLOOKUP(B400, {salesforce_opportunities!$A:$A,salesforce_opportunities!$F:$F}, 2, false) + IF(RANDBETWEEN(0, 100)&lt;75, RANDBETWEEN(8, 15), RANDBETWEEN(0, 15)))</f>
        <v/>
      </c>
      <c r="D400" s="16" t="s">
        <v>305</v>
      </c>
      <c r="E400" s="17" t="str">
        <f t="shared" si="1"/>
        <v/>
      </c>
      <c r="F400" s="17" t="str">
        <f t="shared" si="2"/>
        <v/>
      </c>
    </row>
    <row r="401">
      <c r="A401" s="6" t="s">
        <v>305</v>
      </c>
      <c r="B401" s="6"/>
      <c r="C401" s="16" t="str">
        <f t="array" ref="C401">IF(B401="", "", VLOOKUP(B401, {salesforce_opportunities!$A:$A,salesforce_opportunities!$F:$F}, 2, false) + IF(RANDBETWEEN(0, 100)&lt;75, RANDBETWEEN(8, 15), RANDBETWEEN(0, 15)))</f>
        <v/>
      </c>
      <c r="D401" s="16" t="s">
        <v>305</v>
      </c>
      <c r="E401" s="17" t="str">
        <f t="shared" si="1"/>
        <v/>
      </c>
      <c r="F401" s="17" t="str">
        <f t="shared" si="2"/>
        <v/>
      </c>
    </row>
    <row r="402">
      <c r="A402" s="6" t="s">
        <v>305</v>
      </c>
      <c r="B402" s="6"/>
      <c r="C402" s="16" t="str">
        <f t="array" ref="C402">IF(B402="", "", VLOOKUP(B402, {salesforce_opportunities!$A:$A,salesforce_opportunities!$F:$F}, 2, false) + IF(RANDBETWEEN(0, 100)&lt;75, RANDBETWEEN(8, 15), RANDBETWEEN(0, 15)))</f>
        <v/>
      </c>
      <c r="D402" s="16" t="s">
        <v>305</v>
      </c>
      <c r="E402" s="17" t="str">
        <f t="shared" si="1"/>
        <v/>
      </c>
      <c r="F402" s="17" t="str">
        <f t="shared" si="2"/>
        <v/>
      </c>
    </row>
    <row r="403">
      <c r="A403" s="6" t="s">
        <v>305</v>
      </c>
      <c r="B403" s="6"/>
      <c r="C403" s="16" t="str">
        <f t="array" ref="C403">IF(B403="", "", VLOOKUP(B403, {salesforce_opportunities!$A:$A,salesforce_opportunities!$F:$F}, 2, false) + IF(RANDBETWEEN(0, 100)&lt;75, RANDBETWEEN(8, 15), RANDBETWEEN(0, 15)))</f>
        <v/>
      </c>
      <c r="D403" s="16" t="s">
        <v>305</v>
      </c>
      <c r="E403" s="17" t="str">
        <f t="shared" si="1"/>
        <v/>
      </c>
      <c r="F403" s="17" t="str">
        <f t="shared" si="2"/>
        <v/>
      </c>
    </row>
    <row r="404">
      <c r="A404" s="6" t="s">
        <v>305</v>
      </c>
      <c r="B404" s="6"/>
      <c r="C404" s="16" t="str">
        <f t="array" ref="C404">IF(B404="", "", VLOOKUP(B404, {salesforce_opportunities!$A:$A,salesforce_opportunities!$F:$F}, 2, false) + IF(RANDBETWEEN(0, 100)&lt;75, RANDBETWEEN(8, 15), RANDBETWEEN(0, 15)))</f>
        <v/>
      </c>
      <c r="D404" s="16" t="s">
        <v>305</v>
      </c>
      <c r="E404" s="17" t="str">
        <f t="shared" si="1"/>
        <v/>
      </c>
      <c r="F404" s="17" t="str">
        <f t="shared" si="2"/>
        <v/>
      </c>
    </row>
    <row r="405">
      <c r="A405" s="6" t="s">
        <v>305</v>
      </c>
      <c r="B405" s="6"/>
      <c r="C405" s="16" t="str">
        <f t="array" ref="C405">IF(B405="", "", VLOOKUP(B405, {salesforce_opportunities!$A:$A,salesforce_opportunities!$F:$F}, 2, false) + IF(RANDBETWEEN(0, 100)&lt;75, RANDBETWEEN(8, 15), RANDBETWEEN(0, 15)))</f>
        <v/>
      </c>
      <c r="D405" s="16" t="s">
        <v>305</v>
      </c>
      <c r="E405" s="17" t="str">
        <f t="shared" si="1"/>
        <v/>
      </c>
      <c r="F405" s="17" t="str">
        <f t="shared" si="2"/>
        <v/>
      </c>
    </row>
    <row r="406">
      <c r="A406" s="6" t="s">
        <v>305</v>
      </c>
      <c r="B406" s="6"/>
      <c r="C406" s="16" t="str">
        <f t="array" ref="C406">IF(B406="", "", VLOOKUP(B406, {salesforce_opportunities!$A:$A,salesforce_opportunities!$F:$F}, 2, false) + IF(RANDBETWEEN(0, 100)&lt;75, RANDBETWEEN(8, 15), RANDBETWEEN(0, 15)))</f>
        <v/>
      </c>
      <c r="D406" s="16" t="s">
        <v>305</v>
      </c>
      <c r="E406" s="17" t="str">
        <f t="shared" si="1"/>
        <v/>
      </c>
      <c r="F406" s="17" t="str">
        <f t="shared" si="2"/>
        <v/>
      </c>
    </row>
    <row r="407">
      <c r="A407" s="6" t="s">
        <v>305</v>
      </c>
      <c r="B407" s="6"/>
      <c r="C407" s="16" t="str">
        <f t="array" ref="C407">IF(B407="", "", VLOOKUP(B407, {salesforce_opportunities!$A:$A,salesforce_opportunities!$F:$F}, 2, false) + IF(RANDBETWEEN(0, 100)&lt;75, RANDBETWEEN(8, 15), RANDBETWEEN(0, 15)))</f>
        <v/>
      </c>
      <c r="D407" s="16" t="s">
        <v>305</v>
      </c>
      <c r="E407" s="17" t="str">
        <f t="shared" si="1"/>
        <v/>
      </c>
      <c r="F407" s="17" t="str">
        <f t="shared" si="2"/>
        <v/>
      </c>
    </row>
    <row r="408">
      <c r="A408" s="6" t="s">
        <v>305</v>
      </c>
      <c r="B408" s="6"/>
      <c r="C408" s="16" t="str">
        <f t="array" ref="C408">IF(B408="", "", VLOOKUP(B408, {salesforce_opportunities!$A:$A,salesforce_opportunities!$F:$F}, 2, false) + IF(RANDBETWEEN(0, 100)&lt;75, RANDBETWEEN(8, 15), RANDBETWEEN(0, 15)))</f>
        <v/>
      </c>
      <c r="D408" s="16" t="s">
        <v>305</v>
      </c>
      <c r="E408" s="17" t="str">
        <f t="shared" si="1"/>
        <v/>
      </c>
      <c r="F408" s="17" t="str">
        <f t="shared" si="2"/>
        <v/>
      </c>
    </row>
    <row r="409">
      <c r="A409" s="6" t="s">
        <v>305</v>
      </c>
      <c r="B409" s="6"/>
      <c r="C409" s="16" t="str">
        <f t="array" ref="C409">IF(B409="", "", VLOOKUP(B409, {salesforce_opportunities!$A:$A,salesforce_opportunities!$F:$F}, 2, false) + IF(RANDBETWEEN(0, 100)&lt;75, RANDBETWEEN(8, 15), RANDBETWEEN(0, 15)))</f>
        <v/>
      </c>
      <c r="D409" s="16" t="s">
        <v>305</v>
      </c>
      <c r="E409" s="17" t="str">
        <f t="shared" si="1"/>
        <v/>
      </c>
      <c r="F409" s="17" t="str">
        <f t="shared" si="2"/>
        <v/>
      </c>
    </row>
    <row r="410">
      <c r="A410" s="6" t="s">
        <v>305</v>
      </c>
      <c r="B410" s="6"/>
      <c r="C410" s="16" t="str">
        <f t="array" ref="C410">IF(B410="", "", VLOOKUP(B410, {salesforce_opportunities!$A:$A,salesforce_opportunities!$F:$F}, 2, false) + IF(RANDBETWEEN(0, 100)&lt;75, RANDBETWEEN(8, 15), RANDBETWEEN(0, 15)))</f>
        <v/>
      </c>
      <c r="D410" s="16" t="s">
        <v>305</v>
      </c>
      <c r="E410" s="17" t="str">
        <f t="shared" si="1"/>
        <v/>
      </c>
      <c r="F410" s="17" t="str">
        <f t="shared" si="2"/>
        <v/>
      </c>
    </row>
    <row r="411">
      <c r="A411" s="6" t="s">
        <v>305</v>
      </c>
      <c r="B411" s="6"/>
      <c r="C411" s="16" t="str">
        <f t="array" ref="C411">IF(B411="", "", VLOOKUP(B411, {salesforce_opportunities!$A:$A,salesforce_opportunities!$F:$F}, 2, false) + IF(RANDBETWEEN(0, 100)&lt;75, RANDBETWEEN(8, 15), RANDBETWEEN(0, 15)))</f>
        <v/>
      </c>
      <c r="D411" s="16" t="s">
        <v>305</v>
      </c>
      <c r="E411" s="17" t="str">
        <f t="shared" si="1"/>
        <v/>
      </c>
      <c r="F411" s="17" t="str">
        <f t="shared" si="2"/>
        <v/>
      </c>
    </row>
    <row r="412">
      <c r="A412" s="6" t="s">
        <v>305</v>
      </c>
      <c r="B412" s="6"/>
      <c r="C412" s="16" t="str">
        <f t="array" ref="C412">IF(B412="", "", VLOOKUP(B412, {salesforce_opportunities!$A:$A,salesforce_opportunities!$F:$F}, 2, false) + IF(RANDBETWEEN(0, 100)&lt;75, RANDBETWEEN(8, 15), RANDBETWEEN(0, 15)))</f>
        <v/>
      </c>
      <c r="D412" s="16" t="s">
        <v>305</v>
      </c>
      <c r="E412" s="17" t="str">
        <f t="shared" si="1"/>
        <v/>
      </c>
      <c r="F412" s="17" t="str">
        <f t="shared" si="2"/>
        <v/>
      </c>
    </row>
    <row r="413">
      <c r="A413" s="6" t="s">
        <v>305</v>
      </c>
      <c r="B413" s="6"/>
      <c r="C413" s="16" t="str">
        <f t="array" ref="C413">IF(B413="", "", VLOOKUP(B413, {salesforce_opportunities!$A:$A,salesforce_opportunities!$F:$F}, 2, false) + IF(RANDBETWEEN(0, 100)&lt;75, RANDBETWEEN(8, 15), RANDBETWEEN(0, 15)))</f>
        <v/>
      </c>
      <c r="D413" s="16" t="s">
        <v>305</v>
      </c>
      <c r="E413" s="17" t="str">
        <f t="shared" si="1"/>
        <v/>
      </c>
      <c r="F413" s="17" t="str">
        <f t="shared" si="2"/>
        <v/>
      </c>
    </row>
    <row r="414">
      <c r="A414" s="6" t="s">
        <v>305</v>
      </c>
      <c r="B414" s="6"/>
      <c r="C414" s="16" t="str">
        <f t="array" ref="C414">IF(B414="", "", VLOOKUP(B414, {salesforce_opportunities!$A:$A,salesforce_opportunities!$F:$F}, 2, false) + IF(RANDBETWEEN(0, 100)&lt;75, RANDBETWEEN(8, 15), RANDBETWEEN(0, 15)))</f>
        <v/>
      </c>
      <c r="D414" s="16" t="s">
        <v>305</v>
      </c>
      <c r="E414" s="17" t="str">
        <f t="shared" si="1"/>
        <v/>
      </c>
      <c r="F414" s="17" t="str">
        <f t="shared" si="2"/>
        <v/>
      </c>
    </row>
    <row r="415">
      <c r="A415" s="6" t="s">
        <v>305</v>
      </c>
      <c r="B415" s="6"/>
      <c r="C415" s="16" t="str">
        <f t="array" ref="C415">IF(B415="", "", VLOOKUP(B415, {salesforce_opportunities!$A:$A,salesforce_opportunities!$F:$F}, 2, false) + IF(RANDBETWEEN(0, 100)&lt;75, RANDBETWEEN(8, 15), RANDBETWEEN(0, 15)))</f>
        <v/>
      </c>
      <c r="D415" s="16" t="s">
        <v>305</v>
      </c>
      <c r="E415" s="17" t="str">
        <f t="shared" si="1"/>
        <v/>
      </c>
      <c r="F415" s="17" t="str">
        <f t="shared" si="2"/>
        <v/>
      </c>
    </row>
    <row r="416">
      <c r="A416" s="6" t="s">
        <v>305</v>
      </c>
      <c r="B416" s="6"/>
      <c r="C416" s="16" t="str">
        <f t="array" ref="C416">IF(B416="", "", VLOOKUP(B416, {salesforce_opportunities!$A:$A,salesforce_opportunities!$F:$F}, 2, false) + IF(RANDBETWEEN(0, 100)&lt;75, RANDBETWEEN(8, 15), RANDBETWEEN(0, 15)))</f>
        <v/>
      </c>
      <c r="D416" s="16" t="s">
        <v>305</v>
      </c>
      <c r="E416" s="17" t="str">
        <f t="shared" si="1"/>
        <v/>
      </c>
      <c r="F416" s="17" t="str">
        <f t="shared" si="2"/>
        <v/>
      </c>
    </row>
    <row r="417">
      <c r="A417" s="6" t="s">
        <v>305</v>
      </c>
      <c r="B417" s="6"/>
      <c r="C417" s="16" t="str">
        <f t="array" ref="C417">IF(B417="", "", VLOOKUP(B417, {salesforce_opportunities!$A:$A,salesforce_opportunities!$F:$F}, 2, false) + IF(RANDBETWEEN(0, 100)&lt;75, RANDBETWEEN(8, 15), RANDBETWEEN(0, 15)))</f>
        <v/>
      </c>
      <c r="D417" s="16" t="s">
        <v>305</v>
      </c>
      <c r="E417" s="17" t="str">
        <f t="shared" si="1"/>
        <v/>
      </c>
      <c r="F417" s="17" t="str">
        <f t="shared" si="2"/>
        <v/>
      </c>
    </row>
    <row r="418">
      <c r="A418" s="6" t="s">
        <v>305</v>
      </c>
      <c r="B418" s="6"/>
      <c r="C418" s="16" t="str">
        <f t="array" ref="C418">IF(B418="", "", VLOOKUP(B418, {salesforce_opportunities!$A:$A,salesforce_opportunities!$F:$F}, 2, false) + IF(RANDBETWEEN(0, 100)&lt;75, RANDBETWEEN(8, 15), RANDBETWEEN(0, 15)))</f>
        <v/>
      </c>
      <c r="D418" s="16" t="s">
        <v>305</v>
      </c>
      <c r="E418" s="17" t="str">
        <f t="shared" si="1"/>
        <v/>
      </c>
      <c r="F418" s="17" t="str">
        <f t="shared" si="2"/>
        <v/>
      </c>
    </row>
    <row r="419">
      <c r="A419" s="6" t="s">
        <v>305</v>
      </c>
      <c r="B419" s="6"/>
      <c r="C419" s="16" t="str">
        <f t="array" ref="C419">IF(B419="", "", VLOOKUP(B419, {salesforce_opportunities!$A:$A,salesforce_opportunities!$F:$F}, 2, false) + IF(RANDBETWEEN(0, 100)&lt;75, RANDBETWEEN(8, 15), RANDBETWEEN(0, 15)))</f>
        <v/>
      </c>
      <c r="D419" s="16" t="s">
        <v>305</v>
      </c>
      <c r="E419" s="17" t="str">
        <f t="shared" si="1"/>
        <v/>
      </c>
      <c r="F419" s="17" t="str">
        <f t="shared" si="2"/>
        <v/>
      </c>
    </row>
    <row r="420">
      <c r="A420" s="6" t="s">
        <v>305</v>
      </c>
      <c r="B420" s="6"/>
      <c r="C420" s="16" t="str">
        <f t="array" ref="C420">IF(B420="", "", VLOOKUP(B420, {salesforce_opportunities!$A:$A,salesforce_opportunities!$F:$F}, 2, false) + IF(RANDBETWEEN(0, 100)&lt;75, RANDBETWEEN(8, 15), RANDBETWEEN(0, 15)))</f>
        <v/>
      </c>
      <c r="D420" s="16" t="s">
        <v>305</v>
      </c>
      <c r="E420" s="17" t="str">
        <f t="shared" si="1"/>
        <v/>
      </c>
      <c r="F420" s="17" t="str">
        <f t="shared" si="2"/>
        <v/>
      </c>
    </row>
    <row r="421">
      <c r="A421" s="6" t="s">
        <v>305</v>
      </c>
      <c r="B421" s="6"/>
      <c r="C421" s="16" t="str">
        <f t="array" ref="C421">IF(B421="", "", VLOOKUP(B421, {salesforce_opportunities!$A:$A,salesforce_opportunities!$F:$F}, 2, false) + IF(RANDBETWEEN(0, 100)&lt;75, RANDBETWEEN(8, 15), RANDBETWEEN(0, 15)))</f>
        <v/>
      </c>
      <c r="D421" s="16" t="s">
        <v>305</v>
      </c>
      <c r="E421" s="17" t="str">
        <f t="shared" si="1"/>
        <v/>
      </c>
      <c r="F421" s="17" t="str">
        <f t="shared" si="2"/>
        <v/>
      </c>
    </row>
    <row r="422">
      <c r="A422" s="6" t="s">
        <v>305</v>
      </c>
      <c r="B422" s="6"/>
      <c r="C422" s="16" t="str">
        <f t="array" ref="C422">IF(B422="", "", VLOOKUP(B422, {salesforce_opportunities!$A:$A,salesforce_opportunities!$F:$F}, 2, false) + IF(RANDBETWEEN(0, 100)&lt;75, RANDBETWEEN(8, 15), RANDBETWEEN(0, 15)))</f>
        <v/>
      </c>
      <c r="D422" s="16" t="s">
        <v>305</v>
      </c>
      <c r="E422" s="17" t="str">
        <f t="shared" si="1"/>
        <v/>
      </c>
      <c r="F422" s="17" t="str">
        <f t="shared" si="2"/>
        <v/>
      </c>
    </row>
    <row r="423">
      <c r="A423" s="6" t="s">
        <v>305</v>
      </c>
      <c r="B423" s="6"/>
      <c r="C423" s="16" t="str">
        <f t="array" ref="C423">IF(B423="", "", VLOOKUP(B423, {salesforce_opportunities!$A:$A,salesforce_opportunities!$F:$F}, 2, false) + IF(RANDBETWEEN(0, 100)&lt;75, RANDBETWEEN(8, 15), RANDBETWEEN(0, 15)))</f>
        <v/>
      </c>
      <c r="D423" s="16" t="s">
        <v>305</v>
      </c>
      <c r="E423" s="17" t="str">
        <f t="shared" si="1"/>
        <v/>
      </c>
      <c r="F423" s="17" t="str">
        <f t="shared" si="2"/>
        <v/>
      </c>
    </row>
    <row r="424">
      <c r="A424" s="6" t="s">
        <v>305</v>
      </c>
      <c r="B424" s="6"/>
      <c r="C424" s="16" t="str">
        <f t="array" ref="C424">IF(B424="", "", VLOOKUP(B424, {salesforce_opportunities!$A:$A,salesforce_opportunities!$F:$F}, 2, false) + IF(RANDBETWEEN(0, 100)&lt;75, RANDBETWEEN(8, 15), RANDBETWEEN(0, 15)))</f>
        <v/>
      </c>
      <c r="D424" s="16" t="s">
        <v>305</v>
      </c>
      <c r="E424" s="17" t="str">
        <f t="shared" si="1"/>
        <v/>
      </c>
      <c r="F424" s="17" t="str">
        <f t="shared" si="2"/>
        <v/>
      </c>
    </row>
    <row r="425">
      <c r="A425" s="6" t="s">
        <v>305</v>
      </c>
      <c r="B425" s="6"/>
      <c r="C425" s="16" t="str">
        <f t="array" ref="C425">IF(B425="", "", VLOOKUP(B425, {salesforce_opportunities!$A:$A,salesforce_opportunities!$F:$F}, 2, false) + IF(RANDBETWEEN(0, 100)&lt;75, RANDBETWEEN(8, 15), RANDBETWEEN(0, 15)))</f>
        <v/>
      </c>
      <c r="D425" s="16" t="s">
        <v>305</v>
      </c>
      <c r="E425" s="17" t="str">
        <f t="shared" si="1"/>
        <v/>
      </c>
      <c r="F425" s="17" t="str">
        <f t="shared" si="2"/>
        <v/>
      </c>
    </row>
    <row r="426">
      <c r="A426" s="6" t="s">
        <v>305</v>
      </c>
      <c r="B426" s="6"/>
      <c r="C426" s="16" t="str">
        <f t="array" ref="C426">IF(B426="", "", VLOOKUP(B426, {salesforce_opportunities!$A:$A,salesforce_opportunities!$F:$F}, 2, false) + IF(RANDBETWEEN(0, 100)&lt;75, RANDBETWEEN(8, 15), RANDBETWEEN(0, 15)))</f>
        <v/>
      </c>
      <c r="D426" s="16" t="s">
        <v>305</v>
      </c>
      <c r="E426" s="17" t="str">
        <f t="shared" si="1"/>
        <v/>
      </c>
      <c r="F426" s="17" t="str">
        <f t="shared" si="2"/>
        <v/>
      </c>
    </row>
    <row r="427">
      <c r="A427" s="6" t="s">
        <v>305</v>
      </c>
      <c r="B427" s="6"/>
      <c r="C427" s="16" t="str">
        <f t="array" ref="C427">IF(B427="", "", VLOOKUP(B427, {salesforce_opportunities!$A:$A,salesforce_opportunities!$F:$F}, 2, false) + IF(RANDBETWEEN(0, 100)&lt;75, RANDBETWEEN(8, 15), RANDBETWEEN(0, 15)))</f>
        <v/>
      </c>
      <c r="D427" s="16" t="s">
        <v>305</v>
      </c>
      <c r="E427" s="17" t="str">
        <f t="shared" si="1"/>
        <v/>
      </c>
      <c r="F427" s="17" t="str">
        <f t="shared" si="2"/>
        <v/>
      </c>
    </row>
    <row r="428">
      <c r="A428" s="6" t="s">
        <v>305</v>
      </c>
      <c r="B428" s="6"/>
      <c r="C428" s="16" t="str">
        <f t="array" ref="C428">IF(B428="", "", VLOOKUP(B428, {salesforce_opportunities!$A:$A,salesforce_opportunities!$F:$F}, 2, false) + IF(RANDBETWEEN(0, 100)&lt;75, RANDBETWEEN(8, 15), RANDBETWEEN(0, 15)))</f>
        <v/>
      </c>
      <c r="D428" s="16" t="s">
        <v>305</v>
      </c>
      <c r="E428" s="17" t="str">
        <f t="shared" si="1"/>
        <v/>
      </c>
      <c r="F428" s="17" t="str">
        <f t="shared" si="2"/>
        <v/>
      </c>
    </row>
    <row r="429">
      <c r="A429" s="6" t="s">
        <v>305</v>
      </c>
      <c r="B429" s="6"/>
      <c r="C429" s="16" t="str">
        <f t="array" ref="C429">IF(B429="", "", VLOOKUP(B429, {salesforce_opportunities!$A:$A,salesforce_opportunities!$F:$F}, 2, false) + IF(RANDBETWEEN(0, 100)&lt;75, RANDBETWEEN(8, 15), RANDBETWEEN(0, 15)))</f>
        <v/>
      </c>
      <c r="D429" s="16" t="s">
        <v>305</v>
      </c>
      <c r="E429" s="17" t="str">
        <f t="shared" si="1"/>
        <v/>
      </c>
      <c r="F429" s="17" t="str">
        <f t="shared" si="2"/>
        <v/>
      </c>
    </row>
    <row r="430">
      <c r="A430" s="6" t="s">
        <v>305</v>
      </c>
      <c r="B430" s="6"/>
      <c r="C430" s="16" t="str">
        <f t="array" ref="C430">IF(B430="", "", VLOOKUP(B430, {salesforce_opportunities!$A:$A,salesforce_opportunities!$F:$F}, 2, false) + IF(RANDBETWEEN(0, 100)&lt;75, RANDBETWEEN(8, 15), RANDBETWEEN(0, 15)))</f>
        <v/>
      </c>
      <c r="D430" s="16" t="s">
        <v>305</v>
      </c>
      <c r="E430" s="17" t="str">
        <f t="shared" si="1"/>
        <v/>
      </c>
      <c r="F430" s="17" t="str">
        <f t="shared" si="2"/>
        <v/>
      </c>
    </row>
    <row r="431">
      <c r="A431" s="6" t="s">
        <v>305</v>
      </c>
      <c r="B431" s="6"/>
      <c r="C431" s="16" t="str">
        <f t="array" ref="C431">IF(B431="", "", VLOOKUP(B431, {salesforce_opportunities!$A:$A,salesforce_opportunities!$F:$F}, 2, false) + IF(RANDBETWEEN(0, 100)&lt;75, RANDBETWEEN(8, 15), RANDBETWEEN(0, 15)))</f>
        <v/>
      </c>
      <c r="D431" s="16" t="s">
        <v>305</v>
      </c>
      <c r="E431" s="17" t="str">
        <f t="shared" si="1"/>
        <v/>
      </c>
      <c r="F431" s="17" t="str">
        <f t="shared" si="2"/>
        <v/>
      </c>
    </row>
    <row r="432">
      <c r="A432" s="6" t="s">
        <v>305</v>
      </c>
      <c r="B432" s="6"/>
      <c r="C432" s="16" t="str">
        <f t="array" ref="C432">IF(B432="", "", VLOOKUP(B432, {salesforce_opportunities!$A:$A,salesforce_opportunities!$F:$F}, 2, false) + IF(RANDBETWEEN(0, 100)&lt;75, RANDBETWEEN(8, 15), RANDBETWEEN(0, 15)))</f>
        <v/>
      </c>
      <c r="D432" s="16" t="s">
        <v>305</v>
      </c>
      <c r="E432" s="17" t="str">
        <f t="shared" si="1"/>
        <v/>
      </c>
      <c r="F432" s="17" t="str">
        <f t="shared" si="2"/>
        <v/>
      </c>
    </row>
    <row r="433">
      <c r="A433" s="6" t="s">
        <v>305</v>
      </c>
      <c r="B433" s="6"/>
      <c r="C433" s="16" t="str">
        <f t="array" ref="C433">IF(B433="", "", VLOOKUP(B433, {salesforce_opportunities!$A:$A,salesforce_opportunities!$F:$F}, 2, false) + IF(RANDBETWEEN(0, 100)&lt;75, RANDBETWEEN(8, 15), RANDBETWEEN(0, 15)))</f>
        <v/>
      </c>
      <c r="D433" s="16" t="s">
        <v>305</v>
      </c>
      <c r="E433" s="17" t="str">
        <f t="shared" si="1"/>
        <v/>
      </c>
      <c r="F433" s="17" t="str">
        <f t="shared" si="2"/>
        <v/>
      </c>
    </row>
    <row r="434">
      <c r="A434" s="6" t="s">
        <v>305</v>
      </c>
      <c r="B434" s="6"/>
      <c r="C434" s="16" t="str">
        <f t="array" ref="C434">IF(B434="", "", VLOOKUP(B434, {salesforce_opportunities!$A:$A,salesforce_opportunities!$F:$F}, 2, false) + IF(RANDBETWEEN(0, 100)&lt;75, RANDBETWEEN(8, 15), RANDBETWEEN(0, 15)))</f>
        <v/>
      </c>
      <c r="D434" s="16" t="s">
        <v>305</v>
      </c>
      <c r="E434" s="17" t="str">
        <f t="shared" si="1"/>
        <v/>
      </c>
      <c r="F434" s="17" t="str">
        <f t="shared" si="2"/>
        <v/>
      </c>
    </row>
    <row r="435">
      <c r="A435" s="6" t="s">
        <v>305</v>
      </c>
      <c r="B435" s="6"/>
      <c r="C435" s="16" t="str">
        <f t="array" ref="C435">IF(B435="", "", VLOOKUP(B435, {salesforce_opportunities!$A:$A,salesforce_opportunities!$F:$F}, 2, false) + IF(RANDBETWEEN(0, 100)&lt;75, RANDBETWEEN(8, 15), RANDBETWEEN(0, 15)))</f>
        <v/>
      </c>
      <c r="D435" s="16" t="s">
        <v>305</v>
      </c>
      <c r="E435" s="17" t="str">
        <f t="shared" si="1"/>
        <v/>
      </c>
      <c r="F435" s="17" t="str">
        <f t="shared" si="2"/>
        <v/>
      </c>
    </row>
    <row r="436">
      <c r="A436" s="6" t="s">
        <v>305</v>
      </c>
      <c r="B436" s="6"/>
      <c r="C436" s="16" t="str">
        <f t="array" ref="C436">IF(B436="", "", VLOOKUP(B436, {salesforce_opportunities!$A:$A,salesforce_opportunities!$F:$F}, 2, false) + IF(RANDBETWEEN(0, 100)&lt;75, RANDBETWEEN(8, 15), RANDBETWEEN(0, 15)))</f>
        <v/>
      </c>
      <c r="D436" s="16" t="s">
        <v>305</v>
      </c>
      <c r="E436" s="17" t="str">
        <f t="shared" si="1"/>
        <v/>
      </c>
      <c r="F436" s="17" t="str">
        <f t="shared" si="2"/>
        <v/>
      </c>
    </row>
    <row r="437">
      <c r="A437" s="6" t="s">
        <v>305</v>
      </c>
      <c r="B437" s="6"/>
      <c r="C437" s="16" t="str">
        <f t="array" ref="C437">IF(B437="", "", VLOOKUP(B437, {salesforce_opportunities!$A:$A,salesforce_opportunities!$F:$F}, 2, false) + IF(RANDBETWEEN(0, 100)&lt;75, RANDBETWEEN(8, 15), RANDBETWEEN(0, 15)))</f>
        <v/>
      </c>
      <c r="D437" s="16" t="s">
        <v>305</v>
      </c>
      <c r="E437" s="17" t="str">
        <f t="shared" si="1"/>
        <v/>
      </c>
      <c r="F437" s="17" t="str">
        <f t="shared" si="2"/>
        <v/>
      </c>
    </row>
    <row r="438">
      <c r="A438" s="6" t="s">
        <v>305</v>
      </c>
      <c r="B438" s="6"/>
      <c r="C438" s="16" t="str">
        <f t="array" ref="C438">IF(B438="", "", VLOOKUP(B438, {salesforce_opportunities!$A:$A,salesforce_opportunities!$F:$F}, 2, false) + IF(RANDBETWEEN(0, 100)&lt;75, RANDBETWEEN(8, 15), RANDBETWEEN(0, 15)))</f>
        <v/>
      </c>
      <c r="D438" s="16" t="s">
        <v>305</v>
      </c>
      <c r="E438" s="17" t="str">
        <f t="shared" si="1"/>
        <v/>
      </c>
      <c r="F438" s="17" t="str">
        <f t="shared" si="2"/>
        <v/>
      </c>
    </row>
    <row r="439">
      <c r="A439" s="6" t="s">
        <v>305</v>
      </c>
      <c r="B439" s="6"/>
      <c r="C439" s="16" t="str">
        <f t="array" ref="C439">IF(B439="", "", VLOOKUP(B439, {salesforce_opportunities!$A:$A,salesforce_opportunities!$F:$F}, 2, false) + IF(RANDBETWEEN(0, 100)&lt;75, RANDBETWEEN(8, 15), RANDBETWEEN(0, 15)))</f>
        <v/>
      </c>
      <c r="D439" s="16" t="s">
        <v>305</v>
      </c>
      <c r="E439" s="17" t="str">
        <f t="shared" si="1"/>
        <v/>
      </c>
      <c r="F439" s="17" t="str">
        <f t="shared" si="2"/>
        <v/>
      </c>
    </row>
    <row r="440">
      <c r="A440" s="6" t="s">
        <v>305</v>
      </c>
      <c r="B440" s="6"/>
      <c r="C440" s="16" t="str">
        <f t="array" ref="C440">IF(B440="", "", VLOOKUP(B440, {salesforce_opportunities!$A:$A,salesforce_opportunities!$F:$F}, 2, false) + IF(RANDBETWEEN(0, 100)&lt;75, RANDBETWEEN(8, 15), RANDBETWEEN(0, 15)))</f>
        <v/>
      </c>
      <c r="D440" s="16" t="s">
        <v>305</v>
      </c>
      <c r="E440" s="17" t="str">
        <f t="shared" si="1"/>
        <v/>
      </c>
      <c r="F440" s="17" t="str">
        <f t="shared" si="2"/>
        <v/>
      </c>
    </row>
    <row r="441">
      <c r="A441" s="6" t="s">
        <v>305</v>
      </c>
      <c r="B441" s="6"/>
      <c r="C441" s="16" t="str">
        <f t="array" ref="C441">IF(B441="", "", VLOOKUP(B441, {salesforce_opportunities!$A:$A,salesforce_opportunities!$F:$F}, 2, false) + IF(RANDBETWEEN(0, 100)&lt;75, RANDBETWEEN(8, 15), RANDBETWEEN(0, 15)))</f>
        <v/>
      </c>
      <c r="D441" s="16" t="s">
        <v>305</v>
      </c>
      <c r="E441" s="17" t="str">
        <f t="shared" si="1"/>
        <v/>
      </c>
      <c r="F441" s="17" t="str">
        <f t="shared" si="2"/>
        <v/>
      </c>
    </row>
    <row r="442">
      <c r="A442" s="6" t="s">
        <v>305</v>
      </c>
      <c r="B442" s="6"/>
      <c r="C442" s="16" t="str">
        <f t="array" ref="C442">IF(B442="", "", VLOOKUP(B442, {salesforce_opportunities!$A:$A,salesforce_opportunities!$F:$F}, 2, false) + IF(RANDBETWEEN(0, 100)&lt;75, RANDBETWEEN(8, 15), RANDBETWEEN(0, 15)))</f>
        <v/>
      </c>
      <c r="D442" s="16" t="s">
        <v>305</v>
      </c>
      <c r="E442" s="17" t="str">
        <f t="shared" si="1"/>
        <v/>
      </c>
      <c r="F442" s="17" t="str">
        <f t="shared" si="2"/>
        <v/>
      </c>
    </row>
    <row r="443">
      <c r="A443" s="6" t="s">
        <v>305</v>
      </c>
      <c r="B443" s="6"/>
      <c r="C443" s="16" t="str">
        <f t="array" ref="C443">IF(B443="", "", VLOOKUP(B443, {salesforce_opportunities!$A:$A,salesforce_opportunities!$F:$F}, 2, false) + IF(RANDBETWEEN(0, 100)&lt;75, RANDBETWEEN(8, 15), RANDBETWEEN(0, 15)))</f>
        <v/>
      </c>
      <c r="D443" s="16" t="s">
        <v>305</v>
      </c>
      <c r="E443" s="17" t="str">
        <f t="shared" si="1"/>
        <v/>
      </c>
      <c r="F443" s="17" t="str">
        <f t="shared" si="2"/>
        <v/>
      </c>
    </row>
    <row r="444">
      <c r="A444" s="6" t="s">
        <v>305</v>
      </c>
      <c r="B444" s="6"/>
      <c r="C444" s="16" t="str">
        <f t="array" ref="C444">IF(B444="", "", VLOOKUP(B444, {salesforce_opportunities!$A:$A,salesforce_opportunities!$F:$F}, 2, false) + IF(RANDBETWEEN(0, 100)&lt;75, RANDBETWEEN(8, 15), RANDBETWEEN(0, 15)))</f>
        <v/>
      </c>
      <c r="D444" s="16" t="s">
        <v>305</v>
      </c>
      <c r="E444" s="17" t="str">
        <f t="shared" si="1"/>
        <v/>
      </c>
      <c r="F444" s="17" t="str">
        <f t="shared" si="2"/>
        <v/>
      </c>
    </row>
    <row r="445">
      <c r="A445" s="6" t="s">
        <v>305</v>
      </c>
      <c r="B445" s="6"/>
      <c r="C445" s="16" t="str">
        <f t="array" ref="C445">IF(B445="", "", VLOOKUP(B445, {salesforce_opportunities!$A:$A,salesforce_opportunities!$F:$F}, 2, false) + IF(RANDBETWEEN(0, 100)&lt;75, RANDBETWEEN(8, 15), RANDBETWEEN(0, 15)))</f>
        <v/>
      </c>
      <c r="D445" s="16" t="s">
        <v>305</v>
      </c>
      <c r="E445" s="17" t="str">
        <f t="shared" si="1"/>
        <v/>
      </c>
      <c r="F445" s="17" t="str">
        <f t="shared" si="2"/>
        <v/>
      </c>
    </row>
    <row r="446">
      <c r="A446" s="6" t="s">
        <v>305</v>
      </c>
      <c r="B446" s="6"/>
      <c r="C446" s="16" t="str">
        <f t="array" ref="C446">IF(B446="", "", VLOOKUP(B446, {salesforce_opportunities!$A:$A,salesforce_opportunities!$F:$F}, 2, false) + IF(RANDBETWEEN(0, 100)&lt;75, RANDBETWEEN(8, 15), RANDBETWEEN(0, 15)))</f>
        <v/>
      </c>
      <c r="D446" s="16" t="s">
        <v>305</v>
      </c>
      <c r="E446" s="17" t="str">
        <f t="shared" si="1"/>
        <v/>
      </c>
      <c r="F446" s="17" t="str">
        <f t="shared" si="2"/>
        <v/>
      </c>
    </row>
    <row r="447">
      <c r="A447" s="6" t="s">
        <v>305</v>
      </c>
      <c r="B447" s="6"/>
      <c r="C447" s="16" t="str">
        <f t="array" ref="C447">IF(B447="", "", VLOOKUP(B447, {salesforce_opportunities!$A:$A,salesforce_opportunities!$F:$F}, 2, false) + IF(RANDBETWEEN(0, 100)&lt;75, RANDBETWEEN(8, 15), RANDBETWEEN(0, 15)))</f>
        <v/>
      </c>
      <c r="D447" s="16" t="s">
        <v>305</v>
      </c>
      <c r="E447" s="17" t="str">
        <f t="shared" si="1"/>
        <v/>
      </c>
      <c r="F447" s="17" t="str">
        <f t="shared" si="2"/>
        <v/>
      </c>
    </row>
    <row r="448">
      <c r="A448" s="6" t="s">
        <v>305</v>
      </c>
      <c r="B448" s="6"/>
      <c r="C448" s="16" t="str">
        <f t="array" ref="C448">IF(B448="", "", VLOOKUP(B448, {salesforce_opportunities!$A:$A,salesforce_opportunities!$F:$F}, 2, false) + IF(RANDBETWEEN(0, 100)&lt;75, RANDBETWEEN(8, 15), RANDBETWEEN(0, 15)))</f>
        <v/>
      </c>
      <c r="D448" s="16" t="s">
        <v>305</v>
      </c>
      <c r="E448" s="17" t="str">
        <f t="shared" si="1"/>
        <v/>
      </c>
      <c r="F448" s="17" t="str">
        <f t="shared" si="2"/>
        <v/>
      </c>
    </row>
    <row r="449">
      <c r="A449" s="6" t="s">
        <v>305</v>
      </c>
      <c r="B449" s="6"/>
      <c r="C449" s="16" t="str">
        <f t="array" ref="C449">IF(B449="", "", VLOOKUP(B449, {salesforce_opportunities!$A:$A,salesforce_opportunities!$F:$F}, 2, false) + IF(RANDBETWEEN(0, 100)&lt;75, RANDBETWEEN(8, 15), RANDBETWEEN(0, 15)))</f>
        <v/>
      </c>
      <c r="D449" s="16" t="s">
        <v>305</v>
      </c>
      <c r="E449" s="17" t="str">
        <f t="shared" si="1"/>
        <v/>
      </c>
      <c r="F449" s="17" t="str">
        <f t="shared" si="2"/>
        <v/>
      </c>
    </row>
    <row r="450">
      <c r="A450" s="6" t="s">
        <v>305</v>
      </c>
      <c r="B450" s="6"/>
      <c r="C450" s="16" t="str">
        <f t="array" ref="C450">IF(B450="", "", VLOOKUP(B450, {salesforce_opportunities!$A:$A,salesforce_opportunities!$F:$F}, 2, false) + IF(RANDBETWEEN(0, 100)&lt;75, RANDBETWEEN(8, 15), RANDBETWEEN(0, 15)))</f>
        <v/>
      </c>
      <c r="D450" s="16" t="s">
        <v>305</v>
      </c>
      <c r="E450" s="17" t="str">
        <f t="shared" si="1"/>
        <v/>
      </c>
      <c r="F450" s="17" t="str">
        <f t="shared" si="2"/>
        <v/>
      </c>
    </row>
    <row r="451">
      <c r="A451" s="6" t="s">
        <v>305</v>
      </c>
      <c r="B451" s="6"/>
      <c r="C451" s="16" t="str">
        <f t="array" ref="C451">IF(B451="", "", VLOOKUP(B451, {salesforce_opportunities!$A:$A,salesforce_opportunities!$F:$F}, 2, false) + IF(RANDBETWEEN(0, 100)&lt;75, RANDBETWEEN(8, 15), RANDBETWEEN(0, 15)))</f>
        <v/>
      </c>
      <c r="D451" s="16" t="s">
        <v>305</v>
      </c>
      <c r="E451" s="17" t="str">
        <f t="shared" si="1"/>
        <v/>
      </c>
      <c r="F451" s="17" t="str">
        <f t="shared" si="2"/>
        <v/>
      </c>
    </row>
    <row r="452">
      <c r="A452" s="6" t="s">
        <v>305</v>
      </c>
      <c r="B452" s="6"/>
      <c r="C452" s="16" t="str">
        <f t="array" ref="C452">IF(B452="", "", VLOOKUP(B452, {salesforce_opportunities!$A:$A,salesforce_opportunities!$F:$F}, 2, false) + IF(RANDBETWEEN(0, 100)&lt;75, RANDBETWEEN(8, 15), RANDBETWEEN(0, 15)))</f>
        <v/>
      </c>
      <c r="D452" s="16" t="s">
        <v>305</v>
      </c>
      <c r="E452" s="17" t="str">
        <f t="shared" si="1"/>
        <v/>
      </c>
      <c r="F452" s="17" t="str">
        <f t="shared" si="2"/>
        <v/>
      </c>
    </row>
    <row r="453">
      <c r="A453" s="6" t="s">
        <v>305</v>
      </c>
      <c r="B453" s="6"/>
      <c r="C453" s="16" t="str">
        <f t="array" ref="C453">IF(B453="", "", VLOOKUP(B453, {salesforce_opportunities!$A:$A,salesforce_opportunities!$F:$F}, 2, false) + IF(RANDBETWEEN(0, 100)&lt;75, RANDBETWEEN(8, 15), RANDBETWEEN(0, 15)))</f>
        <v/>
      </c>
      <c r="D453" s="16" t="s">
        <v>305</v>
      </c>
      <c r="E453" s="17" t="str">
        <f t="shared" si="1"/>
        <v/>
      </c>
      <c r="F453" s="17" t="str">
        <f t="shared" si="2"/>
        <v/>
      </c>
    </row>
    <row r="454">
      <c r="A454" s="6" t="s">
        <v>305</v>
      </c>
      <c r="B454" s="6"/>
      <c r="C454" s="16" t="str">
        <f t="array" ref="C454">IF(B454="", "", VLOOKUP(B454, {salesforce_opportunities!$A:$A,salesforce_opportunities!$F:$F}, 2, false) + IF(RANDBETWEEN(0, 100)&lt;75, RANDBETWEEN(8, 15), RANDBETWEEN(0, 15)))</f>
        <v/>
      </c>
      <c r="D454" s="16" t="s">
        <v>305</v>
      </c>
      <c r="E454" s="17" t="str">
        <f t="shared" si="1"/>
        <v/>
      </c>
      <c r="F454" s="17" t="str">
        <f t="shared" si="2"/>
        <v/>
      </c>
    </row>
    <row r="455">
      <c r="A455" s="6" t="s">
        <v>305</v>
      </c>
      <c r="B455" s="6"/>
      <c r="C455" s="16" t="str">
        <f t="array" ref="C455">IF(B455="", "", VLOOKUP(B455, {salesforce_opportunities!$A:$A,salesforce_opportunities!$F:$F}, 2, false) + IF(RANDBETWEEN(0, 100)&lt;75, RANDBETWEEN(8, 15), RANDBETWEEN(0, 15)))</f>
        <v/>
      </c>
      <c r="D455" s="16" t="s">
        <v>305</v>
      </c>
      <c r="E455" s="17" t="str">
        <f t="shared" si="1"/>
        <v/>
      </c>
      <c r="F455" s="17" t="str">
        <f t="shared" si="2"/>
        <v/>
      </c>
    </row>
    <row r="456">
      <c r="A456" s="6" t="s">
        <v>305</v>
      </c>
      <c r="B456" s="6"/>
      <c r="C456" s="16" t="str">
        <f t="array" ref="C456">IF(B456="", "", VLOOKUP(B456, {salesforce_opportunities!$A:$A,salesforce_opportunities!$F:$F}, 2, false) + IF(RANDBETWEEN(0, 100)&lt;75, RANDBETWEEN(8, 15), RANDBETWEEN(0, 15)))</f>
        <v/>
      </c>
      <c r="D456" s="16" t="s">
        <v>305</v>
      </c>
      <c r="E456" s="17" t="str">
        <f t="shared" si="1"/>
        <v/>
      </c>
      <c r="F456" s="17" t="str">
        <f t="shared" si="2"/>
        <v/>
      </c>
    </row>
    <row r="457">
      <c r="A457" s="6" t="s">
        <v>305</v>
      </c>
      <c r="B457" s="6"/>
      <c r="C457" s="16" t="str">
        <f t="array" ref="C457">IF(B457="", "", VLOOKUP(B457, {salesforce_opportunities!$A:$A,salesforce_opportunities!$F:$F}, 2, false) + IF(RANDBETWEEN(0, 100)&lt;75, RANDBETWEEN(8, 15), RANDBETWEEN(0, 15)))</f>
        <v/>
      </c>
      <c r="D457" s="16" t="s">
        <v>305</v>
      </c>
      <c r="E457" s="17" t="str">
        <f t="shared" si="1"/>
        <v/>
      </c>
      <c r="F457" s="17" t="str">
        <f t="shared" si="2"/>
        <v/>
      </c>
    </row>
    <row r="458">
      <c r="A458" s="6" t="s">
        <v>305</v>
      </c>
      <c r="B458" s="6"/>
      <c r="C458" s="16" t="str">
        <f t="array" ref="C458">IF(B458="", "", VLOOKUP(B458, {salesforce_opportunities!$A:$A,salesforce_opportunities!$F:$F}, 2, false) + IF(RANDBETWEEN(0, 100)&lt;75, RANDBETWEEN(8, 15), RANDBETWEEN(0, 15)))</f>
        <v/>
      </c>
      <c r="D458" s="16" t="s">
        <v>305</v>
      </c>
      <c r="E458" s="17" t="str">
        <f t="shared" si="1"/>
        <v/>
      </c>
      <c r="F458" s="17" t="str">
        <f t="shared" si="2"/>
        <v/>
      </c>
    </row>
    <row r="459">
      <c r="A459" s="6" t="s">
        <v>305</v>
      </c>
      <c r="B459" s="6"/>
      <c r="C459" s="16" t="str">
        <f t="array" ref="C459">IF(B459="", "", VLOOKUP(B459, {salesforce_opportunities!$A:$A,salesforce_opportunities!$F:$F}, 2, false) + IF(RANDBETWEEN(0, 100)&lt;75, RANDBETWEEN(8, 15), RANDBETWEEN(0, 15)))</f>
        <v/>
      </c>
      <c r="D459" s="16" t="s">
        <v>305</v>
      </c>
      <c r="E459" s="17" t="str">
        <f t="shared" si="1"/>
        <v/>
      </c>
      <c r="F459" s="17" t="str">
        <f t="shared" si="2"/>
        <v/>
      </c>
    </row>
    <row r="460">
      <c r="A460" s="6" t="s">
        <v>305</v>
      </c>
      <c r="B460" s="6"/>
      <c r="C460" s="16" t="str">
        <f t="array" ref="C460">IF(B460="", "", VLOOKUP(B460, {salesforce_opportunities!$A:$A,salesforce_opportunities!$F:$F}, 2, false) + IF(RANDBETWEEN(0, 100)&lt;75, RANDBETWEEN(8, 15), RANDBETWEEN(0, 15)))</f>
        <v/>
      </c>
      <c r="D460" s="16" t="s">
        <v>305</v>
      </c>
      <c r="E460" s="17" t="str">
        <f t="shared" si="1"/>
        <v/>
      </c>
      <c r="F460" s="17" t="str">
        <f t="shared" si="2"/>
        <v/>
      </c>
    </row>
    <row r="461">
      <c r="A461" s="6" t="s">
        <v>305</v>
      </c>
      <c r="B461" s="6"/>
      <c r="C461" s="16" t="str">
        <f t="array" ref="C461">IF(B461="", "", VLOOKUP(B461, {salesforce_opportunities!$A:$A,salesforce_opportunities!$F:$F}, 2, false) + IF(RANDBETWEEN(0, 100)&lt;75, RANDBETWEEN(8, 15), RANDBETWEEN(0, 15)))</f>
        <v/>
      </c>
      <c r="D461" s="16" t="s">
        <v>305</v>
      </c>
      <c r="E461" s="17" t="str">
        <f t="shared" si="1"/>
        <v/>
      </c>
      <c r="F461" s="17" t="str">
        <f t="shared" si="2"/>
        <v/>
      </c>
    </row>
    <row r="462">
      <c r="A462" s="6" t="s">
        <v>305</v>
      </c>
      <c r="B462" s="6"/>
      <c r="C462" s="16" t="str">
        <f t="array" ref="C462">IF(B462="", "", VLOOKUP(B462, {salesforce_opportunities!$A:$A,salesforce_opportunities!$F:$F}, 2, false) + IF(RANDBETWEEN(0, 100)&lt;75, RANDBETWEEN(8, 15), RANDBETWEEN(0, 15)))</f>
        <v/>
      </c>
      <c r="D462" s="16" t="s">
        <v>305</v>
      </c>
      <c r="E462" s="17" t="str">
        <f t="shared" si="1"/>
        <v/>
      </c>
      <c r="F462" s="17" t="str">
        <f t="shared" si="2"/>
        <v/>
      </c>
    </row>
    <row r="463">
      <c r="A463" s="6" t="s">
        <v>305</v>
      </c>
      <c r="B463" s="6"/>
      <c r="C463" s="16" t="str">
        <f t="array" ref="C463">IF(B463="", "", VLOOKUP(B463, {salesforce_opportunities!$A:$A,salesforce_opportunities!$F:$F}, 2, false) + IF(RANDBETWEEN(0, 100)&lt;75, RANDBETWEEN(8, 15), RANDBETWEEN(0, 15)))</f>
        <v/>
      </c>
      <c r="D463" s="16" t="s">
        <v>305</v>
      </c>
      <c r="E463" s="17" t="str">
        <f t="shared" si="1"/>
        <v/>
      </c>
      <c r="F463" s="17" t="str">
        <f t="shared" si="2"/>
        <v/>
      </c>
    </row>
    <row r="464">
      <c r="A464" s="6" t="s">
        <v>305</v>
      </c>
      <c r="B464" s="6"/>
      <c r="C464" s="16" t="str">
        <f t="array" ref="C464">IF(B464="", "", VLOOKUP(B464, {salesforce_opportunities!$A:$A,salesforce_opportunities!$F:$F}, 2, false) + IF(RANDBETWEEN(0, 100)&lt;75, RANDBETWEEN(8, 15), RANDBETWEEN(0, 15)))</f>
        <v/>
      </c>
      <c r="D464" s="16" t="s">
        <v>305</v>
      </c>
      <c r="E464" s="17" t="str">
        <f t="shared" si="1"/>
        <v/>
      </c>
      <c r="F464" s="17" t="str">
        <f t="shared" si="2"/>
        <v/>
      </c>
    </row>
    <row r="465">
      <c r="A465" s="6" t="s">
        <v>305</v>
      </c>
      <c r="B465" s="6"/>
      <c r="C465" s="16" t="str">
        <f t="array" ref="C465">IF(B465="", "", VLOOKUP(B465, {salesforce_opportunities!$A:$A,salesforce_opportunities!$F:$F}, 2, false) + IF(RANDBETWEEN(0, 100)&lt;75, RANDBETWEEN(8, 15), RANDBETWEEN(0, 15)))</f>
        <v/>
      </c>
      <c r="D465" s="16" t="s">
        <v>305</v>
      </c>
      <c r="E465" s="17" t="str">
        <f t="shared" si="1"/>
        <v/>
      </c>
      <c r="F465" s="17" t="str">
        <f t="shared" si="2"/>
        <v/>
      </c>
    </row>
    <row r="466">
      <c r="A466" s="6" t="s">
        <v>305</v>
      </c>
      <c r="B466" s="6"/>
      <c r="C466" s="16" t="str">
        <f t="array" ref="C466">IF(B466="", "", VLOOKUP(B466, {salesforce_opportunities!$A:$A,salesforce_opportunities!$F:$F}, 2, false) + IF(RANDBETWEEN(0, 100)&lt;75, RANDBETWEEN(8, 15), RANDBETWEEN(0, 15)))</f>
        <v/>
      </c>
      <c r="D466" s="16" t="s">
        <v>305</v>
      </c>
      <c r="E466" s="17" t="str">
        <f t="shared" si="1"/>
        <v/>
      </c>
      <c r="F466" s="17" t="str">
        <f t="shared" si="2"/>
        <v/>
      </c>
    </row>
    <row r="467">
      <c r="A467" s="6" t="s">
        <v>305</v>
      </c>
      <c r="B467" s="6"/>
      <c r="C467" s="16" t="str">
        <f t="array" ref="C467">IF(B467="", "", VLOOKUP(B467, {salesforce_opportunities!$A:$A,salesforce_opportunities!$F:$F}, 2, false) + IF(RANDBETWEEN(0, 100)&lt;75, RANDBETWEEN(8, 15), RANDBETWEEN(0, 15)))</f>
        <v/>
      </c>
      <c r="D467" s="16" t="s">
        <v>305</v>
      </c>
      <c r="E467" s="17" t="str">
        <f t="shared" si="1"/>
        <v/>
      </c>
      <c r="F467" s="17" t="str">
        <f t="shared" si="2"/>
        <v/>
      </c>
    </row>
    <row r="468">
      <c r="A468" s="6" t="s">
        <v>305</v>
      </c>
      <c r="B468" s="6"/>
      <c r="C468" s="16" t="str">
        <f t="array" ref="C468">IF(B468="", "", VLOOKUP(B468, {salesforce_opportunities!$A:$A,salesforce_opportunities!$F:$F}, 2, false) + IF(RANDBETWEEN(0, 100)&lt;75, RANDBETWEEN(8, 15), RANDBETWEEN(0, 15)))</f>
        <v/>
      </c>
      <c r="D468" s="16" t="s">
        <v>305</v>
      </c>
      <c r="E468" s="17" t="str">
        <f t="shared" si="1"/>
        <v/>
      </c>
      <c r="F468" s="17" t="str">
        <f t="shared" si="2"/>
        <v/>
      </c>
    </row>
    <row r="469">
      <c r="A469" s="6" t="s">
        <v>305</v>
      </c>
      <c r="B469" s="6"/>
      <c r="C469" s="16" t="str">
        <f t="array" ref="C469">IF(B469="", "", VLOOKUP(B469, {salesforce_opportunities!$A:$A,salesforce_opportunities!$F:$F}, 2, false) + IF(RANDBETWEEN(0, 100)&lt;75, RANDBETWEEN(8, 15), RANDBETWEEN(0, 15)))</f>
        <v/>
      </c>
      <c r="D469" s="16" t="s">
        <v>305</v>
      </c>
      <c r="E469" s="17" t="str">
        <f t="shared" si="1"/>
        <v/>
      </c>
      <c r="F469" s="17" t="str">
        <f t="shared" si="2"/>
        <v/>
      </c>
    </row>
    <row r="470">
      <c r="A470" s="6" t="s">
        <v>305</v>
      </c>
      <c r="B470" s="6"/>
      <c r="C470" s="16" t="str">
        <f t="array" ref="C470">IF(B470="", "", VLOOKUP(B470, {salesforce_opportunities!$A:$A,salesforce_opportunities!$F:$F}, 2, false) + IF(RANDBETWEEN(0, 100)&lt;75, RANDBETWEEN(8, 15), RANDBETWEEN(0, 15)))</f>
        <v/>
      </c>
      <c r="D470" s="16" t="s">
        <v>305</v>
      </c>
      <c r="E470" s="17" t="str">
        <f t="shared" si="1"/>
        <v/>
      </c>
      <c r="F470" s="17" t="str">
        <f t="shared" si="2"/>
        <v/>
      </c>
    </row>
    <row r="471">
      <c r="A471" s="6" t="s">
        <v>305</v>
      </c>
      <c r="B471" s="6"/>
      <c r="C471" s="16" t="str">
        <f t="array" ref="C471">IF(B471="", "", VLOOKUP(B471, {salesforce_opportunities!$A:$A,salesforce_opportunities!$F:$F}, 2, false) + IF(RANDBETWEEN(0, 100)&lt;75, RANDBETWEEN(8, 15), RANDBETWEEN(0, 15)))</f>
        <v/>
      </c>
      <c r="D471" s="16" t="s">
        <v>305</v>
      </c>
      <c r="E471" s="17" t="str">
        <f t="shared" si="1"/>
        <v/>
      </c>
      <c r="F471" s="17" t="str">
        <f t="shared" si="2"/>
        <v/>
      </c>
    </row>
    <row r="472">
      <c r="A472" s="6" t="s">
        <v>305</v>
      </c>
      <c r="B472" s="6"/>
      <c r="C472" s="16" t="str">
        <f t="array" ref="C472">IF(B472="", "", VLOOKUP(B472, {salesforce_opportunities!$A:$A,salesforce_opportunities!$F:$F}, 2, false) + IF(RANDBETWEEN(0, 100)&lt;75, RANDBETWEEN(8, 15), RANDBETWEEN(0, 15)))</f>
        <v/>
      </c>
      <c r="D472" s="16" t="s">
        <v>305</v>
      </c>
      <c r="E472" s="17" t="str">
        <f t="shared" si="1"/>
        <v/>
      </c>
      <c r="F472" s="17" t="str">
        <f t="shared" si="2"/>
        <v/>
      </c>
    </row>
    <row r="473">
      <c r="A473" s="6" t="s">
        <v>305</v>
      </c>
      <c r="B473" s="6"/>
      <c r="C473" s="16" t="str">
        <f t="array" ref="C473">IF(B473="", "", VLOOKUP(B473, {salesforce_opportunities!$A:$A,salesforce_opportunities!$F:$F}, 2, false) + IF(RANDBETWEEN(0, 100)&lt;75, RANDBETWEEN(8, 15), RANDBETWEEN(0, 15)))</f>
        <v/>
      </c>
      <c r="D473" s="16" t="s">
        <v>305</v>
      </c>
      <c r="E473" s="17" t="str">
        <f t="shared" si="1"/>
        <v/>
      </c>
      <c r="F473" s="17" t="str">
        <f t="shared" si="2"/>
        <v/>
      </c>
    </row>
    <row r="474">
      <c r="A474" s="6" t="s">
        <v>305</v>
      </c>
      <c r="B474" s="6"/>
      <c r="C474" s="16" t="str">
        <f t="array" ref="C474">IF(B474="", "", VLOOKUP(B474, {salesforce_opportunities!$A:$A,salesforce_opportunities!$F:$F}, 2, false) + IF(RANDBETWEEN(0, 100)&lt;75, RANDBETWEEN(8, 15), RANDBETWEEN(0, 15)))</f>
        <v/>
      </c>
      <c r="D474" s="16" t="s">
        <v>305</v>
      </c>
      <c r="E474" s="17" t="str">
        <f t="shared" si="1"/>
        <v/>
      </c>
      <c r="F474" s="17" t="str">
        <f t="shared" si="2"/>
        <v/>
      </c>
    </row>
    <row r="475">
      <c r="A475" s="6" t="s">
        <v>305</v>
      </c>
      <c r="B475" s="6"/>
      <c r="C475" s="16" t="str">
        <f t="array" ref="C475">IF(B475="", "", VLOOKUP(B475, {salesforce_opportunities!$A:$A,salesforce_opportunities!$F:$F}, 2, false) + IF(RANDBETWEEN(0, 100)&lt;75, RANDBETWEEN(8, 15), RANDBETWEEN(0, 15)))</f>
        <v/>
      </c>
      <c r="D475" s="16" t="s">
        <v>305</v>
      </c>
      <c r="E475" s="17" t="str">
        <f t="shared" si="1"/>
        <v/>
      </c>
      <c r="F475" s="17" t="str">
        <f t="shared" si="2"/>
        <v/>
      </c>
    </row>
    <row r="476">
      <c r="A476" s="6" t="s">
        <v>305</v>
      </c>
      <c r="B476" s="6"/>
      <c r="C476" s="16" t="str">
        <f t="array" ref="C476">IF(B476="", "", VLOOKUP(B476, {salesforce_opportunities!$A:$A,salesforce_opportunities!$F:$F}, 2, false) + IF(RANDBETWEEN(0, 100)&lt;75, RANDBETWEEN(8, 15), RANDBETWEEN(0, 15)))</f>
        <v/>
      </c>
      <c r="D476" s="16" t="s">
        <v>305</v>
      </c>
      <c r="E476" s="17" t="str">
        <f t="shared" si="1"/>
        <v/>
      </c>
      <c r="F476" s="17" t="str">
        <f t="shared" si="2"/>
        <v/>
      </c>
    </row>
    <row r="477">
      <c r="A477" s="6" t="s">
        <v>305</v>
      </c>
      <c r="B477" s="6"/>
      <c r="C477" s="16" t="str">
        <f t="array" ref="C477">IF(B477="", "", VLOOKUP(B477, {salesforce_opportunities!$A:$A,salesforce_opportunities!$F:$F}, 2, false) + IF(RANDBETWEEN(0, 100)&lt;75, RANDBETWEEN(8, 15), RANDBETWEEN(0, 15)))</f>
        <v/>
      </c>
      <c r="D477" s="16" t="s">
        <v>305</v>
      </c>
      <c r="E477" s="17" t="str">
        <f t="shared" si="1"/>
        <v/>
      </c>
      <c r="F477" s="17" t="str">
        <f t="shared" si="2"/>
        <v/>
      </c>
    </row>
    <row r="478">
      <c r="A478" s="6" t="s">
        <v>305</v>
      </c>
      <c r="B478" s="6"/>
      <c r="C478" s="16" t="str">
        <f t="array" ref="C478">IF(B478="", "", VLOOKUP(B478, {salesforce_opportunities!$A:$A,salesforce_opportunities!$F:$F}, 2, false) + IF(RANDBETWEEN(0, 100)&lt;75, RANDBETWEEN(8, 15), RANDBETWEEN(0, 15)))</f>
        <v/>
      </c>
      <c r="D478" s="16" t="s">
        <v>305</v>
      </c>
      <c r="E478" s="17" t="str">
        <f t="shared" si="1"/>
        <v/>
      </c>
      <c r="F478" s="17" t="str">
        <f t="shared" si="2"/>
        <v/>
      </c>
    </row>
    <row r="479">
      <c r="A479" s="6" t="s">
        <v>305</v>
      </c>
      <c r="B479" s="6"/>
      <c r="C479" s="16" t="str">
        <f t="array" ref="C479">IF(B479="", "", VLOOKUP(B479, {salesforce_opportunities!$A:$A,salesforce_opportunities!$F:$F}, 2, false) + IF(RANDBETWEEN(0, 100)&lt;75, RANDBETWEEN(8, 15), RANDBETWEEN(0, 15)))</f>
        <v/>
      </c>
      <c r="D479" s="16" t="s">
        <v>305</v>
      </c>
      <c r="E479" s="17" t="str">
        <f t="shared" si="1"/>
        <v/>
      </c>
      <c r="F479" s="17" t="str">
        <f t="shared" si="2"/>
        <v/>
      </c>
    </row>
    <row r="480">
      <c r="A480" s="6" t="s">
        <v>305</v>
      </c>
      <c r="B480" s="6"/>
      <c r="C480" s="16" t="str">
        <f t="array" ref="C480">IF(B480="", "", VLOOKUP(B480, {salesforce_opportunities!$A:$A,salesforce_opportunities!$F:$F}, 2, false) + IF(RANDBETWEEN(0, 100)&lt;75, RANDBETWEEN(8, 15), RANDBETWEEN(0, 15)))</f>
        <v/>
      </c>
      <c r="D480" s="16" t="s">
        <v>305</v>
      </c>
      <c r="E480" s="17" t="str">
        <f t="shared" si="1"/>
        <v/>
      </c>
      <c r="F480" s="17" t="str">
        <f t="shared" si="2"/>
        <v/>
      </c>
    </row>
    <row r="481">
      <c r="A481" s="6" t="s">
        <v>305</v>
      </c>
      <c r="B481" s="6"/>
      <c r="C481" s="16" t="str">
        <f t="array" ref="C481">IF(B481="", "", VLOOKUP(B481, {salesforce_opportunities!$A:$A,salesforce_opportunities!$F:$F}, 2, false) + IF(RANDBETWEEN(0, 100)&lt;75, RANDBETWEEN(8, 15), RANDBETWEEN(0, 15)))</f>
        <v/>
      </c>
      <c r="D481" s="16" t="s">
        <v>305</v>
      </c>
      <c r="E481" s="17" t="str">
        <f t="shared" si="1"/>
        <v/>
      </c>
      <c r="F481" s="17" t="str">
        <f t="shared" si="2"/>
        <v/>
      </c>
    </row>
    <row r="482">
      <c r="A482" s="6" t="s">
        <v>305</v>
      </c>
      <c r="B482" s="6"/>
      <c r="C482" s="16" t="str">
        <f t="array" ref="C482">IF(B482="", "", VLOOKUP(B482, {salesforce_opportunities!$A:$A,salesforce_opportunities!$F:$F}, 2, false) + IF(RANDBETWEEN(0, 100)&lt;75, RANDBETWEEN(8, 15), RANDBETWEEN(0, 15)))</f>
        <v/>
      </c>
      <c r="D482" s="16" t="s">
        <v>305</v>
      </c>
      <c r="E482" s="17" t="str">
        <f t="shared" si="1"/>
        <v/>
      </c>
      <c r="F482" s="17" t="str">
        <f t="shared" si="2"/>
        <v/>
      </c>
    </row>
    <row r="483">
      <c r="A483" s="6" t="s">
        <v>305</v>
      </c>
      <c r="B483" s="6"/>
      <c r="C483" s="16" t="str">
        <f t="array" ref="C483">IF(B483="", "", VLOOKUP(B483, {salesforce_opportunities!$A:$A,salesforce_opportunities!$F:$F}, 2, false) + IF(RANDBETWEEN(0, 100)&lt;75, RANDBETWEEN(8, 15), RANDBETWEEN(0, 15)))</f>
        <v/>
      </c>
      <c r="D483" s="16" t="s">
        <v>305</v>
      </c>
      <c r="E483" s="17" t="str">
        <f t="shared" si="1"/>
        <v/>
      </c>
      <c r="F483" s="17" t="str">
        <f t="shared" si="2"/>
        <v/>
      </c>
    </row>
    <row r="484">
      <c r="A484" s="6" t="s">
        <v>305</v>
      </c>
      <c r="B484" s="6"/>
      <c r="C484" s="16" t="str">
        <f t="array" ref="C484">IF(B484="", "", VLOOKUP(B484, {salesforce_opportunities!$A:$A,salesforce_opportunities!$F:$F}, 2, false) + IF(RANDBETWEEN(0, 100)&lt;75, RANDBETWEEN(8, 15), RANDBETWEEN(0, 15)))</f>
        <v/>
      </c>
      <c r="D484" s="16" t="s">
        <v>305</v>
      </c>
      <c r="E484" s="17" t="str">
        <f t="shared" si="1"/>
        <v/>
      </c>
      <c r="F484" s="17" t="str">
        <f t="shared" si="2"/>
        <v/>
      </c>
    </row>
    <row r="485">
      <c r="A485" s="6" t="s">
        <v>305</v>
      </c>
      <c r="B485" s="6"/>
      <c r="C485" s="16" t="str">
        <f t="array" ref="C485">IF(B485="", "", VLOOKUP(B485, {salesforce_opportunities!$A:$A,salesforce_opportunities!$F:$F}, 2, false) + IF(RANDBETWEEN(0, 100)&lt;75, RANDBETWEEN(8, 15), RANDBETWEEN(0, 15)))</f>
        <v/>
      </c>
      <c r="D485" s="16" t="s">
        <v>305</v>
      </c>
      <c r="E485" s="17" t="str">
        <f t="shared" si="1"/>
        <v/>
      </c>
      <c r="F485" s="17" t="str">
        <f t="shared" si="2"/>
        <v/>
      </c>
    </row>
    <row r="486">
      <c r="A486" s="6" t="s">
        <v>305</v>
      </c>
      <c r="B486" s="6"/>
      <c r="C486" s="16" t="str">
        <f t="array" ref="C486">IF(B486="", "", VLOOKUP(B486, {salesforce_opportunities!$A:$A,salesforce_opportunities!$F:$F}, 2, false) + IF(RANDBETWEEN(0, 100)&lt;75, RANDBETWEEN(8, 15), RANDBETWEEN(0, 15)))</f>
        <v/>
      </c>
      <c r="D486" s="16" t="s">
        <v>305</v>
      </c>
      <c r="E486" s="17" t="str">
        <f t="shared" si="1"/>
        <v/>
      </c>
      <c r="F486" s="17" t="str">
        <f t="shared" si="2"/>
        <v/>
      </c>
    </row>
    <row r="487">
      <c r="A487" s="6" t="s">
        <v>305</v>
      </c>
      <c r="B487" s="6"/>
      <c r="C487" s="16" t="str">
        <f t="array" ref="C487">IF(B487="", "", VLOOKUP(B487, {salesforce_opportunities!$A:$A,salesforce_opportunities!$F:$F}, 2, false) + IF(RANDBETWEEN(0, 100)&lt;75, RANDBETWEEN(8, 15), RANDBETWEEN(0, 15)))</f>
        <v/>
      </c>
      <c r="D487" s="16" t="s">
        <v>305</v>
      </c>
      <c r="E487" s="17" t="str">
        <f t="shared" si="1"/>
        <v/>
      </c>
      <c r="F487" s="17" t="str">
        <f t="shared" si="2"/>
        <v/>
      </c>
    </row>
    <row r="488">
      <c r="A488" s="6" t="s">
        <v>305</v>
      </c>
      <c r="B488" s="6"/>
      <c r="C488" s="16" t="str">
        <f t="array" ref="C488">IF(B488="", "", VLOOKUP(B488, {salesforce_opportunities!$A:$A,salesforce_opportunities!$F:$F}, 2, false) + IF(RANDBETWEEN(0, 100)&lt;75, RANDBETWEEN(8, 15), RANDBETWEEN(0, 15)))</f>
        <v/>
      </c>
      <c r="D488" s="16" t="s">
        <v>305</v>
      </c>
      <c r="E488" s="17" t="str">
        <f t="shared" si="1"/>
        <v/>
      </c>
      <c r="F488" s="17" t="str">
        <f t="shared" si="2"/>
        <v/>
      </c>
    </row>
    <row r="489">
      <c r="A489" s="6" t="s">
        <v>305</v>
      </c>
      <c r="B489" s="6"/>
      <c r="C489" s="16" t="str">
        <f t="array" ref="C489">IF(B489="", "", VLOOKUP(B489, {salesforce_opportunities!$A:$A,salesforce_opportunities!$F:$F}, 2, false) + IF(RANDBETWEEN(0, 100)&lt;75, RANDBETWEEN(8, 15), RANDBETWEEN(0, 15)))</f>
        <v/>
      </c>
      <c r="D489" s="16" t="s">
        <v>305</v>
      </c>
      <c r="E489" s="17" t="str">
        <f t="shared" si="1"/>
        <v/>
      </c>
      <c r="F489" s="17" t="str">
        <f t="shared" si="2"/>
        <v/>
      </c>
    </row>
    <row r="490">
      <c r="A490" s="6" t="s">
        <v>305</v>
      </c>
      <c r="B490" s="6"/>
      <c r="C490" s="16" t="str">
        <f t="array" ref="C490">IF(B490="", "", VLOOKUP(B490, {salesforce_opportunities!$A:$A,salesforce_opportunities!$F:$F}, 2, false) + IF(RANDBETWEEN(0, 100)&lt;75, RANDBETWEEN(8, 15), RANDBETWEEN(0, 15)))</f>
        <v/>
      </c>
      <c r="D490" s="16" t="s">
        <v>305</v>
      </c>
      <c r="E490" s="17" t="str">
        <f t="shared" si="1"/>
        <v/>
      </c>
      <c r="F490" s="17" t="str">
        <f t="shared" si="2"/>
        <v/>
      </c>
    </row>
    <row r="491">
      <c r="A491" s="6" t="s">
        <v>305</v>
      </c>
      <c r="B491" s="6"/>
      <c r="C491" s="16" t="str">
        <f t="array" ref="C491">IF(B491="", "", VLOOKUP(B491, {salesforce_opportunities!$A:$A,salesforce_opportunities!$F:$F}, 2, false) + IF(RANDBETWEEN(0, 100)&lt;75, RANDBETWEEN(8, 15), RANDBETWEEN(0, 15)))</f>
        <v/>
      </c>
      <c r="D491" s="16" t="s">
        <v>305</v>
      </c>
      <c r="E491" s="17" t="str">
        <f t="shared" si="1"/>
        <v/>
      </c>
      <c r="F491" s="17" t="str">
        <f t="shared" si="2"/>
        <v/>
      </c>
    </row>
    <row r="492">
      <c r="A492" s="6" t="s">
        <v>305</v>
      </c>
      <c r="B492" s="6"/>
      <c r="C492" s="16" t="str">
        <f t="array" ref="C492">IF(B492="", "", VLOOKUP(B492, {salesforce_opportunities!$A:$A,salesforce_opportunities!$F:$F}, 2, false) + IF(RANDBETWEEN(0, 100)&lt;75, RANDBETWEEN(8, 15), RANDBETWEEN(0, 15)))</f>
        <v/>
      </c>
      <c r="D492" s="16" t="s">
        <v>305</v>
      </c>
      <c r="E492" s="17" t="str">
        <f t="shared" si="1"/>
        <v/>
      </c>
      <c r="F492" s="17" t="str">
        <f t="shared" si="2"/>
        <v/>
      </c>
    </row>
    <row r="493">
      <c r="A493" s="6" t="s">
        <v>305</v>
      </c>
      <c r="B493" s="6"/>
      <c r="C493" s="16" t="str">
        <f t="array" ref="C493">IF(B493="", "", VLOOKUP(B493, {salesforce_opportunities!$A:$A,salesforce_opportunities!$F:$F}, 2, false) + IF(RANDBETWEEN(0, 100)&lt;75, RANDBETWEEN(8, 15), RANDBETWEEN(0, 15)))</f>
        <v/>
      </c>
      <c r="D493" s="16" t="s">
        <v>305</v>
      </c>
      <c r="E493" s="17" t="str">
        <f t="shared" si="1"/>
        <v/>
      </c>
      <c r="F493" s="17" t="str">
        <f t="shared" si="2"/>
        <v/>
      </c>
    </row>
    <row r="494">
      <c r="A494" s="6" t="s">
        <v>305</v>
      </c>
      <c r="B494" s="6"/>
      <c r="C494" s="16" t="str">
        <f t="array" ref="C494">IF(B494="", "", VLOOKUP(B494, {salesforce_opportunities!$A:$A,salesforce_opportunities!$F:$F}, 2, false) + IF(RANDBETWEEN(0, 100)&lt;75, RANDBETWEEN(8, 15), RANDBETWEEN(0, 15)))</f>
        <v/>
      </c>
      <c r="D494" s="16" t="s">
        <v>305</v>
      </c>
      <c r="E494" s="17" t="str">
        <f t="shared" si="1"/>
        <v/>
      </c>
      <c r="F494" s="17" t="str">
        <f t="shared" si="2"/>
        <v/>
      </c>
    </row>
    <row r="495">
      <c r="A495" s="6" t="s">
        <v>305</v>
      </c>
      <c r="B495" s="6"/>
      <c r="C495" s="16" t="str">
        <f t="array" ref="C495">IF(B495="", "", VLOOKUP(B495, {salesforce_opportunities!$A:$A,salesforce_opportunities!$F:$F}, 2, false) + IF(RANDBETWEEN(0, 100)&lt;75, RANDBETWEEN(8, 15), RANDBETWEEN(0, 15)))</f>
        <v/>
      </c>
      <c r="D495" s="16" t="s">
        <v>305</v>
      </c>
      <c r="E495" s="17" t="str">
        <f t="shared" si="1"/>
        <v/>
      </c>
      <c r="F495" s="17" t="str">
        <f t="shared" si="2"/>
        <v/>
      </c>
    </row>
    <row r="496">
      <c r="A496" s="6" t="s">
        <v>305</v>
      </c>
      <c r="B496" s="6"/>
      <c r="C496" s="16" t="str">
        <f t="array" ref="C496">IF(B496="", "", VLOOKUP(B496, {salesforce_opportunities!$A:$A,salesforce_opportunities!$F:$F}, 2, false) + IF(RANDBETWEEN(0, 100)&lt;75, RANDBETWEEN(8, 15), RANDBETWEEN(0, 15)))</f>
        <v/>
      </c>
      <c r="D496" s="16" t="s">
        <v>305</v>
      </c>
      <c r="E496" s="17" t="str">
        <f t="shared" si="1"/>
        <v/>
      </c>
      <c r="F496" s="17" t="str">
        <f t="shared" si="2"/>
        <v/>
      </c>
    </row>
    <row r="497">
      <c r="A497" s="6" t="s">
        <v>305</v>
      </c>
      <c r="B497" s="6"/>
      <c r="C497" s="16" t="str">
        <f t="array" ref="C497">IF(B497="", "", VLOOKUP(B497, {salesforce_opportunities!$A:$A,salesforce_opportunities!$F:$F}, 2, false) + IF(RANDBETWEEN(0, 100)&lt;75, RANDBETWEEN(8, 15), RANDBETWEEN(0, 15)))</f>
        <v/>
      </c>
      <c r="D497" s="16" t="s">
        <v>305</v>
      </c>
      <c r="E497" s="17" t="str">
        <f t="shared" si="1"/>
        <v/>
      </c>
      <c r="F497" s="17" t="str">
        <f t="shared" si="2"/>
        <v/>
      </c>
    </row>
    <row r="498">
      <c r="A498" s="6" t="s">
        <v>305</v>
      </c>
      <c r="B498" s="6"/>
      <c r="C498" s="16" t="str">
        <f t="array" ref="C498">IF(B498="", "", VLOOKUP(B498, {salesforce_opportunities!$A:$A,salesforce_opportunities!$F:$F}, 2, false) + IF(RANDBETWEEN(0, 100)&lt;75, RANDBETWEEN(8, 15), RANDBETWEEN(0, 15)))</f>
        <v/>
      </c>
      <c r="D498" s="16" t="s">
        <v>305</v>
      </c>
      <c r="E498" s="17" t="str">
        <f t="shared" si="1"/>
        <v/>
      </c>
      <c r="F498" s="17" t="str">
        <f t="shared" si="2"/>
        <v/>
      </c>
    </row>
    <row r="499">
      <c r="A499" s="6" t="s">
        <v>305</v>
      </c>
      <c r="B499" s="6"/>
      <c r="C499" s="16" t="str">
        <f t="array" ref="C499">IF(B499="", "", VLOOKUP(B499, {salesforce_opportunities!$A:$A,salesforce_opportunities!$F:$F}, 2, false) + IF(RANDBETWEEN(0, 100)&lt;75, RANDBETWEEN(8, 15), RANDBETWEEN(0, 15)))</f>
        <v/>
      </c>
      <c r="D499" s="16" t="s">
        <v>305</v>
      </c>
      <c r="E499" s="17" t="str">
        <f t="shared" si="1"/>
        <v/>
      </c>
      <c r="F499" s="17" t="str">
        <f t="shared" si="2"/>
        <v/>
      </c>
    </row>
    <row r="500">
      <c r="A500" s="6" t="s">
        <v>305</v>
      </c>
      <c r="B500" s="6"/>
      <c r="C500" s="16" t="str">
        <f t="array" ref="C500">IF(B500="", "", VLOOKUP(B500, {salesforce_opportunities!$A:$A,salesforce_opportunities!$F:$F}, 2, false) + IF(RANDBETWEEN(0, 100)&lt;75, RANDBETWEEN(8, 15), RANDBETWEEN(0, 15)))</f>
        <v/>
      </c>
      <c r="D500" s="16" t="s">
        <v>305</v>
      </c>
      <c r="E500" s="17" t="str">
        <f t="shared" si="1"/>
        <v/>
      </c>
      <c r="F500" s="17" t="str">
        <f t="shared" si="2"/>
        <v/>
      </c>
    </row>
    <row r="501">
      <c r="A501" s="6" t="s">
        <v>305</v>
      </c>
      <c r="B501" s="6"/>
      <c r="C501" s="16" t="str">
        <f t="array" ref="C501">IF(B501="", "", VLOOKUP(B501, {salesforce_opportunities!$A:$A,salesforce_opportunities!$F:$F}, 2, false) + IF(RANDBETWEEN(0, 100)&lt;75, RANDBETWEEN(8, 15), RANDBETWEEN(0, 15)))</f>
        <v/>
      </c>
      <c r="D501" s="16" t="s">
        <v>305</v>
      </c>
      <c r="E501" s="17" t="str">
        <f t="shared" si="1"/>
        <v/>
      </c>
      <c r="F501" s="17" t="str">
        <f t="shared" si="2"/>
        <v/>
      </c>
    </row>
    <row r="502">
      <c r="A502" s="6" t="s">
        <v>305</v>
      </c>
      <c r="B502" s="6"/>
      <c r="C502" s="16" t="str">
        <f t="array" ref="C502">IF(B502="", "", VLOOKUP(B502, {salesforce_opportunities!$A:$A,salesforce_opportunities!$F:$F}, 2, false) + IF(RANDBETWEEN(0, 100)&lt;75, RANDBETWEEN(8, 15), RANDBETWEEN(0, 15)))</f>
        <v/>
      </c>
      <c r="D502" s="16" t="s">
        <v>305</v>
      </c>
      <c r="E502" s="17" t="str">
        <f t="shared" si="1"/>
        <v/>
      </c>
      <c r="F502" s="17" t="str">
        <f t="shared" si="2"/>
        <v/>
      </c>
    </row>
    <row r="503">
      <c r="A503" s="6" t="s">
        <v>305</v>
      </c>
      <c r="B503" s="6"/>
      <c r="C503" s="16" t="str">
        <f t="array" ref="C503">IF(B503="", "", VLOOKUP(B503, {salesforce_opportunities!$A:$A,salesforce_opportunities!$F:$F}, 2, false) + IF(RANDBETWEEN(0, 100)&lt;75, RANDBETWEEN(8, 15), RANDBETWEEN(0, 15)))</f>
        <v/>
      </c>
      <c r="D503" s="16" t="s">
        <v>305</v>
      </c>
      <c r="E503" s="17" t="str">
        <f t="shared" si="1"/>
        <v/>
      </c>
      <c r="F503" s="17" t="str">
        <f t="shared" si="2"/>
        <v/>
      </c>
    </row>
    <row r="504">
      <c r="A504" s="6" t="s">
        <v>305</v>
      </c>
      <c r="B504" s="6"/>
      <c r="C504" s="16" t="str">
        <f t="array" ref="C504">IF(B504="", "", VLOOKUP(B504, {salesforce_opportunities!$A:$A,salesforce_opportunities!$F:$F}, 2, false) + IF(RANDBETWEEN(0, 100)&lt;75, RANDBETWEEN(8, 15), RANDBETWEEN(0, 15)))</f>
        <v/>
      </c>
      <c r="D504" s="16" t="s">
        <v>305</v>
      </c>
      <c r="E504" s="17" t="str">
        <f t="shared" si="1"/>
        <v/>
      </c>
      <c r="F504" s="17" t="str">
        <f t="shared" si="2"/>
        <v/>
      </c>
    </row>
    <row r="505">
      <c r="A505" s="6" t="s">
        <v>305</v>
      </c>
      <c r="B505" s="6"/>
      <c r="C505" s="16" t="str">
        <f t="array" ref="C505">IF(B505="", "", VLOOKUP(B505, {salesforce_opportunities!$A:$A,salesforce_opportunities!$F:$F}, 2, false) + IF(RANDBETWEEN(0, 100)&lt;75, RANDBETWEEN(8, 15), RANDBETWEEN(0, 15)))</f>
        <v/>
      </c>
      <c r="D505" s="16" t="s">
        <v>305</v>
      </c>
      <c r="E505" s="17" t="str">
        <f t="shared" si="1"/>
        <v/>
      </c>
      <c r="F505" s="17" t="str">
        <f t="shared" si="2"/>
        <v/>
      </c>
    </row>
    <row r="506">
      <c r="A506" s="6" t="s">
        <v>305</v>
      </c>
      <c r="B506" s="6"/>
      <c r="C506" s="16" t="str">
        <f t="array" ref="C506">IF(B506="", "", VLOOKUP(B506, {salesforce_opportunities!$A:$A,salesforce_opportunities!$F:$F}, 2, false) + IF(RANDBETWEEN(0, 100)&lt;75, RANDBETWEEN(8, 15), RANDBETWEEN(0, 15)))</f>
        <v/>
      </c>
      <c r="D506" s="16" t="s">
        <v>305</v>
      </c>
      <c r="E506" s="17" t="str">
        <f t="shared" si="1"/>
        <v/>
      </c>
      <c r="F506" s="17" t="str">
        <f t="shared" si="2"/>
        <v/>
      </c>
    </row>
    <row r="507">
      <c r="A507" s="6" t="s">
        <v>305</v>
      </c>
      <c r="B507" s="6"/>
      <c r="C507" s="16" t="str">
        <f t="array" ref="C507">IF(B507="", "", VLOOKUP(B507, {salesforce_opportunities!$A:$A,salesforce_opportunities!$F:$F}, 2, false) + IF(RANDBETWEEN(0, 100)&lt;75, RANDBETWEEN(8, 15), RANDBETWEEN(0, 15)))</f>
        <v/>
      </c>
      <c r="D507" s="16" t="s">
        <v>305</v>
      </c>
      <c r="E507" s="17" t="str">
        <f t="shared" si="1"/>
        <v/>
      </c>
      <c r="F507" s="17" t="str">
        <f t="shared" si="2"/>
        <v/>
      </c>
    </row>
    <row r="508">
      <c r="A508" s="6" t="s">
        <v>305</v>
      </c>
      <c r="B508" s="6"/>
      <c r="C508" s="16" t="str">
        <f t="array" ref="C508">IF(B508="", "", VLOOKUP(B508, {salesforce_opportunities!$A:$A,salesforce_opportunities!$F:$F}, 2, false) + IF(RANDBETWEEN(0, 100)&lt;75, RANDBETWEEN(8, 15), RANDBETWEEN(0, 15)))</f>
        <v/>
      </c>
      <c r="D508" s="16" t="s">
        <v>305</v>
      </c>
      <c r="E508" s="17" t="str">
        <f t="shared" si="1"/>
        <v/>
      </c>
      <c r="F508" s="17" t="str">
        <f t="shared" si="2"/>
        <v/>
      </c>
    </row>
    <row r="509">
      <c r="A509" s="6" t="s">
        <v>305</v>
      </c>
      <c r="B509" s="6"/>
      <c r="C509" s="16" t="str">
        <f t="array" ref="C509">IF(B509="", "", VLOOKUP(B509, {salesforce_opportunities!$A:$A,salesforce_opportunities!$F:$F}, 2, false) + IF(RANDBETWEEN(0, 100)&lt;75, RANDBETWEEN(8, 15), RANDBETWEEN(0, 15)))</f>
        <v/>
      </c>
      <c r="D509" s="16" t="s">
        <v>305</v>
      </c>
      <c r="E509" s="17" t="str">
        <f t="shared" si="1"/>
        <v/>
      </c>
      <c r="F509" s="17" t="str">
        <f t="shared" si="2"/>
        <v/>
      </c>
    </row>
    <row r="510">
      <c r="A510" s="6" t="s">
        <v>305</v>
      </c>
      <c r="B510" s="6"/>
      <c r="C510" s="16" t="str">
        <f t="array" ref="C510">IF(B510="", "", VLOOKUP(B510, {salesforce_opportunities!$A:$A,salesforce_opportunities!$F:$F}, 2, false) + IF(RANDBETWEEN(0, 100)&lt;75, RANDBETWEEN(8, 15), RANDBETWEEN(0, 15)))</f>
        <v/>
      </c>
      <c r="D510" s="16" t="s">
        <v>305</v>
      </c>
      <c r="E510" s="17" t="str">
        <f t="shared" si="1"/>
        <v/>
      </c>
      <c r="F510" s="17" t="str">
        <f t="shared" si="2"/>
        <v/>
      </c>
    </row>
    <row r="511">
      <c r="A511" s="6" t="s">
        <v>305</v>
      </c>
      <c r="B511" s="6"/>
      <c r="C511" s="16" t="str">
        <f t="array" ref="C511">IF(B511="", "", VLOOKUP(B511, {salesforce_opportunities!$A:$A,salesforce_opportunities!$F:$F}, 2, false) + IF(RANDBETWEEN(0, 100)&lt;75, RANDBETWEEN(8, 15), RANDBETWEEN(0, 15)))</f>
        <v/>
      </c>
      <c r="D511" s="16" t="s">
        <v>305</v>
      </c>
      <c r="E511" s="17" t="str">
        <f t="shared" si="1"/>
        <v/>
      </c>
      <c r="F511" s="17" t="str">
        <f t="shared" si="2"/>
        <v/>
      </c>
    </row>
    <row r="512">
      <c r="A512" s="6" t="s">
        <v>305</v>
      </c>
      <c r="B512" s="6"/>
      <c r="C512" s="16" t="str">
        <f t="array" ref="C512">IF(B512="", "", VLOOKUP(B512, {salesforce_opportunities!$A:$A,salesforce_opportunities!$F:$F}, 2, false) + IF(RANDBETWEEN(0, 100)&lt;75, RANDBETWEEN(8, 15), RANDBETWEEN(0, 15)))</f>
        <v/>
      </c>
      <c r="D512" s="16" t="s">
        <v>305</v>
      </c>
      <c r="E512" s="17" t="str">
        <f t="shared" si="1"/>
        <v/>
      </c>
      <c r="F512" s="17" t="str">
        <f t="shared" si="2"/>
        <v/>
      </c>
    </row>
    <row r="513">
      <c r="A513" s="6" t="s">
        <v>305</v>
      </c>
      <c r="B513" s="6"/>
      <c r="C513" s="16" t="str">
        <f t="array" ref="C513">IF(B513="", "", VLOOKUP(B513, {salesforce_opportunities!$A:$A,salesforce_opportunities!$F:$F}, 2, false) + IF(RANDBETWEEN(0, 100)&lt;75, RANDBETWEEN(8, 15), RANDBETWEEN(0, 15)))</f>
        <v/>
      </c>
      <c r="D513" s="16" t="s">
        <v>305</v>
      </c>
      <c r="E513" s="17" t="str">
        <f t="shared" si="1"/>
        <v/>
      </c>
      <c r="F513" s="17" t="str">
        <f t="shared" si="2"/>
        <v/>
      </c>
    </row>
    <row r="514">
      <c r="A514" s="6" t="s">
        <v>305</v>
      </c>
      <c r="B514" s="6"/>
      <c r="C514" s="16" t="str">
        <f t="array" ref="C514">IF(B514="", "", VLOOKUP(B514, {salesforce_opportunities!$A:$A,salesforce_opportunities!$F:$F}, 2, false) + IF(RANDBETWEEN(0, 100)&lt;75, RANDBETWEEN(8, 15), RANDBETWEEN(0, 15)))</f>
        <v/>
      </c>
      <c r="D514" s="16" t="s">
        <v>305</v>
      </c>
      <c r="E514" s="17" t="str">
        <f t="shared" si="1"/>
        <v/>
      </c>
      <c r="F514" s="17" t="str">
        <f t="shared" si="2"/>
        <v/>
      </c>
    </row>
    <row r="515">
      <c r="A515" s="6" t="s">
        <v>305</v>
      </c>
      <c r="B515" s="6"/>
      <c r="C515" s="16" t="str">
        <f t="array" ref="C515">IF(B515="", "", VLOOKUP(B515, {salesforce_opportunities!$A:$A,salesforce_opportunities!$F:$F}, 2, false) + IF(RANDBETWEEN(0, 100)&lt;75, RANDBETWEEN(8, 15), RANDBETWEEN(0, 15)))</f>
        <v/>
      </c>
      <c r="D515" s="16" t="s">
        <v>305</v>
      </c>
      <c r="E515" s="17" t="str">
        <f t="shared" si="1"/>
        <v/>
      </c>
      <c r="F515" s="17" t="str">
        <f t="shared" si="2"/>
        <v/>
      </c>
    </row>
    <row r="516">
      <c r="A516" s="6" t="s">
        <v>305</v>
      </c>
      <c r="B516" s="6"/>
      <c r="C516" s="16" t="str">
        <f t="array" ref="C516">IF(B516="", "", VLOOKUP(B516, {salesforce_opportunities!$A:$A,salesforce_opportunities!$F:$F}, 2, false) + IF(RANDBETWEEN(0, 100)&lt;75, RANDBETWEEN(8, 15), RANDBETWEEN(0, 15)))</f>
        <v/>
      </c>
      <c r="D516" s="16" t="s">
        <v>305</v>
      </c>
      <c r="E516" s="17" t="str">
        <f t="shared" si="1"/>
        <v/>
      </c>
      <c r="F516" s="17" t="str">
        <f t="shared" si="2"/>
        <v/>
      </c>
    </row>
    <row r="517">
      <c r="A517" s="6" t="s">
        <v>305</v>
      </c>
      <c r="B517" s="6"/>
      <c r="C517" s="16" t="str">
        <f t="array" ref="C517">IF(B517="", "", VLOOKUP(B517, {salesforce_opportunities!$A:$A,salesforce_opportunities!$F:$F}, 2, false) + IF(RANDBETWEEN(0, 100)&lt;75, RANDBETWEEN(8, 15), RANDBETWEEN(0, 15)))</f>
        <v/>
      </c>
      <c r="D517" s="16" t="s">
        <v>305</v>
      </c>
      <c r="E517" s="17" t="str">
        <f t="shared" si="1"/>
        <v/>
      </c>
      <c r="F517" s="17" t="str">
        <f t="shared" si="2"/>
        <v/>
      </c>
    </row>
    <row r="518">
      <c r="A518" s="6" t="s">
        <v>305</v>
      </c>
      <c r="B518" s="6"/>
      <c r="C518" s="16" t="str">
        <f t="array" ref="C518">IF(B518="", "", VLOOKUP(B518, {salesforce_opportunities!$A:$A,salesforce_opportunities!$F:$F}, 2, false) + IF(RANDBETWEEN(0, 100)&lt;75, RANDBETWEEN(8, 15), RANDBETWEEN(0, 15)))</f>
        <v/>
      </c>
      <c r="D518" s="16" t="s">
        <v>305</v>
      </c>
      <c r="E518" s="17" t="str">
        <f t="shared" si="1"/>
        <v/>
      </c>
      <c r="F518" s="17" t="str">
        <f t="shared" si="2"/>
        <v/>
      </c>
    </row>
    <row r="519">
      <c r="A519" s="6" t="s">
        <v>305</v>
      </c>
      <c r="B519" s="6"/>
      <c r="C519" s="16" t="str">
        <f t="array" ref="C519">IF(B519="", "", VLOOKUP(B519, {salesforce_opportunities!$A:$A,salesforce_opportunities!$F:$F}, 2, false) + IF(RANDBETWEEN(0, 100)&lt;75, RANDBETWEEN(8, 15), RANDBETWEEN(0, 15)))</f>
        <v/>
      </c>
      <c r="D519" s="16" t="s">
        <v>305</v>
      </c>
      <c r="E519" s="17" t="str">
        <f t="shared" si="1"/>
        <v/>
      </c>
      <c r="F519" s="17" t="str">
        <f t="shared" si="2"/>
        <v/>
      </c>
    </row>
    <row r="520">
      <c r="A520" s="6" t="s">
        <v>305</v>
      </c>
      <c r="B520" s="6"/>
      <c r="C520" s="16" t="str">
        <f t="array" ref="C520">IF(B520="", "", VLOOKUP(B520, {salesforce_opportunities!$A:$A,salesforce_opportunities!$F:$F}, 2, false) + IF(RANDBETWEEN(0, 100)&lt;75, RANDBETWEEN(8, 15), RANDBETWEEN(0, 15)))</f>
        <v/>
      </c>
      <c r="D520" s="16" t="s">
        <v>305</v>
      </c>
      <c r="E520" s="17" t="str">
        <f t="shared" si="1"/>
        <v/>
      </c>
      <c r="F520" s="17" t="str">
        <f t="shared" si="2"/>
        <v/>
      </c>
    </row>
    <row r="521">
      <c r="A521" s="6" t="s">
        <v>305</v>
      </c>
      <c r="B521" s="6"/>
      <c r="C521" s="16" t="str">
        <f t="array" ref="C521">IF(B521="", "", VLOOKUP(B521, {salesforce_opportunities!$A:$A,salesforce_opportunities!$F:$F}, 2, false) + IF(RANDBETWEEN(0, 100)&lt;75, RANDBETWEEN(8, 15), RANDBETWEEN(0, 15)))</f>
        <v/>
      </c>
      <c r="D521" s="16" t="s">
        <v>305</v>
      </c>
      <c r="E521" s="17" t="str">
        <f t="shared" si="1"/>
        <v/>
      </c>
      <c r="F521" s="17" t="str">
        <f t="shared" si="2"/>
        <v/>
      </c>
    </row>
    <row r="522">
      <c r="A522" s="6" t="s">
        <v>305</v>
      </c>
      <c r="B522" s="6"/>
      <c r="C522" s="16" t="str">
        <f t="array" ref="C522">IF(B522="", "", VLOOKUP(B522, {salesforce_opportunities!$A:$A,salesforce_opportunities!$F:$F}, 2, false) + IF(RANDBETWEEN(0, 100)&lt;75, RANDBETWEEN(8, 15), RANDBETWEEN(0, 15)))</f>
        <v/>
      </c>
      <c r="D522" s="16" t="s">
        <v>305</v>
      </c>
      <c r="E522" s="17" t="str">
        <f t="shared" si="1"/>
        <v/>
      </c>
      <c r="F522" s="17" t="str">
        <f t="shared" si="2"/>
        <v/>
      </c>
    </row>
    <row r="523">
      <c r="A523" s="6" t="s">
        <v>305</v>
      </c>
      <c r="B523" s="6"/>
      <c r="C523" s="16" t="str">
        <f t="array" ref="C523">IF(B523="", "", VLOOKUP(B523, {salesforce_opportunities!$A:$A,salesforce_opportunities!$F:$F}, 2, false) + IF(RANDBETWEEN(0, 100)&lt;75, RANDBETWEEN(8, 15), RANDBETWEEN(0, 15)))</f>
        <v/>
      </c>
      <c r="D523" s="16" t="s">
        <v>305</v>
      </c>
      <c r="E523" s="17" t="str">
        <f t="shared" si="1"/>
        <v/>
      </c>
      <c r="F523" s="17" t="str">
        <f t="shared" si="2"/>
        <v/>
      </c>
    </row>
    <row r="524">
      <c r="A524" s="6" t="s">
        <v>305</v>
      </c>
      <c r="B524" s="6"/>
      <c r="C524" s="16" t="str">
        <f t="array" ref="C524">IF(B524="", "", VLOOKUP(B524, {salesforce_opportunities!$A:$A,salesforce_opportunities!$F:$F}, 2, false) + IF(RANDBETWEEN(0, 100)&lt;75, RANDBETWEEN(8, 15), RANDBETWEEN(0, 15)))</f>
        <v/>
      </c>
      <c r="D524" s="16" t="s">
        <v>305</v>
      </c>
      <c r="E524" s="17" t="str">
        <f t="shared" si="1"/>
        <v/>
      </c>
      <c r="F524" s="17" t="str">
        <f t="shared" si="2"/>
        <v/>
      </c>
    </row>
    <row r="525">
      <c r="A525" s="6" t="s">
        <v>305</v>
      </c>
      <c r="B525" s="6"/>
      <c r="C525" s="16" t="str">
        <f t="array" ref="C525">IF(B525="", "", VLOOKUP(B525, {salesforce_opportunities!$A:$A,salesforce_opportunities!$F:$F}, 2, false) + IF(RANDBETWEEN(0, 100)&lt;75, RANDBETWEEN(8, 15), RANDBETWEEN(0, 15)))</f>
        <v/>
      </c>
      <c r="D525" s="16" t="s">
        <v>305</v>
      </c>
      <c r="E525" s="17" t="str">
        <f t="shared" si="1"/>
        <v/>
      </c>
      <c r="F525" s="17" t="str">
        <f t="shared" si="2"/>
        <v/>
      </c>
    </row>
    <row r="526">
      <c r="A526" s="6" t="s">
        <v>305</v>
      </c>
      <c r="B526" s="6"/>
      <c r="C526" s="16" t="str">
        <f t="array" ref="C526">IF(B526="", "", VLOOKUP(B526, {salesforce_opportunities!$A:$A,salesforce_opportunities!$F:$F}, 2, false) + IF(RANDBETWEEN(0, 100)&lt;75, RANDBETWEEN(8, 15), RANDBETWEEN(0, 15)))</f>
        <v/>
      </c>
      <c r="D526" s="16" t="s">
        <v>305</v>
      </c>
      <c r="E526" s="17" t="str">
        <f t="shared" si="1"/>
        <v/>
      </c>
      <c r="F526" s="17" t="str">
        <f t="shared" si="2"/>
        <v/>
      </c>
    </row>
    <row r="527">
      <c r="A527" s="6" t="s">
        <v>305</v>
      </c>
      <c r="B527" s="6"/>
      <c r="C527" s="16" t="str">
        <f t="array" ref="C527">IF(B527="", "", VLOOKUP(B527, {salesforce_opportunities!$A:$A,salesforce_opportunities!$F:$F}, 2, false) + IF(RANDBETWEEN(0, 100)&lt;75, RANDBETWEEN(8, 15), RANDBETWEEN(0, 15)))</f>
        <v/>
      </c>
      <c r="D527" s="16" t="s">
        <v>305</v>
      </c>
      <c r="E527" s="17" t="str">
        <f t="shared" si="1"/>
        <v/>
      </c>
      <c r="F527" s="17" t="str">
        <f t="shared" si="2"/>
        <v/>
      </c>
    </row>
    <row r="528">
      <c r="A528" s="6" t="s">
        <v>305</v>
      </c>
      <c r="B528" s="6"/>
      <c r="C528" s="16" t="str">
        <f t="array" ref="C528">IF(B528="", "", VLOOKUP(B528, {salesforce_opportunities!$A:$A,salesforce_opportunities!$F:$F}, 2, false) + IF(RANDBETWEEN(0, 100)&lt;75, RANDBETWEEN(8, 15), RANDBETWEEN(0, 15)))</f>
        <v/>
      </c>
      <c r="D528" s="16" t="s">
        <v>305</v>
      </c>
      <c r="E528" s="17" t="str">
        <f t="shared" si="1"/>
        <v/>
      </c>
      <c r="F528" s="17" t="str">
        <f t="shared" si="2"/>
        <v/>
      </c>
    </row>
    <row r="529">
      <c r="A529" s="6" t="s">
        <v>305</v>
      </c>
      <c r="B529" s="6"/>
      <c r="C529" s="16" t="str">
        <f t="array" ref="C529">IF(B529="", "", VLOOKUP(B529, {salesforce_opportunities!$A:$A,salesforce_opportunities!$F:$F}, 2, false) + IF(RANDBETWEEN(0, 100)&lt;75, RANDBETWEEN(8, 15), RANDBETWEEN(0, 15)))</f>
        <v/>
      </c>
      <c r="D529" s="16" t="s">
        <v>305</v>
      </c>
      <c r="E529" s="17" t="str">
        <f t="shared" si="1"/>
        <v/>
      </c>
      <c r="F529" s="17" t="str">
        <f t="shared" si="2"/>
        <v/>
      </c>
    </row>
    <row r="530">
      <c r="A530" s="6" t="s">
        <v>305</v>
      </c>
      <c r="B530" s="6"/>
      <c r="C530" s="16" t="str">
        <f t="array" ref="C530">IF(B530="", "", VLOOKUP(B530, {salesforce_opportunities!$A:$A,salesforce_opportunities!$F:$F}, 2, false) + IF(RANDBETWEEN(0, 100)&lt;75, RANDBETWEEN(8, 15), RANDBETWEEN(0, 15)))</f>
        <v/>
      </c>
      <c r="D530" s="16" t="s">
        <v>305</v>
      </c>
      <c r="E530" s="17" t="str">
        <f t="shared" si="1"/>
        <v/>
      </c>
      <c r="F530" s="17" t="str">
        <f t="shared" si="2"/>
        <v/>
      </c>
    </row>
    <row r="531">
      <c r="A531" s="6" t="s">
        <v>305</v>
      </c>
      <c r="B531" s="6"/>
      <c r="C531" s="16" t="str">
        <f t="array" ref="C531">IF(B531="", "", VLOOKUP(B531, {salesforce_opportunities!$A:$A,salesforce_opportunities!$F:$F}, 2, false) + IF(RANDBETWEEN(0, 100)&lt;75, RANDBETWEEN(8, 15), RANDBETWEEN(0, 15)))</f>
        <v/>
      </c>
      <c r="D531" s="16" t="s">
        <v>305</v>
      </c>
      <c r="E531" s="17" t="str">
        <f t="shared" si="1"/>
        <v/>
      </c>
      <c r="F531" s="17" t="str">
        <f t="shared" si="2"/>
        <v/>
      </c>
    </row>
    <row r="532">
      <c r="A532" s="6" t="s">
        <v>305</v>
      </c>
      <c r="B532" s="6"/>
      <c r="C532" s="16" t="str">
        <f t="array" ref="C532">IF(B532="", "", VLOOKUP(B532, {salesforce_opportunities!$A:$A,salesforce_opportunities!$F:$F}, 2, false) + IF(RANDBETWEEN(0, 100)&lt;75, RANDBETWEEN(8, 15), RANDBETWEEN(0, 15)))</f>
        <v/>
      </c>
      <c r="D532" s="16" t="s">
        <v>305</v>
      </c>
      <c r="E532" s="17" t="str">
        <f t="shared" si="1"/>
        <v/>
      </c>
      <c r="F532" s="17" t="str">
        <f t="shared" si="2"/>
        <v/>
      </c>
    </row>
    <row r="533">
      <c r="A533" s="6" t="s">
        <v>305</v>
      </c>
      <c r="B533" s="6"/>
      <c r="C533" s="16" t="str">
        <f t="array" ref="C533">IF(B533="", "", VLOOKUP(B533, {salesforce_opportunities!$A:$A,salesforce_opportunities!$F:$F}, 2, false) + IF(RANDBETWEEN(0, 100)&lt;75, RANDBETWEEN(8, 15), RANDBETWEEN(0, 15)))</f>
        <v/>
      </c>
      <c r="D533" s="16" t="s">
        <v>305</v>
      </c>
      <c r="E533" s="17" t="str">
        <f t="shared" si="1"/>
        <v/>
      </c>
      <c r="F533" s="17" t="str">
        <f t="shared" si="2"/>
        <v/>
      </c>
    </row>
    <row r="534">
      <c r="A534" s="6" t="s">
        <v>305</v>
      </c>
      <c r="B534" s="6"/>
      <c r="C534" s="16" t="str">
        <f t="array" ref="C534">IF(B534="", "", VLOOKUP(B534, {salesforce_opportunities!$A:$A,salesforce_opportunities!$F:$F}, 2, false) + IF(RANDBETWEEN(0, 100)&lt;75, RANDBETWEEN(8, 15), RANDBETWEEN(0, 15)))</f>
        <v/>
      </c>
      <c r="D534" s="16" t="s">
        <v>305</v>
      </c>
      <c r="E534" s="17" t="str">
        <f t="shared" si="1"/>
        <v/>
      </c>
      <c r="F534" s="17" t="str">
        <f t="shared" si="2"/>
        <v/>
      </c>
    </row>
    <row r="535">
      <c r="A535" s="6" t="s">
        <v>305</v>
      </c>
      <c r="B535" s="6"/>
      <c r="C535" s="16" t="str">
        <f t="array" ref="C535">IF(B535="", "", VLOOKUP(B535, {salesforce_opportunities!$A:$A,salesforce_opportunities!$F:$F}, 2, false) + IF(RANDBETWEEN(0, 100)&lt;75, RANDBETWEEN(8, 15), RANDBETWEEN(0, 15)))</f>
        <v/>
      </c>
      <c r="D535" s="16" t="s">
        <v>305</v>
      </c>
      <c r="E535" s="17" t="str">
        <f t="shared" si="1"/>
        <v/>
      </c>
      <c r="F535" s="17" t="str">
        <f t="shared" si="2"/>
        <v/>
      </c>
    </row>
    <row r="536">
      <c r="A536" s="6" t="s">
        <v>305</v>
      </c>
      <c r="B536" s="6"/>
      <c r="C536" s="16" t="str">
        <f t="array" ref="C536">IF(B536="", "", VLOOKUP(B536, {salesforce_opportunities!$A:$A,salesforce_opportunities!$F:$F}, 2, false) + IF(RANDBETWEEN(0, 100)&lt;75, RANDBETWEEN(8, 15), RANDBETWEEN(0, 15)))</f>
        <v/>
      </c>
      <c r="D536" s="16" t="s">
        <v>305</v>
      </c>
      <c r="E536" s="17" t="str">
        <f t="shared" si="1"/>
        <v/>
      </c>
      <c r="F536" s="17" t="str">
        <f t="shared" si="2"/>
        <v/>
      </c>
    </row>
    <row r="537">
      <c r="A537" s="6" t="s">
        <v>305</v>
      </c>
      <c r="B537" s="6"/>
      <c r="C537" s="16" t="str">
        <f t="array" ref="C537">IF(B537="", "", VLOOKUP(B537, {salesforce_opportunities!$A:$A,salesforce_opportunities!$F:$F}, 2, false) + IF(RANDBETWEEN(0, 100)&lt;75, RANDBETWEEN(8, 15), RANDBETWEEN(0, 15)))</f>
        <v/>
      </c>
      <c r="D537" s="16" t="s">
        <v>305</v>
      </c>
      <c r="E537" s="17" t="str">
        <f t="shared" si="1"/>
        <v/>
      </c>
      <c r="F537" s="17" t="str">
        <f t="shared" si="2"/>
        <v/>
      </c>
    </row>
    <row r="538">
      <c r="A538" s="6" t="s">
        <v>305</v>
      </c>
      <c r="B538" s="6"/>
      <c r="C538" s="16" t="str">
        <f t="array" ref="C538">IF(B538="", "", VLOOKUP(B538, {salesforce_opportunities!$A:$A,salesforce_opportunities!$F:$F}, 2, false) + IF(RANDBETWEEN(0, 100)&lt;75, RANDBETWEEN(8, 15), RANDBETWEEN(0, 15)))</f>
        <v/>
      </c>
      <c r="D538" s="16" t="s">
        <v>305</v>
      </c>
      <c r="E538" s="17" t="str">
        <f t="shared" si="1"/>
        <v/>
      </c>
      <c r="F538" s="17" t="str">
        <f t="shared" si="2"/>
        <v/>
      </c>
    </row>
    <row r="539">
      <c r="A539" s="6" t="s">
        <v>305</v>
      </c>
      <c r="B539" s="6"/>
      <c r="C539" s="16" t="str">
        <f t="array" ref="C539">IF(B539="", "", VLOOKUP(B539, {salesforce_opportunities!$A:$A,salesforce_opportunities!$F:$F}, 2, false) + IF(RANDBETWEEN(0, 100)&lt;75, RANDBETWEEN(8, 15), RANDBETWEEN(0, 15)))</f>
        <v/>
      </c>
      <c r="D539" s="16" t="s">
        <v>305</v>
      </c>
      <c r="E539" s="17" t="str">
        <f t="shared" si="1"/>
        <v/>
      </c>
      <c r="F539" s="17" t="str">
        <f t="shared" si="2"/>
        <v/>
      </c>
    </row>
    <row r="540">
      <c r="A540" s="6" t="s">
        <v>305</v>
      </c>
      <c r="B540" s="6"/>
      <c r="C540" s="16" t="str">
        <f t="array" ref="C540">IF(B540="", "", VLOOKUP(B540, {salesforce_opportunities!$A:$A,salesforce_opportunities!$F:$F}, 2, false) + IF(RANDBETWEEN(0, 100)&lt;75, RANDBETWEEN(8, 15), RANDBETWEEN(0, 15)))</f>
        <v/>
      </c>
      <c r="D540" s="16" t="s">
        <v>305</v>
      </c>
      <c r="E540" s="17" t="str">
        <f t="shared" si="1"/>
        <v/>
      </c>
      <c r="F540" s="17" t="str">
        <f t="shared" si="2"/>
        <v/>
      </c>
    </row>
    <row r="541">
      <c r="A541" s="6" t="s">
        <v>305</v>
      </c>
      <c r="B541" s="6"/>
      <c r="C541" s="16" t="str">
        <f t="array" ref="C541">IF(B541="", "", VLOOKUP(B541, {salesforce_opportunities!$A:$A,salesforce_opportunities!$F:$F}, 2, false) + IF(RANDBETWEEN(0, 100)&lt;75, RANDBETWEEN(8, 15), RANDBETWEEN(0, 15)))</f>
        <v/>
      </c>
      <c r="D541" s="16" t="s">
        <v>305</v>
      </c>
      <c r="E541" s="17" t="str">
        <f t="shared" si="1"/>
        <v/>
      </c>
      <c r="F541" s="17" t="str">
        <f t="shared" si="2"/>
        <v/>
      </c>
    </row>
    <row r="542">
      <c r="A542" s="6" t="s">
        <v>305</v>
      </c>
      <c r="B542" s="6"/>
      <c r="C542" s="16" t="str">
        <f t="array" ref="C542">IF(B542="", "", VLOOKUP(B542, {salesforce_opportunities!$A:$A,salesforce_opportunities!$F:$F}, 2, false) + IF(RANDBETWEEN(0, 100)&lt;75, RANDBETWEEN(8, 15), RANDBETWEEN(0, 15)))</f>
        <v/>
      </c>
      <c r="D542" s="16" t="s">
        <v>305</v>
      </c>
      <c r="E542" s="17" t="str">
        <f t="shared" si="1"/>
        <v/>
      </c>
      <c r="F542" s="17" t="str">
        <f t="shared" si="2"/>
        <v/>
      </c>
    </row>
    <row r="543">
      <c r="A543" s="6" t="s">
        <v>305</v>
      </c>
      <c r="B543" s="6"/>
      <c r="C543" s="16" t="str">
        <f t="array" ref="C543">IF(B543="", "", VLOOKUP(B543, {salesforce_opportunities!$A:$A,salesforce_opportunities!$F:$F}, 2, false) + IF(RANDBETWEEN(0, 100)&lt;75, RANDBETWEEN(8, 15), RANDBETWEEN(0, 15)))</f>
        <v/>
      </c>
      <c r="D543" s="16" t="s">
        <v>305</v>
      </c>
      <c r="E543" s="17" t="str">
        <f t="shared" si="1"/>
        <v/>
      </c>
      <c r="F543" s="17" t="str">
        <f t="shared" si="2"/>
        <v/>
      </c>
    </row>
    <row r="544">
      <c r="A544" s="6" t="s">
        <v>305</v>
      </c>
      <c r="B544" s="6"/>
      <c r="C544" s="16" t="str">
        <f t="array" ref="C544">IF(B544="", "", VLOOKUP(B544, {salesforce_opportunities!$A:$A,salesforce_opportunities!$F:$F}, 2, false) + IF(RANDBETWEEN(0, 100)&lt;75, RANDBETWEEN(8, 15), RANDBETWEEN(0, 15)))</f>
        <v/>
      </c>
      <c r="D544" s="16" t="s">
        <v>305</v>
      </c>
      <c r="E544" s="17" t="str">
        <f t="shared" si="1"/>
        <v/>
      </c>
      <c r="F544" s="17" t="str">
        <f t="shared" si="2"/>
        <v/>
      </c>
    </row>
    <row r="545">
      <c r="A545" s="6" t="s">
        <v>305</v>
      </c>
      <c r="B545" s="6"/>
      <c r="C545" s="16" t="str">
        <f t="array" ref="C545">IF(B545="", "", VLOOKUP(B545, {salesforce_opportunities!$A:$A,salesforce_opportunities!$F:$F}, 2, false) + IF(RANDBETWEEN(0, 100)&lt;75, RANDBETWEEN(8, 15), RANDBETWEEN(0, 15)))</f>
        <v/>
      </c>
      <c r="D545" s="16" t="s">
        <v>305</v>
      </c>
      <c r="E545" s="17" t="str">
        <f t="shared" si="1"/>
        <v/>
      </c>
      <c r="F545" s="17" t="str">
        <f t="shared" si="2"/>
        <v/>
      </c>
    </row>
    <row r="546">
      <c r="A546" s="6" t="s">
        <v>305</v>
      </c>
      <c r="B546" s="6"/>
      <c r="C546" s="16" t="str">
        <f t="array" ref="C546">IF(B546="", "", VLOOKUP(B546, {salesforce_opportunities!$A:$A,salesforce_opportunities!$F:$F}, 2, false) + IF(RANDBETWEEN(0, 100)&lt;75, RANDBETWEEN(8, 15), RANDBETWEEN(0, 15)))</f>
        <v/>
      </c>
      <c r="D546" s="16" t="s">
        <v>305</v>
      </c>
      <c r="E546" s="17" t="str">
        <f t="shared" si="1"/>
        <v/>
      </c>
      <c r="F546" s="17" t="str">
        <f t="shared" si="2"/>
        <v/>
      </c>
    </row>
    <row r="547">
      <c r="A547" s="6" t="s">
        <v>305</v>
      </c>
      <c r="B547" s="6"/>
      <c r="C547" s="16" t="str">
        <f t="array" ref="C547">IF(B547="", "", VLOOKUP(B547, {salesforce_opportunities!$A:$A,salesforce_opportunities!$F:$F}, 2, false) + IF(RANDBETWEEN(0, 100)&lt;75, RANDBETWEEN(8, 15), RANDBETWEEN(0, 15)))</f>
        <v/>
      </c>
      <c r="D547" s="16" t="s">
        <v>305</v>
      </c>
      <c r="E547" s="17" t="str">
        <f t="shared" si="1"/>
        <v/>
      </c>
      <c r="F547" s="17" t="str">
        <f t="shared" si="2"/>
        <v/>
      </c>
    </row>
    <row r="548">
      <c r="A548" s="6" t="s">
        <v>305</v>
      </c>
      <c r="B548" s="6"/>
      <c r="C548" s="16" t="str">
        <f t="array" ref="C548">IF(B548="", "", VLOOKUP(B548, {salesforce_opportunities!$A:$A,salesforce_opportunities!$F:$F}, 2, false) + IF(RANDBETWEEN(0, 100)&lt;75, RANDBETWEEN(8, 15), RANDBETWEEN(0, 15)))</f>
        <v/>
      </c>
      <c r="D548" s="16" t="s">
        <v>305</v>
      </c>
      <c r="E548" s="17" t="str">
        <f t="shared" si="1"/>
        <v/>
      </c>
      <c r="F548" s="17" t="str">
        <f t="shared" si="2"/>
        <v/>
      </c>
    </row>
    <row r="549">
      <c r="A549" s="6" t="s">
        <v>305</v>
      </c>
      <c r="B549" s="6"/>
      <c r="C549" s="16" t="str">
        <f t="array" ref="C549">IF(B549="", "", VLOOKUP(B549, {salesforce_opportunities!$A:$A,salesforce_opportunities!$F:$F}, 2, false) + IF(RANDBETWEEN(0, 100)&lt;75, RANDBETWEEN(8, 15), RANDBETWEEN(0, 15)))</f>
        <v/>
      </c>
      <c r="D549" s="16" t="s">
        <v>305</v>
      </c>
      <c r="E549" s="17" t="str">
        <f t="shared" si="1"/>
        <v/>
      </c>
      <c r="F549" s="17" t="str">
        <f t="shared" si="2"/>
        <v/>
      </c>
    </row>
    <row r="550">
      <c r="A550" s="6" t="s">
        <v>305</v>
      </c>
      <c r="B550" s="6"/>
      <c r="C550" s="16" t="str">
        <f t="array" ref="C550">IF(B550="", "", VLOOKUP(B550, {salesforce_opportunities!$A:$A,salesforce_opportunities!$F:$F}, 2, false) + IF(RANDBETWEEN(0, 100)&lt;75, RANDBETWEEN(8, 15), RANDBETWEEN(0, 15)))</f>
        <v/>
      </c>
      <c r="D550" s="16" t="s">
        <v>305</v>
      </c>
      <c r="E550" s="17" t="str">
        <f t="shared" si="1"/>
        <v/>
      </c>
      <c r="F550" s="17" t="str">
        <f t="shared" si="2"/>
        <v/>
      </c>
    </row>
    <row r="551">
      <c r="A551" s="6" t="s">
        <v>305</v>
      </c>
      <c r="B551" s="6"/>
      <c r="C551" s="16" t="str">
        <f t="array" ref="C551">IF(B551="", "", VLOOKUP(B551, {salesforce_opportunities!$A:$A,salesforce_opportunities!$F:$F}, 2, false) + IF(RANDBETWEEN(0, 100)&lt;75, RANDBETWEEN(8, 15), RANDBETWEEN(0, 15)))</f>
        <v/>
      </c>
      <c r="D551" s="16" t="s">
        <v>305</v>
      </c>
      <c r="E551" s="17" t="str">
        <f t="shared" si="1"/>
        <v/>
      </c>
      <c r="F551" s="17" t="str">
        <f t="shared" si="2"/>
        <v/>
      </c>
    </row>
    <row r="552">
      <c r="A552" s="6" t="s">
        <v>305</v>
      </c>
      <c r="B552" s="6"/>
      <c r="C552" s="16" t="str">
        <f t="array" ref="C552">IF(B552="", "", VLOOKUP(B552, {salesforce_opportunities!$A:$A,salesforce_opportunities!$F:$F}, 2, false) + IF(RANDBETWEEN(0, 100)&lt;75, RANDBETWEEN(8, 15), RANDBETWEEN(0, 15)))</f>
        <v/>
      </c>
      <c r="D552" s="16" t="s">
        <v>305</v>
      </c>
      <c r="E552" s="17" t="str">
        <f t="shared" si="1"/>
        <v/>
      </c>
      <c r="F552" s="17" t="str">
        <f t="shared" si="2"/>
        <v/>
      </c>
    </row>
    <row r="553">
      <c r="A553" s="6" t="s">
        <v>305</v>
      </c>
      <c r="B553" s="6"/>
      <c r="C553" s="16" t="str">
        <f t="array" ref="C553">IF(B553="", "", VLOOKUP(B553, {salesforce_opportunities!$A:$A,salesforce_opportunities!$F:$F}, 2, false) + IF(RANDBETWEEN(0, 100)&lt;75, RANDBETWEEN(8, 15), RANDBETWEEN(0, 15)))</f>
        <v/>
      </c>
      <c r="D553" s="16" t="s">
        <v>305</v>
      </c>
      <c r="E553" s="17" t="str">
        <f t="shared" si="1"/>
        <v/>
      </c>
      <c r="F553" s="17" t="str">
        <f t="shared" si="2"/>
        <v/>
      </c>
    </row>
    <row r="554">
      <c r="A554" s="6" t="s">
        <v>305</v>
      </c>
      <c r="B554" s="6"/>
      <c r="C554" s="16" t="str">
        <f t="array" ref="C554">IF(B554="", "", VLOOKUP(B554, {salesforce_opportunities!$A:$A,salesforce_opportunities!$F:$F}, 2, false) + IF(RANDBETWEEN(0, 100)&lt;75, RANDBETWEEN(8, 15), RANDBETWEEN(0, 15)))</f>
        <v/>
      </c>
      <c r="D554" s="16" t="s">
        <v>305</v>
      </c>
      <c r="E554" s="17" t="str">
        <f t="shared" si="1"/>
        <v/>
      </c>
      <c r="F554" s="17" t="str">
        <f t="shared" si="2"/>
        <v/>
      </c>
    </row>
    <row r="555">
      <c r="A555" s="6" t="s">
        <v>305</v>
      </c>
      <c r="B555" s="6"/>
      <c r="C555" s="16" t="str">
        <f t="array" ref="C555">IF(B555="", "", VLOOKUP(B555, {salesforce_opportunities!$A:$A,salesforce_opportunities!$F:$F}, 2, false) + IF(RANDBETWEEN(0, 100)&lt;75, RANDBETWEEN(8, 15), RANDBETWEEN(0, 15)))</f>
        <v/>
      </c>
      <c r="D555" s="16" t="s">
        <v>305</v>
      </c>
      <c r="E555" s="17" t="str">
        <f t="shared" si="1"/>
        <v/>
      </c>
      <c r="F555" s="17" t="str">
        <f t="shared" si="2"/>
        <v/>
      </c>
    </row>
    <row r="556">
      <c r="A556" s="6" t="s">
        <v>305</v>
      </c>
      <c r="B556" s="6"/>
      <c r="C556" s="16" t="str">
        <f t="array" ref="C556">IF(B556="", "", VLOOKUP(B556, {salesforce_opportunities!$A:$A,salesforce_opportunities!$F:$F}, 2, false) + IF(RANDBETWEEN(0, 100)&lt;75, RANDBETWEEN(8, 15), RANDBETWEEN(0, 15)))</f>
        <v/>
      </c>
      <c r="D556" s="16" t="s">
        <v>305</v>
      </c>
      <c r="E556" s="17" t="str">
        <f t="shared" si="1"/>
        <v/>
      </c>
      <c r="F556" s="17" t="str">
        <f t="shared" si="2"/>
        <v/>
      </c>
    </row>
    <row r="557">
      <c r="A557" s="6" t="s">
        <v>305</v>
      </c>
      <c r="B557" s="6"/>
      <c r="C557" s="16" t="str">
        <f t="array" ref="C557">IF(B557="", "", VLOOKUP(B557, {salesforce_opportunities!$A:$A,salesforce_opportunities!$F:$F}, 2, false) + IF(RANDBETWEEN(0, 100)&lt;75, RANDBETWEEN(8, 15), RANDBETWEEN(0, 15)))</f>
        <v/>
      </c>
      <c r="D557" s="16" t="s">
        <v>305</v>
      </c>
      <c r="E557" s="17" t="str">
        <f t="shared" si="1"/>
        <v/>
      </c>
      <c r="F557" s="17" t="str">
        <f t="shared" si="2"/>
        <v/>
      </c>
    </row>
    <row r="558">
      <c r="A558" s="6" t="s">
        <v>305</v>
      </c>
      <c r="B558" s="6"/>
      <c r="C558" s="16" t="str">
        <f t="array" ref="C558">IF(B558="", "", VLOOKUP(B558, {salesforce_opportunities!$A:$A,salesforce_opportunities!$F:$F}, 2, false) + IF(RANDBETWEEN(0, 100)&lt;75, RANDBETWEEN(8, 15), RANDBETWEEN(0, 15)))</f>
        <v/>
      </c>
      <c r="D558" s="16" t="s">
        <v>305</v>
      </c>
      <c r="E558" s="17" t="str">
        <f t="shared" si="1"/>
        <v/>
      </c>
      <c r="F558" s="17" t="str">
        <f t="shared" si="2"/>
        <v/>
      </c>
    </row>
    <row r="559">
      <c r="A559" s="6" t="s">
        <v>305</v>
      </c>
      <c r="B559" s="6"/>
      <c r="C559" s="16" t="str">
        <f t="array" ref="C559">IF(B559="", "", VLOOKUP(B559, {salesforce_opportunities!$A:$A,salesforce_opportunities!$F:$F}, 2, false) + IF(RANDBETWEEN(0, 100)&lt;75, RANDBETWEEN(8, 15), RANDBETWEEN(0, 15)))</f>
        <v/>
      </c>
      <c r="D559" s="16" t="s">
        <v>305</v>
      </c>
      <c r="E559" s="17" t="str">
        <f t="shared" si="1"/>
        <v/>
      </c>
      <c r="F559" s="17" t="str">
        <f t="shared" si="2"/>
        <v/>
      </c>
    </row>
    <row r="560">
      <c r="A560" s="6" t="s">
        <v>305</v>
      </c>
      <c r="B560" s="6"/>
      <c r="C560" s="16" t="str">
        <f t="array" ref="C560">IF(B560="", "", VLOOKUP(B560, {salesforce_opportunities!$A:$A,salesforce_opportunities!$F:$F}, 2, false) + IF(RANDBETWEEN(0, 100)&lt;75, RANDBETWEEN(8, 15), RANDBETWEEN(0, 15)))</f>
        <v/>
      </c>
      <c r="D560" s="16" t="s">
        <v>305</v>
      </c>
      <c r="E560" s="17" t="str">
        <f t="shared" si="1"/>
        <v/>
      </c>
      <c r="F560" s="17" t="str">
        <f t="shared" si="2"/>
        <v/>
      </c>
    </row>
    <row r="561">
      <c r="A561" s="6" t="s">
        <v>305</v>
      </c>
      <c r="B561" s="6"/>
      <c r="C561" s="16" t="str">
        <f t="array" ref="C561">IF(B561="", "", VLOOKUP(B561, {salesforce_opportunities!$A:$A,salesforce_opportunities!$F:$F}, 2, false) + IF(RANDBETWEEN(0, 100)&lt;75, RANDBETWEEN(8, 15), RANDBETWEEN(0, 15)))</f>
        <v/>
      </c>
      <c r="D561" s="16" t="s">
        <v>305</v>
      </c>
      <c r="E561" s="17" t="str">
        <f t="shared" si="1"/>
        <v/>
      </c>
      <c r="F561" s="17" t="str">
        <f t="shared" si="2"/>
        <v/>
      </c>
    </row>
    <row r="562">
      <c r="A562" s="6" t="s">
        <v>305</v>
      </c>
      <c r="B562" s="6"/>
      <c r="C562" s="16" t="str">
        <f t="array" ref="C562">IF(B562="", "", VLOOKUP(B562, {salesforce_opportunities!$A:$A,salesforce_opportunities!$F:$F}, 2, false) + IF(RANDBETWEEN(0, 100)&lt;75, RANDBETWEEN(8, 15), RANDBETWEEN(0, 15)))</f>
        <v/>
      </c>
      <c r="D562" s="16" t="s">
        <v>305</v>
      </c>
      <c r="E562" s="17" t="str">
        <f t="shared" si="1"/>
        <v/>
      </c>
      <c r="F562" s="17" t="str">
        <f t="shared" si="2"/>
        <v/>
      </c>
    </row>
    <row r="563">
      <c r="A563" s="6" t="s">
        <v>305</v>
      </c>
      <c r="B563" s="6"/>
      <c r="C563" s="16" t="str">
        <f t="array" ref="C563">IF(B563="", "", VLOOKUP(B563, {salesforce_opportunities!$A:$A,salesforce_opportunities!$F:$F}, 2, false) + IF(RANDBETWEEN(0, 100)&lt;75, RANDBETWEEN(8, 15), RANDBETWEEN(0, 15)))</f>
        <v/>
      </c>
      <c r="D563" s="16" t="s">
        <v>305</v>
      </c>
      <c r="E563" s="17" t="str">
        <f t="shared" si="1"/>
        <v/>
      </c>
      <c r="F563" s="17" t="str">
        <f t="shared" si="2"/>
        <v/>
      </c>
    </row>
    <row r="564">
      <c r="A564" s="6" t="s">
        <v>305</v>
      </c>
      <c r="B564" s="6"/>
      <c r="C564" s="16" t="str">
        <f t="array" ref="C564">IF(B564="", "", VLOOKUP(B564, {salesforce_opportunities!$A:$A,salesforce_opportunities!$F:$F}, 2, false) + IF(RANDBETWEEN(0, 100)&lt;75, RANDBETWEEN(8, 15), RANDBETWEEN(0, 15)))</f>
        <v/>
      </c>
      <c r="D564" s="16" t="s">
        <v>305</v>
      </c>
      <c r="E564" s="17" t="str">
        <f t="shared" si="1"/>
        <v/>
      </c>
      <c r="F564" s="17" t="str">
        <f t="shared" si="2"/>
        <v/>
      </c>
    </row>
    <row r="565">
      <c r="A565" s="6" t="s">
        <v>305</v>
      </c>
      <c r="B565" s="6"/>
      <c r="C565" s="16" t="str">
        <f t="array" ref="C565">IF(B565="", "", VLOOKUP(B565, {salesforce_opportunities!$A:$A,salesforce_opportunities!$F:$F}, 2, false) + IF(RANDBETWEEN(0, 100)&lt;75, RANDBETWEEN(8, 15), RANDBETWEEN(0, 15)))</f>
        <v/>
      </c>
      <c r="D565" s="16" t="s">
        <v>305</v>
      </c>
      <c r="E565" s="17" t="str">
        <f t="shared" si="1"/>
        <v/>
      </c>
      <c r="F565" s="17" t="str">
        <f t="shared" si="2"/>
        <v/>
      </c>
    </row>
    <row r="566">
      <c r="A566" s="6" t="s">
        <v>305</v>
      </c>
      <c r="B566" s="6"/>
      <c r="C566" s="16" t="str">
        <f t="array" ref="C566">IF(B566="", "", VLOOKUP(B566, {salesforce_opportunities!$A:$A,salesforce_opportunities!$F:$F}, 2, false) + IF(RANDBETWEEN(0, 100)&lt;75, RANDBETWEEN(8, 15), RANDBETWEEN(0, 15)))</f>
        <v/>
      </c>
      <c r="D566" s="16" t="s">
        <v>305</v>
      </c>
      <c r="E566" s="17" t="str">
        <f t="shared" si="1"/>
        <v/>
      </c>
      <c r="F566" s="17" t="str">
        <f t="shared" si="2"/>
        <v/>
      </c>
    </row>
    <row r="567">
      <c r="A567" s="6" t="s">
        <v>305</v>
      </c>
      <c r="B567" s="6"/>
      <c r="C567" s="16" t="str">
        <f t="array" ref="C567">IF(B567="", "", VLOOKUP(B567, {salesforce_opportunities!$A:$A,salesforce_opportunities!$F:$F}, 2, false) + IF(RANDBETWEEN(0, 100)&lt;75, RANDBETWEEN(8, 15), RANDBETWEEN(0, 15)))</f>
        <v/>
      </c>
      <c r="D567" s="16" t="s">
        <v>305</v>
      </c>
      <c r="E567" s="17" t="str">
        <f t="shared" si="1"/>
        <v/>
      </c>
      <c r="F567" s="17" t="str">
        <f t="shared" si="2"/>
        <v/>
      </c>
    </row>
    <row r="568">
      <c r="A568" s="6" t="s">
        <v>305</v>
      </c>
      <c r="B568" s="6"/>
      <c r="C568" s="16" t="str">
        <f t="array" ref="C568">IF(B568="", "", VLOOKUP(B568, {salesforce_opportunities!$A:$A,salesforce_opportunities!$F:$F}, 2, false) + IF(RANDBETWEEN(0, 100)&lt;75, RANDBETWEEN(8, 15), RANDBETWEEN(0, 15)))</f>
        <v/>
      </c>
      <c r="D568" s="16" t="s">
        <v>305</v>
      </c>
      <c r="E568" s="17" t="str">
        <f t="shared" si="1"/>
        <v/>
      </c>
      <c r="F568" s="17" t="str">
        <f t="shared" si="2"/>
        <v/>
      </c>
    </row>
    <row r="569">
      <c r="A569" s="6" t="s">
        <v>305</v>
      </c>
      <c r="B569" s="6"/>
      <c r="C569" s="16" t="str">
        <f t="array" ref="C569">IF(B569="", "", VLOOKUP(B569, {salesforce_opportunities!$A:$A,salesforce_opportunities!$F:$F}, 2, false) + IF(RANDBETWEEN(0, 100)&lt;75, RANDBETWEEN(8, 15), RANDBETWEEN(0, 15)))</f>
        <v/>
      </c>
      <c r="D569" s="16" t="s">
        <v>305</v>
      </c>
      <c r="E569" s="17" t="str">
        <f t="shared" si="1"/>
        <v/>
      </c>
      <c r="F569" s="17" t="str">
        <f t="shared" si="2"/>
        <v/>
      </c>
    </row>
    <row r="570">
      <c r="A570" s="6" t="s">
        <v>305</v>
      </c>
      <c r="B570" s="6"/>
      <c r="C570" s="16" t="str">
        <f t="array" ref="C570">IF(B570="", "", VLOOKUP(B570, {salesforce_opportunities!$A:$A,salesforce_opportunities!$F:$F}, 2, false) + IF(RANDBETWEEN(0, 100)&lt;75, RANDBETWEEN(8, 15), RANDBETWEEN(0, 15)))</f>
        <v/>
      </c>
      <c r="D570" s="16" t="s">
        <v>305</v>
      </c>
      <c r="E570" s="17" t="str">
        <f t="shared" si="1"/>
        <v/>
      </c>
      <c r="F570" s="17" t="str">
        <f t="shared" si="2"/>
        <v/>
      </c>
    </row>
    <row r="571">
      <c r="A571" s="6" t="s">
        <v>305</v>
      </c>
      <c r="B571" s="6"/>
      <c r="C571" s="16" t="str">
        <f t="array" ref="C571">IF(B571="", "", VLOOKUP(B571, {salesforce_opportunities!$A:$A,salesforce_opportunities!$F:$F}, 2, false) + IF(RANDBETWEEN(0, 100)&lt;75, RANDBETWEEN(8, 15), RANDBETWEEN(0, 15)))</f>
        <v/>
      </c>
      <c r="D571" s="16" t="s">
        <v>305</v>
      </c>
      <c r="E571" s="17" t="str">
        <f t="shared" si="1"/>
        <v/>
      </c>
      <c r="F571" s="17" t="str">
        <f t="shared" si="2"/>
        <v/>
      </c>
    </row>
    <row r="572">
      <c r="A572" s="6" t="s">
        <v>305</v>
      </c>
      <c r="B572" s="6"/>
      <c r="C572" s="16" t="str">
        <f t="array" ref="C572">IF(B572="", "", VLOOKUP(B572, {salesforce_opportunities!$A:$A,salesforce_opportunities!$F:$F}, 2, false) + IF(RANDBETWEEN(0, 100)&lt;75, RANDBETWEEN(8, 15), RANDBETWEEN(0, 15)))</f>
        <v/>
      </c>
      <c r="D572" s="16" t="s">
        <v>305</v>
      </c>
      <c r="E572" s="17" t="str">
        <f t="shared" si="1"/>
        <v/>
      </c>
      <c r="F572" s="17" t="str">
        <f t="shared" si="2"/>
        <v/>
      </c>
    </row>
    <row r="573">
      <c r="A573" s="6" t="s">
        <v>305</v>
      </c>
      <c r="B573" s="6"/>
      <c r="C573" s="16" t="str">
        <f t="array" ref="C573">IF(B573="", "", VLOOKUP(B573, {salesforce_opportunities!$A:$A,salesforce_opportunities!$F:$F}, 2, false) + IF(RANDBETWEEN(0, 100)&lt;75, RANDBETWEEN(8, 15), RANDBETWEEN(0, 15)))</f>
        <v/>
      </c>
      <c r="D573" s="16" t="s">
        <v>305</v>
      </c>
      <c r="E573" s="17" t="str">
        <f t="shared" si="1"/>
        <v/>
      </c>
      <c r="F573" s="17" t="str">
        <f t="shared" si="2"/>
        <v/>
      </c>
    </row>
    <row r="574">
      <c r="A574" s="6" t="s">
        <v>305</v>
      </c>
      <c r="B574" s="6"/>
      <c r="C574" s="16" t="str">
        <f t="array" ref="C574">IF(B574="", "", VLOOKUP(B574, {salesforce_opportunities!$A:$A,salesforce_opportunities!$F:$F}, 2, false) + IF(RANDBETWEEN(0, 100)&lt;75, RANDBETWEEN(8, 15), RANDBETWEEN(0, 15)))</f>
        <v/>
      </c>
      <c r="D574" s="16" t="s">
        <v>305</v>
      </c>
      <c r="E574" s="17" t="str">
        <f t="shared" si="1"/>
        <v/>
      </c>
      <c r="F574" s="17" t="str">
        <f t="shared" si="2"/>
        <v/>
      </c>
    </row>
    <row r="575">
      <c r="A575" s="6" t="s">
        <v>305</v>
      </c>
      <c r="B575" s="6"/>
      <c r="C575" s="16" t="str">
        <f t="array" ref="C575">IF(B575="", "", VLOOKUP(B575, {salesforce_opportunities!$A:$A,salesforce_opportunities!$F:$F}, 2, false) + IF(RANDBETWEEN(0, 100)&lt;75, RANDBETWEEN(8, 15), RANDBETWEEN(0, 15)))</f>
        <v/>
      </c>
      <c r="D575" s="16" t="s">
        <v>305</v>
      </c>
      <c r="E575" s="17" t="str">
        <f t="shared" si="1"/>
        <v/>
      </c>
      <c r="F575" s="17" t="str">
        <f t="shared" si="2"/>
        <v/>
      </c>
    </row>
    <row r="576">
      <c r="A576" s="6" t="s">
        <v>305</v>
      </c>
      <c r="B576" s="6"/>
      <c r="C576" s="16" t="str">
        <f t="array" ref="C576">IF(B576="", "", VLOOKUP(B576, {salesforce_opportunities!$A:$A,salesforce_opportunities!$F:$F}, 2, false) + IF(RANDBETWEEN(0, 100)&lt;75, RANDBETWEEN(8, 15), RANDBETWEEN(0, 15)))</f>
        <v/>
      </c>
      <c r="D576" s="16" t="s">
        <v>305</v>
      </c>
      <c r="E576" s="17" t="str">
        <f t="shared" si="1"/>
        <v/>
      </c>
      <c r="F576" s="17" t="str">
        <f t="shared" si="2"/>
        <v/>
      </c>
    </row>
    <row r="577">
      <c r="A577" s="6" t="s">
        <v>305</v>
      </c>
      <c r="B577" s="6"/>
      <c r="C577" s="16" t="str">
        <f t="array" ref="C577">IF(B577="", "", VLOOKUP(B577, {salesforce_opportunities!$A:$A,salesforce_opportunities!$F:$F}, 2, false) + IF(RANDBETWEEN(0, 100)&lt;75, RANDBETWEEN(8, 15), RANDBETWEEN(0, 15)))</f>
        <v/>
      </c>
      <c r="D577" s="16" t="s">
        <v>305</v>
      </c>
      <c r="E577" s="17" t="str">
        <f t="shared" si="1"/>
        <v/>
      </c>
      <c r="F577" s="17" t="str">
        <f t="shared" si="2"/>
        <v/>
      </c>
    </row>
    <row r="578">
      <c r="A578" s="6" t="s">
        <v>305</v>
      </c>
      <c r="B578" s="6"/>
      <c r="C578" s="16" t="str">
        <f t="array" ref="C578">IF(B578="", "", VLOOKUP(B578, {salesforce_opportunities!$A:$A,salesforce_opportunities!$F:$F}, 2, false) + IF(RANDBETWEEN(0, 100)&lt;75, RANDBETWEEN(8, 15), RANDBETWEEN(0, 15)))</f>
        <v/>
      </c>
      <c r="D578" s="16" t="s">
        <v>305</v>
      </c>
      <c r="E578" s="17" t="str">
        <f t="shared" si="1"/>
        <v/>
      </c>
      <c r="F578" s="17" t="str">
        <f t="shared" si="2"/>
        <v/>
      </c>
    </row>
    <row r="579">
      <c r="A579" s="6" t="s">
        <v>305</v>
      </c>
      <c r="B579" s="6"/>
      <c r="C579" s="16" t="str">
        <f t="array" ref="C579">IF(B579="", "", VLOOKUP(B579, {salesforce_opportunities!$A:$A,salesforce_opportunities!$F:$F}, 2, false) + IF(RANDBETWEEN(0, 100)&lt;75, RANDBETWEEN(8, 15), RANDBETWEEN(0, 15)))</f>
        <v/>
      </c>
      <c r="D579" s="16" t="s">
        <v>305</v>
      </c>
      <c r="E579" s="17" t="str">
        <f t="shared" si="1"/>
        <v/>
      </c>
      <c r="F579" s="17" t="str">
        <f t="shared" si="2"/>
        <v/>
      </c>
    </row>
    <row r="580">
      <c r="A580" s="6" t="s">
        <v>305</v>
      </c>
      <c r="B580" s="6"/>
      <c r="C580" s="16" t="str">
        <f t="array" ref="C580">IF(B580="", "", VLOOKUP(B580, {salesforce_opportunities!$A:$A,salesforce_opportunities!$F:$F}, 2, false) + IF(RANDBETWEEN(0, 100)&lt;75, RANDBETWEEN(8, 15), RANDBETWEEN(0, 15)))</f>
        <v/>
      </c>
      <c r="D580" s="16" t="s">
        <v>305</v>
      </c>
      <c r="E580" s="17" t="str">
        <f t="shared" si="1"/>
        <v/>
      </c>
      <c r="F580" s="17" t="str">
        <f t="shared" si="2"/>
        <v/>
      </c>
    </row>
    <row r="581">
      <c r="A581" s="6" t="s">
        <v>305</v>
      </c>
      <c r="B581" s="6"/>
      <c r="C581" s="16" t="str">
        <f t="array" ref="C581">IF(B581="", "", VLOOKUP(B581, {salesforce_opportunities!$A:$A,salesforce_opportunities!$F:$F}, 2, false) + IF(RANDBETWEEN(0, 100)&lt;75, RANDBETWEEN(8, 15), RANDBETWEEN(0, 15)))</f>
        <v/>
      </c>
      <c r="D581" s="16" t="s">
        <v>305</v>
      </c>
      <c r="E581" s="17" t="str">
        <f t="shared" si="1"/>
        <v/>
      </c>
      <c r="F581" s="17" t="str">
        <f t="shared" si="2"/>
        <v/>
      </c>
    </row>
    <row r="582">
      <c r="A582" s="6" t="s">
        <v>305</v>
      </c>
      <c r="B582" s="6"/>
      <c r="C582" s="16" t="str">
        <f t="array" ref="C582">IF(B582="", "", VLOOKUP(B582, {salesforce_opportunities!$A:$A,salesforce_opportunities!$F:$F}, 2, false) + IF(RANDBETWEEN(0, 100)&lt;75, RANDBETWEEN(8, 15), RANDBETWEEN(0, 15)))</f>
        <v/>
      </c>
      <c r="D582" s="16" t="s">
        <v>305</v>
      </c>
      <c r="E582" s="17" t="str">
        <f t="shared" si="1"/>
        <v/>
      </c>
      <c r="F582" s="17" t="str">
        <f t="shared" si="2"/>
        <v/>
      </c>
    </row>
    <row r="583">
      <c r="A583" s="6" t="s">
        <v>305</v>
      </c>
      <c r="B583" s="6"/>
      <c r="C583" s="16" t="str">
        <f t="array" ref="C583">IF(B583="", "", VLOOKUP(B583, {salesforce_opportunities!$A:$A,salesforce_opportunities!$F:$F}, 2, false) + IF(RANDBETWEEN(0, 100)&lt;75, RANDBETWEEN(8, 15), RANDBETWEEN(0, 15)))</f>
        <v/>
      </c>
      <c r="D583" s="16" t="s">
        <v>305</v>
      </c>
      <c r="E583" s="17" t="str">
        <f t="shared" si="1"/>
        <v/>
      </c>
      <c r="F583" s="17" t="str">
        <f t="shared" si="2"/>
        <v/>
      </c>
    </row>
    <row r="584">
      <c r="A584" s="6" t="s">
        <v>305</v>
      </c>
      <c r="B584" s="6"/>
      <c r="C584" s="16" t="str">
        <f t="array" ref="C584">IF(B584="", "", VLOOKUP(B584, {salesforce_opportunities!$A:$A,salesforce_opportunities!$F:$F}, 2, false) + IF(RANDBETWEEN(0, 100)&lt;75, RANDBETWEEN(8, 15), RANDBETWEEN(0, 15)))</f>
        <v/>
      </c>
      <c r="D584" s="16" t="s">
        <v>305</v>
      </c>
      <c r="E584" s="17" t="str">
        <f t="shared" si="1"/>
        <v/>
      </c>
      <c r="F584" s="17" t="str">
        <f t="shared" si="2"/>
        <v/>
      </c>
    </row>
    <row r="585">
      <c r="A585" s="6" t="s">
        <v>305</v>
      </c>
      <c r="B585" s="6"/>
      <c r="C585" s="16" t="str">
        <f t="array" ref="C585">IF(B585="", "", VLOOKUP(B585, {salesforce_opportunities!$A:$A,salesforce_opportunities!$F:$F}, 2, false) + IF(RANDBETWEEN(0, 100)&lt;75, RANDBETWEEN(8, 15), RANDBETWEEN(0, 15)))</f>
        <v/>
      </c>
      <c r="D585" s="16" t="s">
        <v>305</v>
      </c>
      <c r="E585" s="17" t="str">
        <f t="shared" si="1"/>
        <v/>
      </c>
      <c r="F585" s="17" t="str">
        <f t="shared" si="2"/>
        <v/>
      </c>
    </row>
    <row r="586">
      <c r="A586" s="6" t="s">
        <v>305</v>
      </c>
      <c r="B586" s="6"/>
      <c r="C586" s="16" t="str">
        <f t="array" ref="C586">IF(B586="", "", VLOOKUP(B586, {salesforce_opportunities!$A:$A,salesforce_opportunities!$F:$F}, 2, false) + IF(RANDBETWEEN(0, 100)&lt;75, RANDBETWEEN(8, 15), RANDBETWEEN(0, 15)))</f>
        <v/>
      </c>
      <c r="D586" s="16" t="s">
        <v>305</v>
      </c>
      <c r="E586" s="17" t="str">
        <f t="shared" si="1"/>
        <v/>
      </c>
      <c r="F586" s="17" t="str">
        <f t="shared" si="2"/>
        <v/>
      </c>
    </row>
    <row r="587">
      <c r="A587" s="6" t="s">
        <v>305</v>
      </c>
      <c r="B587" s="6"/>
      <c r="C587" s="16" t="str">
        <f t="array" ref="C587">IF(B587="", "", VLOOKUP(B587, {salesforce_opportunities!$A:$A,salesforce_opportunities!$F:$F}, 2, false) + IF(RANDBETWEEN(0, 100)&lt;75, RANDBETWEEN(8, 15), RANDBETWEEN(0, 15)))</f>
        <v/>
      </c>
      <c r="D587" s="16" t="s">
        <v>305</v>
      </c>
      <c r="E587" s="17" t="str">
        <f t="shared" si="1"/>
        <v/>
      </c>
      <c r="F587" s="17" t="str">
        <f t="shared" si="2"/>
        <v/>
      </c>
    </row>
    <row r="588">
      <c r="A588" s="6" t="s">
        <v>305</v>
      </c>
      <c r="B588" s="6"/>
      <c r="C588" s="16" t="str">
        <f t="array" ref="C588">IF(B588="", "", VLOOKUP(B588, {salesforce_opportunities!$A:$A,salesforce_opportunities!$F:$F}, 2, false) + IF(RANDBETWEEN(0, 100)&lt;75, RANDBETWEEN(8, 15), RANDBETWEEN(0, 15)))</f>
        <v/>
      </c>
      <c r="D588" s="16" t="s">
        <v>305</v>
      </c>
      <c r="E588" s="17" t="str">
        <f t="shared" si="1"/>
        <v/>
      </c>
      <c r="F588" s="17" t="str">
        <f t="shared" si="2"/>
        <v/>
      </c>
    </row>
    <row r="589">
      <c r="A589" s="6" t="s">
        <v>305</v>
      </c>
      <c r="B589" s="6"/>
      <c r="C589" s="16" t="str">
        <f t="array" ref="C589">IF(B589="", "", VLOOKUP(B589, {salesforce_opportunities!$A:$A,salesforce_opportunities!$F:$F}, 2, false) + IF(RANDBETWEEN(0, 100)&lt;75, RANDBETWEEN(8, 15), RANDBETWEEN(0, 15)))</f>
        <v/>
      </c>
      <c r="D589" s="16" t="s">
        <v>305</v>
      </c>
      <c r="E589" s="17" t="str">
        <f t="shared" si="1"/>
        <v/>
      </c>
      <c r="F589" s="17" t="str">
        <f t="shared" si="2"/>
        <v/>
      </c>
    </row>
    <row r="590">
      <c r="A590" s="6" t="s">
        <v>305</v>
      </c>
      <c r="B590" s="6"/>
      <c r="C590" s="16" t="str">
        <f t="array" ref="C590">IF(B590="", "", VLOOKUP(B590, {salesforce_opportunities!$A:$A,salesforce_opportunities!$F:$F}, 2, false) + IF(RANDBETWEEN(0, 100)&lt;75, RANDBETWEEN(8, 15), RANDBETWEEN(0, 15)))</f>
        <v/>
      </c>
      <c r="D590" s="16" t="s">
        <v>305</v>
      </c>
      <c r="E590" s="17" t="str">
        <f t="shared" si="1"/>
        <v/>
      </c>
      <c r="F590" s="17" t="str">
        <f t="shared" si="2"/>
        <v/>
      </c>
    </row>
    <row r="591">
      <c r="A591" s="6" t="s">
        <v>305</v>
      </c>
      <c r="B591" s="6"/>
      <c r="C591" s="16" t="str">
        <f t="array" ref="C591">IF(B591="", "", VLOOKUP(B591, {salesforce_opportunities!$A:$A,salesforce_opportunities!$F:$F}, 2, false) + IF(RANDBETWEEN(0, 100)&lt;75, RANDBETWEEN(8, 15), RANDBETWEEN(0, 15)))</f>
        <v/>
      </c>
      <c r="D591" s="16" t="s">
        <v>305</v>
      </c>
      <c r="E591" s="17" t="str">
        <f t="shared" si="1"/>
        <v/>
      </c>
      <c r="F591" s="17" t="str">
        <f t="shared" si="2"/>
        <v/>
      </c>
    </row>
    <row r="592">
      <c r="A592" s="6" t="s">
        <v>305</v>
      </c>
      <c r="B592" s="6"/>
      <c r="C592" s="16" t="str">
        <f t="array" ref="C592">IF(B592="", "", VLOOKUP(B592, {salesforce_opportunities!$A:$A,salesforce_opportunities!$F:$F}, 2, false) + IF(RANDBETWEEN(0, 100)&lt;75, RANDBETWEEN(8, 15), RANDBETWEEN(0, 15)))</f>
        <v/>
      </c>
      <c r="D592" s="16" t="s">
        <v>305</v>
      </c>
      <c r="E592" s="17" t="str">
        <f t="shared" si="1"/>
        <v/>
      </c>
      <c r="F592" s="17" t="str">
        <f t="shared" si="2"/>
        <v/>
      </c>
    </row>
    <row r="593">
      <c r="A593" s="6" t="s">
        <v>305</v>
      </c>
      <c r="B593" s="6"/>
      <c r="C593" s="16" t="str">
        <f t="array" ref="C593">IF(B593="", "", VLOOKUP(B593, {salesforce_opportunities!$A:$A,salesforce_opportunities!$F:$F}, 2, false) + IF(RANDBETWEEN(0, 100)&lt;75, RANDBETWEEN(8, 15), RANDBETWEEN(0, 15)))</f>
        <v/>
      </c>
      <c r="D593" s="16" t="s">
        <v>305</v>
      </c>
      <c r="E593" s="17" t="str">
        <f t="shared" si="1"/>
        <v/>
      </c>
      <c r="F593" s="17" t="str">
        <f t="shared" si="2"/>
        <v/>
      </c>
    </row>
    <row r="594">
      <c r="A594" s="6" t="s">
        <v>305</v>
      </c>
      <c r="B594" s="6"/>
      <c r="C594" s="16" t="str">
        <f t="array" ref="C594">IF(B594="", "", VLOOKUP(B594, {salesforce_opportunities!$A:$A,salesforce_opportunities!$F:$F}, 2, false) + IF(RANDBETWEEN(0, 100)&lt;75, RANDBETWEEN(8, 15), RANDBETWEEN(0, 15)))</f>
        <v/>
      </c>
      <c r="D594" s="16" t="s">
        <v>305</v>
      </c>
      <c r="E594" s="17" t="str">
        <f t="shared" si="1"/>
        <v/>
      </c>
      <c r="F594" s="17" t="str">
        <f t="shared" si="2"/>
        <v/>
      </c>
    </row>
    <row r="595">
      <c r="A595" s="6" t="s">
        <v>305</v>
      </c>
      <c r="B595" s="6"/>
      <c r="C595" s="16" t="str">
        <f t="array" ref="C595">IF(B595="", "", VLOOKUP(B595, {salesforce_opportunities!$A:$A,salesforce_opportunities!$F:$F}, 2, false) + IF(RANDBETWEEN(0, 100)&lt;75, RANDBETWEEN(8, 15), RANDBETWEEN(0, 15)))</f>
        <v/>
      </c>
      <c r="D595" s="16" t="s">
        <v>305</v>
      </c>
      <c r="E595" s="17" t="str">
        <f t="shared" si="1"/>
        <v/>
      </c>
      <c r="F595" s="17" t="str">
        <f t="shared" si="2"/>
        <v/>
      </c>
    </row>
    <row r="596">
      <c r="A596" s="6" t="s">
        <v>305</v>
      </c>
      <c r="B596" s="6"/>
      <c r="C596" s="16" t="str">
        <f t="array" ref="C596">IF(B596="", "", VLOOKUP(B596, {salesforce_opportunities!$A:$A,salesforce_opportunities!$F:$F}, 2, false) + IF(RANDBETWEEN(0, 100)&lt;75, RANDBETWEEN(8, 15), RANDBETWEEN(0, 15)))</f>
        <v/>
      </c>
      <c r="D596" s="16" t="s">
        <v>305</v>
      </c>
      <c r="E596" s="17" t="str">
        <f t="shared" si="1"/>
        <v/>
      </c>
      <c r="F596" s="17" t="str">
        <f t="shared" si="2"/>
        <v/>
      </c>
    </row>
    <row r="597">
      <c r="A597" s="6" t="s">
        <v>305</v>
      </c>
      <c r="B597" s="6"/>
      <c r="C597" s="16" t="str">
        <f t="array" ref="C597">IF(B597="", "", VLOOKUP(B597, {salesforce_opportunities!$A:$A,salesforce_opportunities!$F:$F}, 2, false) + IF(RANDBETWEEN(0, 100)&lt;75, RANDBETWEEN(8, 15), RANDBETWEEN(0, 15)))</f>
        <v/>
      </c>
      <c r="D597" s="16" t="s">
        <v>305</v>
      </c>
      <c r="E597" s="17" t="str">
        <f t="shared" si="1"/>
        <v/>
      </c>
      <c r="F597" s="17" t="str">
        <f t="shared" si="2"/>
        <v/>
      </c>
    </row>
    <row r="598">
      <c r="A598" s="6" t="s">
        <v>305</v>
      </c>
      <c r="B598" s="6"/>
      <c r="C598" s="16" t="str">
        <f t="array" ref="C598">IF(B598="", "", VLOOKUP(B598, {salesforce_opportunities!$A:$A,salesforce_opportunities!$F:$F}, 2, false) + IF(RANDBETWEEN(0, 100)&lt;75, RANDBETWEEN(8, 15), RANDBETWEEN(0, 15)))</f>
        <v/>
      </c>
      <c r="D598" s="16" t="s">
        <v>305</v>
      </c>
      <c r="E598" s="17" t="str">
        <f t="shared" si="1"/>
        <v/>
      </c>
      <c r="F598" s="17" t="str">
        <f t="shared" si="2"/>
        <v/>
      </c>
    </row>
    <row r="599">
      <c r="A599" s="6" t="s">
        <v>305</v>
      </c>
      <c r="B599" s="6"/>
      <c r="C599" s="16" t="str">
        <f t="array" ref="C599">IF(B599="", "", VLOOKUP(B599, {salesforce_opportunities!$A:$A,salesforce_opportunities!$F:$F}, 2, false) + IF(RANDBETWEEN(0, 100)&lt;75, RANDBETWEEN(8, 15), RANDBETWEEN(0, 15)))</f>
        <v/>
      </c>
      <c r="D599" s="16" t="s">
        <v>305</v>
      </c>
      <c r="E599" s="17" t="str">
        <f t="shared" si="1"/>
        <v/>
      </c>
      <c r="F599" s="17" t="str">
        <f t="shared" si="2"/>
        <v/>
      </c>
    </row>
    <row r="600">
      <c r="A600" s="6" t="s">
        <v>305</v>
      </c>
      <c r="B600" s="6"/>
      <c r="C600" s="16" t="str">
        <f t="array" ref="C600">IF(B600="", "", VLOOKUP(B600, {salesforce_opportunities!$A:$A,salesforce_opportunities!$F:$F}, 2, false) + IF(RANDBETWEEN(0, 100)&lt;75, RANDBETWEEN(8, 15), RANDBETWEEN(0, 15)))</f>
        <v/>
      </c>
      <c r="D600" s="16" t="s">
        <v>305</v>
      </c>
      <c r="E600" s="17" t="str">
        <f t="shared" si="1"/>
        <v/>
      </c>
      <c r="F600" s="17" t="str">
        <f t="shared" si="2"/>
        <v/>
      </c>
    </row>
    <row r="601">
      <c r="A601" s="6" t="s">
        <v>305</v>
      </c>
      <c r="B601" s="6"/>
      <c r="C601" s="16" t="str">
        <f t="array" ref="C601">IF(B601="", "", VLOOKUP(B601, {salesforce_opportunities!$A:$A,salesforce_opportunities!$F:$F}, 2, false) + IF(RANDBETWEEN(0, 100)&lt;75, RANDBETWEEN(8, 15), RANDBETWEEN(0, 15)))</f>
        <v/>
      </c>
      <c r="D601" s="16" t="s">
        <v>305</v>
      </c>
      <c r="E601" s="17" t="str">
        <f t="shared" si="1"/>
        <v/>
      </c>
      <c r="F601" s="17" t="str">
        <f t="shared" si="2"/>
        <v/>
      </c>
    </row>
    <row r="602">
      <c r="A602" s="6" t="s">
        <v>305</v>
      </c>
      <c r="B602" s="6"/>
      <c r="C602" s="16" t="str">
        <f t="array" ref="C602">IF(B602="", "", VLOOKUP(B602, {salesforce_opportunities!$A:$A,salesforce_opportunities!$F:$F}, 2, false) + IF(RANDBETWEEN(0, 100)&lt;75, RANDBETWEEN(8, 15), RANDBETWEEN(0, 15)))</f>
        <v/>
      </c>
      <c r="D602" s="16" t="s">
        <v>305</v>
      </c>
      <c r="E602" s="17" t="str">
        <f t="shared" si="1"/>
        <v/>
      </c>
      <c r="F602" s="17" t="str">
        <f t="shared" si="2"/>
        <v/>
      </c>
    </row>
    <row r="603">
      <c r="A603" s="6" t="s">
        <v>305</v>
      </c>
      <c r="B603" s="6"/>
      <c r="C603" s="16" t="str">
        <f t="array" ref="C603">IF(B603="", "", VLOOKUP(B603, {salesforce_opportunities!$A:$A,salesforce_opportunities!$F:$F}, 2, false) + IF(RANDBETWEEN(0, 100)&lt;75, RANDBETWEEN(8, 15), RANDBETWEEN(0, 15)))</f>
        <v/>
      </c>
      <c r="D603" s="16" t="s">
        <v>305</v>
      </c>
      <c r="E603" s="17" t="str">
        <f t="shared" si="1"/>
        <v/>
      </c>
      <c r="F603" s="17" t="str">
        <f t="shared" si="2"/>
        <v/>
      </c>
    </row>
    <row r="604">
      <c r="A604" s="6" t="s">
        <v>305</v>
      </c>
      <c r="B604" s="6"/>
      <c r="C604" s="16" t="str">
        <f t="array" ref="C604">IF(B604="", "", VLOOKUP(B604, {salesforce_opportunities!$A:$A,salesforce_opportunities!$F:$F}, 2, false) + IF(RANDBETWEEN(0, 100)&lt;75, RANDBETWEEN(8, 15), RANDBETWEEN(0, 15)))</f>
        <v/>
      </c>
      <c r="D604" s="16" t="s">
        <v>305</v>
      </c>
      <c r="E604" s="17" t="str">
        <f t="shared" si="1"/>
        <v/>
      </c>
      <c r="F604" s="17" t="str">
        <f t="shared" si="2"/>
        <v/>
      </c>
    </row>
    <row r="605">
      <c r="A605" s="6" t="s">
        <v>305</v>
      </c>
      <c r="B605" s="6"/>
      <c r="C605" s="16" t="str">
        <f t="array" ref="C605">IF(B605="", "", VLOOKUP(B605, {salesforce_opportunities!$A:$A,salesforce_opportunities!$F:$F}, 2, false) + IF(RANDBETWEEN(0, 100)&lt;75, RANDBETWEEN(8, 15), RANDBETWEEN(0, 15)))</f>
        <v/>
      </c>
      <c r="D605" s="16" t="s">
        <v>305</v>
      </c>
      <c r="E605" s="17" t="str">
        <f t="shared" si="1"/>
        <v/>
      </c>
      <c r="F605" s="17" t="str">
        <f t="shared" si="2"/>
        <v/>
      </c>
    </row>
    <row r="606">
      <c r="A606" s="6" t="s">
        <v>305</v>
      </c>
      <c r="B606" s="6"/>
      <c r="C606" s="16" t="str">
        <f t="array" ref="C606">IF(B606="", "", VLOOKUP(B606, {salesforce_opportunities!$A:$A,salesforce_opportunities!$F:$F}, 2, false) + IF(RANDBETWEEN(0, 100)&lt;75, RANDBETWEEN(8, 15), RANDBETWEEN(0, 15)))</f>
        <v/>
      </c>
      <c r="D606" s="16" t="s">
        <v>305</v>
      </c>
      <c r="E606" s="17" t="str">
        <f t="shared" si="1"/>
        <v/>
      </c>
      <c r="F606" s="17" t="str">
        <f t="shared" si="2"/>
        <v/>
      </c>
    </row>
    <row r="607">
      <c r="A607" s="6" t="s">
        <v>305</v>
      </c>
      <c r="B607" s="6"/>
      <c r="C607" s="16" t="str">
        <f t="array" ref="C607">IF(B607="", "", VLOOKUP(B607, {salesforce_opportunities!$A:$A,salesforce_opportunities!$F:$F}, 2, false) + IF(RANDBETWEEN(0, 100)&lt;75, RANDBETWEEN(8, 15), RANDBETWEEN(0, 15)))</f>
        <v/>
      </c>
      <c r="D607" s="16" t="s">
        <v>305</v>
      </c>
      <c r="E607" s="17" t="str">
        <f t="shared" si="1"/>
        <v/>
      </c>
      <c r="F607" s="17" t="str">
        <f t="shared" si="2"/>
        <v/>
      </c>
    </row>
    <row r="608">
      <c r="A608" s="6" t="s">
        <v>305</v>
      </c>
      <c r="B608" s="6"/>
      <c r="C608" s="16" t="str">
        <f t="array" ref="C608">IF(B608="", "", VLOOKUP(B608, {salesforce_opportunities!$A:$A,salesforce_opportunities!$F:$F}, 2, false) + IF(RANDBETWEEN(0, 100)&lt;75, RANDBETWEEN(8, 15), RANDBETWEEN(0, 15)))</f>
        <v/>
      </c>
      <c r="D608" s="16" t="s">
        <v>305</v>
      </c>
      <c r="E608" s="17" t="str">
        <f t="shared" si="1"/>
        <v/>
      </c>
      <c r="F608" s="17" t="str">
        <f t="shared" si="2"/>
        <v/>
      </c>
    </row>
    <row r="609">
      <c r="A609" s="6" t="s">
        <v>305</v>
      </c>
      <c r="B609" s="6"/>
      <c r="C609" s="16" t="str">
        <f t="array" ref="C609">IF(B609="", "", VLOOKUP(B609, {salesforce_opportunities!$A:$A,salesforce_opportunities!$F:$F}, 2, false) + IF(RANDBETWEEN(0, 100)&lt;75, RANDBETWEEN(8, 15), RANDBETWEEN(0, 15)))</f>
        <v/>
      </c>
      <c r="D609" s="16" t="s">
        <v>305</v>
      </c>
      <c r="E609" s="17" t="str">
        <f t="shared" si="1"/>
        <v/>
      </c>
      <c r="F609" s="17" t="str">
        <f t="shared" si="2"/>
        <v/>
      </c>
    </row>
    <row r="610">
      <c r="A610" s="6" t="s">
        <v>305</v>
      </c>
      <c r="B610" s="6"/>
      <c r="C610" s="16" t="str">
        <f t="array" ref="C610">IF(B610="", "", VLOOKUP(B610, {salesforce_opportunities!$A:$A,salesforce_opportunities!$F:$F}, 2, false) + IF(RANDBETWEEN(0, 100)&lt;75, RANDBETWEEN(8, 15), RANDBETWEEN(0, 15)))</f>
        <v/>
      </c>
      <c r="D610" s="16" t="s">
        <v>305</v>
      </c>
      <c r="E610" s="17" t="str">
        <f t="shared" si="1"/>
        <v/>
      </c>
      <c r="F610" s="17" t="str">
        <f t="shared" si="2"/>
        <v/>
      </c>
    </row>
    <row r="611">
      <c r="A611" s="6" t="s">
        <v>305</v>
      </c>
      <c r="B611" s="6"/>
      <c r="C611" s="16" t="str">
        <f t="array" ref="C611">IF(B611="", "", VLOOKUP(B611, {salesforce_opportunities!$A:$A,salesforce_opportunities!$F:$F}, 2, false) + IF(RANDBETWEEN(0, 100)&lt;75, RANDBETWEEN(8, 15), RANDBETWEEN(0, 15)))</f>
        <v/>
      </c>
      <c r="D611" s="16" t="s">
        <v>305</v>
      </c>
      <c r="E611" s="17" t="str">
        <f t="shared" si="1"/>
        <v/>
      </c>
      <c r="F611" s="17" t="str">
        <f t="shared" si="2"/>
        <v/>
      </c>
    </row>
    <row r="612">
      <c r="A612" s="6" t="s">
        <v>305</v>
      </c>
      <c r="B612" s="6"/>
      <c r="C612" s="16" t="str">
        <f t="array" ref="C612">IF(B612="", "", VLOOKUP(B612, {salesforce_opportunities!$A:$A,salesforce_opportunities!$F:$F}, 2, false) + IF(RANDBETWEEN(0, 100)&lt;75, RANDBETWEEN(8, 15), RANDBETWEEN(0, 15)))</f>
        <v/>
      </c>
      <c r="D612" s="16" t="s">
        <v>305</v>
      </c>
      <c r="E612" s="17" t="str">
        <f t="shared" si="1"/>
        <v/>
      </c>
      <c r="F612" s="17" t="str">
        <f t="shared" si="2"/>
        <v/>
      </c>
    </row>
    <row r="613">
      <c r="A613" s="6" t="s">
        <v>305</v>
      </c>
      <c r="B613" s="6"/>
      <c r="C613" s="16" t="str">
        <f t="array" ref="C613">IF(B613="", "", VLOOKUP(B613, {salesforce_opportunities!$A:$A,salesforce_opportunities!$F:$F}, 2, false) + IF(RANDBETWEEN(0, 100)&lt;75, RANDBETWEEN(8, 15), RANDBETWEEN(0, 15)))</f>
        <v/>
      </c>
      <c r="D613" s="16" t="s">
        <v>305</v>
      </c>
      <c r="E613" s="17" t="str">
        <f t="shared" si="1"/>
        <v/>
      </c>
      <c r="F613" s="17" t="str">
        <f t="shared" si="2"/>
        <v/>
      </c>
    </row>
    <row r="614">
      <c r="A614" s="6" t="s">
        <v>305</v>
      </c>
      <c r="B614" s="6"/>
      <c r="C614" s="16" t="str">
        <f t="array" ref="C614">IF(B614="", "", VLOOKUP(B614, {salesforce_opportunities!$A:$A,salesforce_opportunities!$F:$F}, 2, false) + IF(RANDBETWEEN(0, 100)&lt;75, RANDBETWEEN(8, 15), RANDBETWEEN(0, 15)))</f>
        <v/>
      </c>
      <c r="D614" s="16" t="s">
        <v>305</v>
      </c>
      <c r="E614" s="17" t="str">
        <f t="shared" si="1"/>
        <v/>
      </c>
      <c r="F614" s="17" t="str">
        <f t="shared" si="2"/>
        <v/>
      </c>
    </row>
    <row r="615">
      <c r="A615" s="6" t="s">
        <v>305</v>
      </c>
      <c r="B615" s="6"/>
      <c r="C615" s="16" t="str">
        <f t="array" ref="C615">IF(B615="", "", VLOOKUP(B615, {salesforce_opportunities!$A:$A,salesforce_opportunities!$F:$F}, 2, false) + IF(RANDBETWEEN(0, 100)&lt;75, RANDBETWEEN(8, 15), RANDBETWEEN(0, 15)))</f>
        <v/>
      </c>
      <c r="D615" s="16" t="s">
        <v>305</v>
      </c>
      <c r="E615" s="17" t="str">
        <f t="shared" si="1"/>
        <v/>
      </c>
      <c r="F615" s="17" t="str">
        <f t="shared" si="2"/>
        <v/>
      </c>
    </row>
    <row r="616">
      <c r="A616" s="6" t="s">
        <v>305</v>
      </c>
      <c r="B616" s="6"/>
      <c r="C616" s="16" t="str">
        <f t="array" ref="C616">IF(B616="", "", VLOOKUP(B616, {salesforce_opportunities!$A:$A,salesforce_opportunities!$F:$F}, 2, false) + IF(RANDBETWEEN(0, 100)&lt;75, RANDBETWEEN(8, 15), RANDBETWEEN(0, 15)))</f>
        <v/>
      </c>
      <c r="D616" s="16" t="s">
        <v>305</v>
      </c>
      <c r="E616" s="17" t="str">
        <f t="shared" si="1"/>
        <v/>
      </c>
      <c r="F616" s="17" t="str">
        <f t="shared" si="2"/>
        <v/>
      </c>
    </row>
    <row r="617">
      <c r="A617" s="6" t="s">
        <v>305</v>
      </c>
      <c r="B617" s="6"/>
      <c r="C617" s="16" t="str">
        <f t="array" ref="C617">IF(B617="", "", VLOOKUP(B617, {salesforce_opportunities!$A:$A,salesforce_opportunities!$F:$F}, 2, false) + IF(RANDBETWEEN(0, 100)&lt;75, RANDBETWEEN(8, 15), RANDBETWEEN(0, 15)))</f>
        <v/>
      </c>
      <c r="D617" s="16" t="s">
        <v>305</v>
      </c>
      <c r="E617" s="17" t="str">
        <f t="shared" si="1"/>
        <v/>
      </c>
      <c r="F617" s="17" t="str">
        <f t="shared" si="2"/>
        <v/>
      </c>
    </row>
    <row r="618">
      <c r="A618" s="6" t="s">
        <v>305</v>
      </c>
      <c r="B618" s="6"/>
      <c r="C618" s="16" t="str">
        <f t="array" ref="C618">IF(B618="", "", VLOOKUP(B618, {salesforce_opportunities!$A:$A,salesforce_opportunities!$F:$F}, 2, false) + IF(RANDBETWEEN(0, 100)&lt;75, RANDBETWEEN(8, 15), RANDBETWEEN(0, 15)))</f>
        <v/>
      </c>
      <c r="D618" s="16" t="s">
        <v>305</v>
      </c>
      <c r="E618" s="17" t="str">
        <f t="shared" si="1"/>
        <v/>
      </c>
      <c r="F618" s="17" t="str">
        <f t="shared" si="2"/>
        <v/>
      </c>
    </row>
    <row r="619">
      <c r="A619" s="6" t="s">
        <v>305</v>
      </c>
      <c r="B619" s="6"/>
      <c r="C619" s="16" t="str">
        <f t="array" ref="C619">IF(B619="", "", VLOOKUP(B619, {salesforce_opportunities!$A:$A,salesforce_opportunities!$F:$F}, 2, false) + IF(RANDBETWEEN(0, 100)&lt;75, RANDBETWEEN(8, 15), RANDBETWEEN(0, 15)))</f>
        <v/>
      </c>
      <c r="D619" s="16" t="s">
        <v>305</v>
      </c>
      <c r="E619" s="17" t="str">
        <f t="shared" si="1"/>
        <v/>
      </c>
      <c r="F619" s="17" t="str">
        <f t="shared" si="2"/>
        <v/>
      </c>
    </row>
    <row r="620">
      <c r="A620" s="6" t="s">
        <v>305</v>
      </c>
      <c r="B620" s="6"/>
      <c r="C620" s="16" t="str">
        <f t="array" ref="C620">IF(B620="", "", VLOOKUP(B620, {salesforce_opportunities!$A:$A,salesforce_opportunities!$F:$F}, 2, false) + IF(RANDBETWEEN(0, 100)&lt;75, RANDBETWEEN(8, 15), RANDBETWEEN(0, 15)))</f>
        <v/>
      </c>
      <c r="D620" s="16" t="s">
        <v>305</v>
      </c>
      <c r="E620" s="17" t="str">
        <f t="shared" si="1"/>
        <v/>
      </c>
      <c r="F620" s="17" t="str">
        <f t="shared" si="2"/>
        <v/>
      </c>
    </row>
    <row r="621">
      <c r="A621" s="6" t="s">
        <v>305</v>
      </c>
      <c r="B621" s="6"/>
      <c r="C621" s="16" t="str">
        <f t="array" ref="C621">IF(B621="", "", VLOOKUP(B621, {salesforce_opportunities!$A:$A,salesforce_opportunities!$F:$F}, 2, false) + IF(RANDBETWEEN(0, 100)&lt;75, RANDBETWEEN(8, 15), RANDBETWEEN(0, 15)))</f>
        <v/>
      </c>
      <c r="D621" s="16" t="s">
        <v>305</v>
      </c>
      <c r="E621" s="17" t="str">
        <f t="shared" si="1"/>
        <v/>
      </c>
      <c r="F621" s="17" t="str">
        <f t="shared" si="2"/>
        <v/>
      </c>
    </row>
    <row r="622">
      <c r="A622" s="6" t="s">
        <v>305</v>
      </c>
      <c r="B622" s="6"/>
      <c r="C622" s="16" t="str">
        <f t="array" ref="C622">IF(B622="", "", VLOOKUP(B622, {salesforce_opportunities!$A:$A,salesforce_opportunities!$F:$F}, 2, false) + IF(RANDBETWEEN(0, 100)&lt;75, RANDBETWEEN(8, 15), RANDBETWEEN(0, 15)))</f>
        <v/>
      </c>
      <c r="D622" s="16" t="s">
        <v>305</v>
      </c>
      <c r="E622" s="17" t="str">
        <f t="shared" si="1"/>
        <v/>
      </c>
      <c r="F622" s="17" t="str">
        <f t="shared" si="2"/>
        <v/>
      </c>
    </row>
    <row r="623">
      <c r="A623" s="6" t="s">
        <v>305</v>
      </c>
      <c r="B623" s="6"/>
      <c r="C623" s="16" t="str">
        <f t="array" ref="C623">IF(B623="", "", VLOOKUP(B623, {salesforce_opportunities!$A:$A,salesforce_opportunities!$F:$F}, 2, false) + IF(RANDBETWEEN(0, 100)&lt;75, RANDBETWEEN(8, 15), RANDBETWEEN(0, 15)))</f>
        <v/>
      </c>
      <c r="D623" s="16" t="s">
        <v>305</v>
      </c>
      <c r="E623" s="17" t="str">
        <f t="shared" si="1"/>
        <v/>
      </c>
      <c r="F623" s="17" t="str">
        <f t="shared" si="2"/>
        <v/>
      </c>
    </row>
    <row r="624">
      <c r="A624" s="6" t="s">
        <v>305</v>
      </c>
      <c r="B624" s="6"/>
      <c r="C624" s="16" t="str">
        <f t="array" ref="C624">IF(B624="", "", VLOOKUP(B624, {salesforce_opportunities!$A:$A,salesforce_opportunities!$F:$F}, 2, false) + IF(RANDBETWEEN(0, 100)&lt;75, RANDBETWEEN(8, 15), RANDBETWEEN(0, 15)))</f>
        <v/>
      </c>
      <c r="D624" s="16" t="s">
        <v>305</v>
      </c>
      <c r="E624" s="17" t="str">
        <f t="shared" si="1"/>
        <v/>
      </c>
      <c r="F624" s="17" t="str">
        <f t="shared" si="2"/>
        <v/>
      </c>
    </row>
    <row r="625">
      <c r="A625" s="6" t="s">
        <v>305</v>
      </c>
      <c r="B625" s="6"/>
      <c r="C625" s="16" t="str">
        <f t="array" ref="C625">IF(B625="", "", VLOOKUP(B625, {salesforce_opportunities!$A:$A,salesforce_opportunities!$F:$F}, 2, false) + IF(RANDBETWEEN(0, 100)&lt;75, RANDBETWEEN(8, 15), RANDBETWEEN(0, 15)))</f>
        <v/>
      </c>
      <c r="D625" s="16" t="s">
        <v>305</v>
      </c>
      <c r="E625" s="17" t="str">
        <f t="shared" si="1"/>
        <v/>
      </c>
      <c r="F625" s="17" t="str">
        <f t="shared" si="2"/>
        <v/>
      </c>
    </row>
    <row r="626">
      <c r="A626" s="6" t="s">
        <v>305</v>
      </c>
      <c r="B626" s="6"/>
      <c r="C626" s="16" t="str">
        <f t="array" ref="C626">IF(B626="", "", VLOOKUP(B626, {salesforce_opportunities!$A:$A,salesforce_opportunities!$F:$F}, 2, false) + IF(RANDBETWEEN(0, 100)&lt;75, RANDBETWEEN(8, 15), RANDBETWEEN(0, 15)))</f>
        <v/>
      </c>
      <c r="D626" s="16" t="s">
        <v>305</v>
      </c>
      <c r="E626" s="17" t="str">
        <f t="shared" si="1"/>
        <v/>
      </c>
      <c r="F626" s="17" t="str">
        <f t="shared" si="2"/>
        <v/>
      </c>
    </row>
    <row r="627">
      <c r="A627" s="6" t="s">
        <v>305</v>
      </c>
      <c r="B627" s="6"/>
      <c r="C627" s="16" t="str">
        <f t="array" ref="C627">IF(B627="", "", VLOOKUP(B627, {salesforce_opportunities!$A:$A,salesforce_opportunities!$F:$F}, 2, false) + IF(RANDBETWEEN(0, 100)&lt;75, RANDBETWEEN(8, 15), RANDBETWEEN(0, 15)))</f>
        <v/>
      </c>
      <c r="D627" s="16" t="s">
        <v>305</v>
      </c>
      <c r="E627" s="17" t="str">
        <f t="shared" si="1"/>
        <v/>
      </c>
      <c r="F627" s="17" t="str">
        <f t="shared" si="2"/>
        <v/>
      </c>
    </row>
    <row r="628">
      <c r="A628" s="6" t="s">
        <v>305</v>
      </c>
      <c r="B628" s="6"/>
      <c r="C628" s="16" t="str">
        <f t="array" ref="C628">IF(B628="", "", VLOOKUP(B628, {salesforce_opportunities!$A:$A,salesforce_opportunities!$F:$F}, 2, false) + IF(RANDBETWEEN(0, 100)&lt;75, RANDBETWEEN(8, 15), RANDBETWEEN(0, 15)))</f>
        <v/>
      </c>
      <c r="D628" s="16" t="s">
        <v>305</v>
      </c>
      <c r="E628" s="17" t="str">
        <f t="shared" si="1"/>
        <v/>
      </c>
      <c r="F628" s="17" t="str">
        <f t="shared" si="2"/>
        <v/>
      </c>
    </row>
    <row r="629">
      <c r="A629" s="6" t="s">
        <v>305</v>
      </c>
      <c r="B629" s="6"/>
      <c r="C629" s="16" t="str">
        <f t="array" ref="C629">IF(B629="", "", VLOOKUP(B629, {salesforce_opportunities!$A:$A,salesforce_opportunities!$F:$F}, 2, false) + IF(RANDBETWEEN(0, 100)&lt;75, RANDBETWEEN(8, 15), RANDBETWEEN(0, 15)))</f>
        <v/>
      </c>
      <c r="D629" s="16" t="s">
        <v>305</v>
      </c>
      <c r="E629" s="17" t="str">
        <f t="shared" si="1"/>
        <v/>
      </c>
      <c r="F629" s="17" t="str">
        <f t="shared" si="2"/>
        <v/>
      </c>
    </row>
    <row r="630">
      <c r="A630" s="6" t="s">
        <v>305</v>
      </c>
      <c r="B630" s="6"/>
      <c r="C630" s="16" t="str">
        <f t="array" ref="C630">IF(B630="", "", VLOOKUP(B630, {salesforce_opportunities!$A:$A,salesforce_opportunities!$F:$F}, 2, false) + IF(RANDBETWEEN(0, 100)&lt;75, RANDBETWEEN(8, 15), RANDBETWEEN(0, 15)))</f>
        <v/>
      </c>
      <c r="D630" s="16" t="s">
        <v>305</v>
      </c>
      <c r="E630" s="17" t="str">
        <f t="shared" si="1"/>
        <v/>
      </c>
      <c r="F630" s="17" t="str">
        <f t="shared" si="2"/>
        <v/>
      </c>
    </row>
    <row r="631">
      <c r="A631" s="6" t="s">
        <v>305</v>
      </c>
      <c r="B631" s="6"/>
      <c r="C631" s="16" t="str">
        <f t="array" ref="C631">IF(B631="", "", VLOOKUP(B631, {salesforce_opportunities!$A:$A,salesforce_opportunities!$F:$F}, 2, false) + IF(RANDBETWEEN(0, 100)&lt;75, RANDBETWEEN(8, 15), RANDBETWEEN(0, 15)))</f>
        <v/>
      </c>
      <c r="D631" s="16" t="s">
        <v>305</v>
      </c>
      <c r="E631" s="17" t="str">
        <f t="shared" si="1"/>
        <v/>
      </c>
      <c r="F631" s="17" t="str">
        <f t="shared" si="2"/>
        <v/>
      </c>
    </row>
    <row r="632">
      <c r="A632" s="6" t="s">
        <v>305</v>
      </c>
      <c r="B632" s="6"/>
      <c r="C632" s="16" t="str">
        <f t="array" ref="C632">IF(B632="", "", VLOOKUP(B632, {salesforce_opportunities!$A:$A,salesforce_opportunities!$F:$F}, 2, false) + IF(RANDBETWEEN(0, 100)&lt;75, RANDBETWEEN(8, 15), RANDBETWEEN(0, 15)))</f>
        <v/>
      </c>
      <c r="D632" s="16" t="s">
        <v>305</v>
      </c>
      <c r="E632" s="17" t="str">
        <f t="shared" si="1"/>
        <v/>
      </c>
      <c r="F632" s="17" t="str">
        <f t="shared" si="2"/>
        <v/>
      </c>
    </row>
    <row r="633">
      <c r="A633" s="6" t="s">
        <v>305</v>
      </c>
      <c r="B633" s="6"/>
      <c r="C633" s="16" t="str">
        <f t="array" ref="C633">IF(B633="", "", VLOOKUP(B633, {salesforce_opportunities!$A:$A,salesforce_opportunities!$F:$F}, 2, false) + IF(RANDBETWEEN(0, 100)&lt;75, RANDBETWEEN(8, 15), RANDBETWEEN(0, 15)))</f>
        <v/>
      </c>
      <c r="D633" s="16" t="s">
        <v>305</v>
      </c>
      <c r="E633" s="17" t="str">
        <f t="shared" si="1"/>
        <v/>
      </c>
      <c r="F633" s="17" t="str">
        <f t="shared" si="2"/>
        <v/>
      </c>
    </row>
    <row r="634">
      <c r="A634" s="6" t="s">
        <v>305</v>
      </c>
      <c r="B634" s="6"/>
      <c r="C634" s="16" t="str">
        <f t="array" ref="C634">IF(B634="", "", VLOOKUP(B634, {salesforce_opportunities!$A:$A,salesforce_opportunities!$F:$F}, 2, false) + IF(RANDBETWEEN(0, 100)&lt;75, RANDBETWEEN(8, 15), RANDBETWEEN(0, 15)))</f>
        <v/>
      </c>
      <c r="D634" s="16" t="s">
        <v>305</v>
      </c>
      <c r="E634" s="17" t="str">
        <f t="shared" si="1"/>
        <v/>
      </c>
      <c r="F634" s="17" t="str">
        <f t="shared" si="2"/>
        <v/>
      </c>
    </row>
    <row r="635">
      <c r="A635" s="6" t="s">
        <v>305</v>
      </c>
      <c r="B635" s="6"/>
      <c r="C635" s="16" t="str">
        <f t="array" ref="C635">IF(B635="", "", VLOOKUP(B635, {salesforce_opportunities!$A:$A,salesforce_opportunities!$F:$F}, 2, false) + IF(RANDBETWEEN(0, 100)&lt;75, RANDBETWEEN(8, 15), RANDBETWEEN(0, 15)))</f>
        <v/>
      </c>
      <c r="D635" s="16" t="s">
        <v>305</v>
      </c>
      <c r="E635" s="17" t="str">
        <f t="shared" si="1"/>
        <v/>
      </c>
      <c r="F635" s="17" t="str">
        <f t="shared" si="2"/>
        <v/>
      </c>
    </row>
    <row r="636">
      <c r="A636" s="6" t="s">
        <v>305</v>
      </c>
      <c r="B636" s="6"/>
      <c r="C636" s="16" t="str">
        <f t="array" ref="C636">IF(B636="", "", VLOOKUP(B636, {salesforce_opportunities!$A:$A,salesforce_opportunities!$F:$F}, 2, false) + IF(RANDBETWEEN(0, 100)&lt;75, RANDBETWEEN(8, 15), RANDBETWEEN(0, 15)))</f>
        <v/>
      </c>
      <c r="D636" s="16" t="s">
        <v>305</v>
      </c>
      <c r="E636" s="17" t="str">
        <f t="shared" si="1"/>
        <v/>
      </c>
      <c r="F636" s="17" t="str">
        <f t="shared" si="2"/>
        <v/>
      </c>
    </row>
    <row r="637">
      <c r="A637" s="6" t="s">
        <v>305</v>
      </c>
      <c r="B637" s="6"/>
      <c r="C637" s="16" t="str">
        <f t="array" ref="C637">IF(B637="", "", VLOOKUP(B637, {salesforce_opportunities!$A:$A,salesforce_opportunities!$F:$F}, 2, false) + IF(RANDBETWEEN(0, 100)&lt;75, RANDBETWEEN(8, 15), RANDBETWEEN(0, 15)))</f>
        <v/>
      </c>
      <c r="D637" s="16" t="s">
        <v>305</v>
      </c>
      <c r="E637" s="17" t="str">
        <f t="shared" si="1"/>
        <v/>
      </c>
      <c r="F637" s="17" t="str">
        <f t="shared" si="2"/>
        <v/>
      </c>
    </row>
    <row r="638">
      <c r="A638" s="6" t="s">
        <v>305</v>
      </c>
      <c r="B638" s="6"/>
      <c r="C638" s="16" t="str">
        <f t="array" ref="C638">IF(B638="", "", VLOOKUP(B638, {salesforce_opportunities!$A:$A,salesforce_opportunities!$F:$F}, 2, false) + IF(RANDBETWEEN(0, 100)&lt;75, RANDBETWEEN(8, 15), RANDBETWEEN(0, 15)))</f>
        <v/>
      </c>
      <c r="D638" s="16" t="s">
        <v>305</v>
      </c>
      <c r="E638" s="17" t="str">
        <f t="shared" si="1"/>
        <v/>
      </c>
      <c r="F638" s="17" t="str">
        <f t="shared" si="2"/>
        <v/>
      </c>
    </row>
    <row r="639">
      <c r="A639" s="6" t="s">
        <v>305</v>
      </c>
      <c r="B639" s="6"/>
      <c r="C639" s="16" t="str">
        <f t="array" ref="C639">IF(B639="", "", VLOOKUP(B639, {salesforce_opportunities!$A:$A,salesforce_opportunities!$F:$F}, 2, false) + IF(RANDBETWEEN(0, 100)&lt;75, RANDBETWEEN(8, 15), RANDBETWEEN(0, 15)))</f>
        <v/>
      </c>
      <c r="D639" s="16" t="s">
        <v>305</v>
      </c>
      <c r="E639" s="17" t="str">
        <f t="shared" si="1"/>
        <v/>
      </c>
      <c r="F639" s="17" t="str">
        <f t="shared" si="2"/>
        <v/>
      </c>
    </row>
    <row r="640">
      <c r="A640" s="6" t="s">
        <v>305</v>
      </c>
      <c r="B640" s="6"/>
      <c r="C640" s="16" t="str">
        <f t="array" ref="C640">IF(B640="", "", VLOOKUP(B640, {salesforce_opportunities!$A:$A,salesforce_opportunities!$F:$F}, 2, false) + IF(RANDBETWEEN(0, 100)&lt;75, RANDBETWEEN(8, 15), RANDBETWEEN(0, 15)))</f>
        <v/>
      </c>
      <c r="D640" s="16" t="s">
        <v>305</v>
      </c>
      <c r="E640" s="17" t="str">
        <f t="shared" si="1"/>
        <v/>
      </c>
      <c r="F640" s="17" t="str">
        <f t="shared" si="2"/>
        <v/>
      </c>
    </row>
    <row r="641">
      <c r="A641" s="6" t="s">
        <v>305</v>
      </c>
      <c r="B641" s="6"/>
      <c r="C641" s="16" t="str">
        <f t="array" ref="C641">IF(B641="", "", VLOOKUP(B641, {salesforce_opportunities!$A:$A,salesforce_opportunities!$F:$F}, 2, false) + IF(RANDBETWEEN(0, 100)&lt;75, RANDBETWEEN(8, 15), RANDBETWEEN(0, 15)))</f>
        <v/>
      </c>
      <c r="D641" s="16" t="s">
        <v>305</v>
      </c>
      <c r="E641" s="17" t="str">
        <f t="shared" si="1"/>
        <v/>
      </c>
      <c r="F641" s="17" t="str">
        <f t="shared" si="2"/>
        <v/>
      </c>
    </row>
    <row r="642">
      <c r="A642" s="6" t="s">
        <v>305</v>
      </c>
      <c r="B642" s="6"/>
      <c r="C642" s="16" t="str">
        <f t="array" ref="C642">IF(B642="", "", VLOOKUP(B642, {salesforce_opportunities!$A:$A,salesforce_opportunities!$F:$F}, 2, false) + IF(RANDBETWEEN(0, 100)&lt;75, RANDBETWEEN(8, 15), RANDBETWEEN(0, 15)))</f>
        <v/>
      </c>
      <c r="D642" s="16" t="s">
        <v>305</v>
      </c>
      <c r="E642" s="17" t="str">
        <f t="shared" si="1"/>
        <v/>
      </c>
      <c r="F642" s="17" t="str">
        <f t="shared" si="2"/>
        <v/>
      </c>
    </row>
    <row r="643">
      <c r="A643" s="6" t="s">
        <v>305</v>
      </c>
      <c r="B643" s="6"/>
      <c r="C643" s="16" t="str">
        <f t="array" ref="C643">IF(B643="", "", VLOOKUP(B643, {salesforce_opportunities!$A:$A,salesforce_opportunities!$F:$F}, 2, false) + IF(RANDBETWEEN(0, 100)&lt;75, RANDBETWEEN(8, 15), RANDBETWEEN(0, 15)))</f>
        <v/>
      </c>
      <c r="D643" s="16" t="s">
        <v>305</v>
      </c>
      <c r="E643" s="17" t="str">
        <f t="shared" si="1"/>
        <v/>
      </c>
      <c r="F643" s="17" t="str">
        <f t="shared" si="2"/>
        <v/>
      </c>
    </row>
    <row r="644">
      <c r="A644" s="6" t="s">
        <v>305</v>
      </c>
      <c r="B644" s="6"/>
      <c r="C644" s="16" t="str">
        <f t="array" ref="C644">IF(B644="", "", VLOOKUP(B644, {salesforce_opportunities!$A:$A,salesforce_opportunities!$F:$F}, 2, false) + IF(RANDBETWEEN(0, 100)&lt;75, RANDBETWEEN(8, 15), RANDBETWEEN(0, 15)))</f>
        <v/>
      </c>
      <c r="D644" s="16" t="s">
        <v>305</v>
      </c>
      <c r="E644" s="17" t="str">
        <f t="shared" si="1"/>
        <v/>
      </c>
      <c r="F644" s="17" t="str">
        <f t="shared" si="2"/>
        <v/>
      </c>
    </row>
    <row r="645">
      <c r="A645" s="6" t="s">
        <v>305</v>
      </c>
      <c r="B645" s="6"/>
      <c r="C645" s="16" t="str">
        <f t="array" ref="C645">IF(B645="", "", VLOOKUP(B645, {salesforce_opportunities!$A:$A,salesforce_opportunities!$F:$F}, 2, false) + IF(RANDBETWEEN(0, 100)&lt;75, RANDBETWEEN(8, 15), RANDBETWEEN(0, 15)))</f>
        <v/>
      </c>
      <c r="D645" s="16" t="s">
        <v>305</v>
      </c>
      <c r="E645" s="17" t="str">
        <f t="shared" si="1"/>
        <v/>
      </c>
      <c r="F645" s="17" t="str">
        <f t="shared" si="2"/>
        <v/>
      </c>
    </row>
    <row r="646">
      <c r="A646" s="6" t="s">
        <v>305</v>
      </c>
      <c r="B646" s="6"/>
      <c r="C646" s="16" t="str">
        <f t="array" ref="C646">IF(B646="", "", VLOOKUP(B646, {salesforce_opportunities!$A:$A,salesforce_opportunities!$F:$F}, 2, false) + IF(RANDBETWEEN(0, 100)&lt;75, RANDBETWEEN(8, 15), RANDBETWEEN(0, 15)))</f>
        <v/>
      </c>
      <c r="D646" s="16" t="s">
        <v>305</v>
      </c>
      <c r="E646" s="17" t="str">
        <f t="shared" si="1"/>
        <v/>
      </c>
      <c r="F646" s="17" t="str">
        <f t="shared" si="2"/>
        <v/>
      </c>
    </row>
    <row r="647">
      <c r="A647" s="6" t="s">
        <v>305</v>
      </c>
      <c r="B647" s="6"/>
      <c r="C647" s="16" t="str">
        <f t="array" ref="C647">IF(B647="", "", VLOOKUP(B647, {salesforce_opportunities!$A:$A,salesforce_opportunities!$F:$F}, 2, false) + IF(RANDBETWEEN(0, 100)&lt;75, RANDBETWEEN(8, 15), RANDBETWEEN(0, 15)))</f>
        <v/>
      </c>
      <c r="D647" s="16" t="s">
        <v>305</v>
      </c>
      <c r="E647" s="17" t="str">
        <f t="shared" si="1"/>
        <v/>
      </c>
      <c r="F647" s="17" t="str">
        <f t="shared" si="2"/>
        <v/>
      </c>
    </row>
    <row r="648">
      <c r="A648" s="6" t="s">
        <v>305</v>
      </c>
      <c r="B648" s="6"/>
      <c r="C648" s="16" t="str">
        <f t="array" ref="C648">IF(B648="", "", VLOOKUP(B648, {salesforce_opportunities!$A:$A,salesforce_opportunities!$F:$F}, 2, false) + IF(RANDBETWEEN(0, 100)&lt;75, RANDBETWEEN(8, 15), RANDBETWEEN(0, 15)))</f>
        <v/>
      </c>
      <c r="D648" s="16" t="s">
        <v>305</v>
      </c>
      <c r="E648" s="17" t="str">
        <f t="shared" si="1"/>
        <v/>
      </c>
      <c r="F648" s="17" t="str">
        <f t="shared" si="2"/>
        <v/>
      </c>
    </row>
    <row r="649">
      <c r="A649" s="6" t="s">
        <v>305</v>
      </c>
      <c r="B649" s="6"/>
      <c r="C649" s="16" t="str">
        <f t="array" ref="C649">IF(B649="", "", VLOOKUP(B649, {salesforce_opportunities!$A:$A,salesforce_opportunities!$F:$F}, 2, false) + IF(RANDBETWEEN(0, 100)&lt;75, RANDBETWEEN(8, 15), RANDBETWEEN(0, 15)))</f>
        <v/>
      </c>
      <c r="D649" s="16" t="s">
        <v>305</v>
      </c>
      <c r="E649" s="17" t="str">
        <f t="shared" si="1"/>
        <v/>
      </c>
      <c r="F649" s="17" t="str">
        <f t="shared" si="2"/>
        <v/>
      </c>
    </row>
    <row r="650">
      <c r="A650" s="6" t="s">
        <v>305</v>
      </c>
      <c r="B650" s="6"/>
      <c r="C650" s="16" t="str">
        <f t="array" ref="C650">IF(B650="", "", VLOOKUP(B650, {salesforce_opportunities!$A:$A,salesforce_opportunities!$F:$F}, 2, false) + IF(RANDBETWEEN(0, 100)&lt;75, RANDBETWEEN(8, 15), RANDBETWEEN(0, 15)))</f>
        <v/>
      </c>
      <c r="D650" s="16" t="s">
        <v>305</v>
      </c>
      <c r="E650" s="17" t="str">
        <f t="shared" si="1"/>
        <v/>
      </c>
      <c r="F650" s="17" t="str">
        <f t="shared" si="2"/>
        <v/>
      </c>
    </row>
    <row r="651">
      <c r="A651" s="6" t="s">
        <v>305</v>
      </c>
      <c r="B651" s="6"/>
      <c r="C651" s="16" t="str">
        <f t="array" ref="C651">IF(B651="", "", VLOOKUP(B651, {salesforce_opportunities!$A:$A,salesforce_opportunities!$F:$F}, 2, false) + IF(RANDBETWEEN(0, 100)&lt;75, RANDBETWEEN(8, 15), RANDBETWEEN(0, 15)))</f>
        <v/>
      </c>
      <c r="D651" s="16" t="s">
        <v>305</v>
      </c>
      <c r="E651" s="17" t="str">
        <f t="shared" si="1"/>
        <v/>
      </c>
      <c r="F651" s="17" t="str">
        <f t="shared" si="2"/>
        <v/>
      </c>
    </row>
    <row r="652">
      <c r="A652" s="6" t="s">
        <v>305</v>
      </c>
      <c r="B652" s="6"/>
      <c r="C652" s="16" t="str">
        <f t="array" ref="C652">IF(B652="", "", VLOOKUP(B652, {salesforce_opportunities!$A:$A,salesforce_opportunities!$F:$F}, 2, false) + IF(RANDBETWEEN(0, 100)&lt;75, RANDBETWEEN(8, 15), RANDBETWEEN(0, 15)))</f>
        <v/>
      </c>
      <c r="D652" s="16" t="s">
        <v>305</v>
      </c>
      <c r="E652" s="17" t="str">
        <f t="shared" si="1"/>
        <v/>
      </c>
      <c r="F652" s="17" t="str">
        <f t="shared" si="2"/>
        <v/>
      </c>
    </row>
    <row r="653">
      <c r="A653" s="6" t="s">
        <v>305</v>
      </c>
      <c r="B653" s="6"/>
      <c r="C653" s="16" t="str">
        <f t="array" ref="C653">IF(B653="", "", VLOOKUP(B653, {salesforce_opportunities!$A:$A,salesforce_opportunities!$F:$F}, 2, false) + IF(RANDBETWEEN(0, 100)&lt;75, RANDBETWEEN(8, 15), RANDBETWEEN(0, 15)))</f>
        <v/>
      </c>
      <c r="D653" s="16" t="s">
        <v>305</v>
      </c>
      <c r="E653" s="17" t="str">
        <f t="shared" si="1"/>
        <v/>
      </c>
      <c r="F653" s="17" t="str">
        <f t="shared" si="2"/>
        <v/>
      </c>
    </row>
    <row r="654">
      <c r="A654" s="6" t="s">
        <v>305</v>
      </c>
      <c r="B654" s="6"/>
      <c r="C654" s="16" t="str">
        <f t="array" ref="C654">IF(B654="", "", VLOOKUP(B654, {salesforce_opportunities!$A:$A,salesforce_opportunities!$F:$F}, 2, false) + IF(RANDBETWEEN(0, 100)&lt;75, RANDBETWEEN(8, 15), RANDBETWEEN(0, 15)))</f>
        <v/>
      </c>
      <c r="D654" s="16" t="s">
        <v>305</v>
      </c>
      <c r="E654" s="17" t="str">
        <f t="shared" si="1"/>
        <v/>
      </c>
      <c r="F654" s="17" t="str">
        <f t="shared" si="2"/>
        <v/>
      </c>
    </row>
    <row r="655">
      <c r="A655" s="6" t="s">
        <v>305</v>
      </c>
      <c r="B655" s="6"/>
      <c r="C655" s="16" t="str">
        <f t="array" ref="C655">IF(B655="", "", VLOOKUP(B655, {salesforce_opportunities!$A:$A,salesforce_opportunities!$F:$F}, 2, false) + IF(RANDBETWEEN(0, 100)&lt;75, RANDBETWEEN(8, 15), RANDBETWEEN(0, 15)))</f>
        <v/>
      </c>
      <c r="D655" s="16" t="s">
        <v>305</v>
      </c>
      <c r="E655" s="17" t="str">
        <f t="shared" si="1"/>
        <v/>
      </c>
      <c r="F655" s="17" t="str">
        <f t="shared" si="2"/>
        <v/>
      </c>
    </row>
    <row r="656">
      <c r="A656" s="6" t="s">
        <v>305</v>
      </c>
      <c r="B656" s="6"/>
      <c r="C656" s="16" t="str">
        <f t="array" ref="C656">IF(B656="", "", VLOOKUP(B656, {salesforce_opportunities!$A:$A,salesforce_opportunities!$F:$F}, 2, false) + IF(RANDBETWEEN(0, 100)&lt;75, RANDBETWEEN(8, 15), RANDBETWEEN(0, 15)))</f>
        <v/>
      </c>
      <c r="D656" s="16" t="s">
        <v>305</v>
      </c>
      <c r="E656" s="17" t="str">
        <f t="shared" si="1"/>
        <v/>
      </c>
      <c r="F656" s="17" t="str">
        <f t="shared" si="2"/>
        <v/>
      </c>
    </row>
    <row r="657">
      <c r="A657" s="6" t="s">
        <v>305</v>
      </c>
      <c r="B657" s="6"/>
      <c r="C657" s="16" t="str">
        <f t="array" ref="C657">IF(B657="", "", VLOOKUP(B657, {salesforce_opportunities!$A:$A,salesforce_opportunities!$F:$F}, 2, false) + IF(RANDBETWEEN(0, 100)&lt;75, RANDBETWEEN(8, 15), RANDBETWEEN(0, 15)))</f>
        <v/>
      </c>
      <c r="D657" s="16" t="s">
        <v>305</v>
      </c>
      <c r="E657" s="17" t="str">
        <f t="shared" si="1"/>
        <v/>
      </c>
      <c r="F657" s="17" t="str">
        <f t="shared" si="2"/>
        <v/>
      </c>
    </row>
    <row r="658">
      <c r="A658" s="6" t="s">
        <v>305</v>
      </c>
      <c r="B658" s="6"/>
      <c r="C658" s="16" t="str">
        <f t="array" ref="C658">IF(B658="", "", VLOOKUP(B658, {salesforce_opportunities!$A:$A,salesforce_opportunities!$F:$F}, 2, false) + IF(RANDBETWEEN(0, 100)&lt;75, RANDBETWEEN(8, 15), RANDBETWEEN(0, 15)))</f>
        <v/>
      </c>
      <c r="D658" s="16" t="s">
        <v>305</v>
      </c>
      <c r="E658" s="17" t="str">
        <f t="shared" si="1"/>
        <v/>
      </c>
      <c r="F658" s="17" t="str">
        <f t="shared" si="2"/>
        <v/>
      </c>
    </row>
    <row r="659">
      <c r="A659" s="6" t="s">
        <v>305</v>
      </c>
      <c r="B659" s="6"/>
      <c r="C659" s="16" t="str">
        <f t="array" ref="C659">IF(B659="", "", VLOOKUP(B659, {salesforce_opportunities!$A:$A,salesforce_opportunities!$F:$F}, 2, false) + IF(RANDBETWEEN(0, 100)&lt;75, RANDBETWEEN(8, 15), RANDBETWEEN(0, 15)))</f>
        <v/>
      </c>
      <c r="D659" s="16" t="s">
        <v>305</v>
      </c>
      <c r="E659" s="17" t="str">
        <f t="shared" si="1"/>
        <v/>
      </c>
      <c r="F659" s="17" t="str">
        <f t="shared" si="2"/>
        <v/>
      </c>
    </row>
    <row r="660">
      <c r="A660" s="6" t="s">
        <v>305</v>
      </c>
      <c r="B660" s="6"/>
      <c r="C660" s="16" t="str">
        <f t="array" ref="C660">IF(B660="", "", VLOOKUP(B660, {salesforce_opportunities!$A:$A,salesforce_opportunities!$F:$F}, 2, false) + IF(RANDBETWEEN(0, 100)&lt;75, RANDBETWEEN(8, 15), RANDBETWEEN(0, 15)))</f>
        <v/>
      </c>
      <c r="D660" s="16" t="s">
        <v>305</v>
      </c>
      <c r="E660" s="17" t="str">
        <f t="shared" si="1"/>
        <v/>
      </c>
      <c r="F660" s="17" t="str">
        <f t="shared" si="2"/>
        <v/>
      </c>
    </row>
    <row r="661">
      <c r="A661" s="6" t="s">
        <v>305</v>
      </c>
      <c r="B661" s="6"/>
      <c r="C661" s="16" t="str">
        <f t="array" ref="C661">IF(B661="", "", VLOOKUP(B661, {salesforce_opportunities!$A:$A,salesforce_opportunities!$F:$F}, 2, false) + IF(RANDBETWEEN(0, 100)&lt;75, RANDBETWEEN(8, 15), RANDBETWEEN(0, 15)))</f>
        <v/>
      </c>
      <c r="D661" s="16" t="s">
        <v>305</v>
      </c>
      <c r="E661" s="17" t="str">
        <f t="shared" si="1"/>
        <v/>
      </c>
      <c r="F661" s="17" t="str">
        <f t="shared" si="2"/>
        <v/>
      </c>
    </row>
    <row r="662">
      <c r="A662" s="6" t="s">
        <v>305</v>
      </c>
      <c r="B662" s="6"/>
      <c r="C662" s="16" t="str">
        <f t="array" ref="C662">IF(B662="", "", VLOOKUP(B662, {salesforce_opportunities!$A:$A,salesforce_opportunities!$F:$F}, 2, false) + IF(RANDBETWEEN(0, 100)&lt;75, RANDBETWEEN(8, 15), RANDBETWEEN(0, 15)))</f>
        <v/>
      </c>
      <c r="D662" s="16" t="s">
        <v>305</v>
      </c>
      <c r="E662" s="17" t="str">
        <f t="shared" si="1"/>
        <v/>
      </c>
      <c r="F662" s="17" t="str">
        <f t="shared" si="2"/>
        <v/>
      </c>
    </row>
    <row r="663">
      <c r="A663" s="6" t="s">
        <v>305</v>
      </c>
      <c r="B663" s="6"/>
      <c r="C663" s="16" t="str">
        <f t="array" ref="C663">IF(B663="", "", VLOOKUP(B663, {salesforce_opportunities!$A:$A,salesforce_opportunities!$F:$F}, 2, false) + IF(RANDBETWEEN(0, 100)&lt;75, RANDBETWEEN(8, 15), RANDBETWEEN(0, 15)))</f>
        <v/>
      </c>
      <c r="D663" s="16" t="s">
        <v>305</v>
      </c>
      <c r="E663" s="17" t="str">
        <f t="shared" si="1"/>
        <v/>
      </c>
      <c r="F663" s="17" t="str">
        <f t="shared" si="2"/>
        <v/>
      </c>
    </row>
    <row r="664">
      <c r="A664" s="6" t="s">
        <v>305</v>
      </c>
      <c r="B664" s="6"/>
      <c r="C664" s="16" t="str">
        <f t="array" ref="C664">IF(B664="", "", VLOOKUP(B664, {salesforce_opportunities!$A:$A,salesforce_opportunities!$F:$F}, 2, false) + IF(RANDBETWEEN(0, 100)&lt;75, RANDBETWEEN(8, 15), RANDBETWEEN(0, 15)))</f>
        <v/>
      </c>
      <c r="D664" s="16" t="s">
        <v>305</v>
      </c>
      <c r="E664" s="17" t="str">
        <f t="shared" si="1"/>
        <v/>
      </c>
      <c r="F664" s="17" t="str">
        <f t="shared" si="2"/>
        <v/>
      </c>
    </row>
    <row r="665">
      <c r="A665" s="6" t="s">
        <v>305</v>
      </c>
      <c r="B665" s="6"/>
      <c r="C665" s="16" t="str">
        <f t="array" ref="C665">IF(B665="", "", VLOOKUP(B665, {salesforce_opportunities!$A:$A,salesforce_opportunities!$F:$F}, 2, false) + IF(RANDBETWEEN(0, 100)&lt;75, RANDBETWEEN(8, 15), RANDBETWEEN(0, 15)))</f>
        <v/>
      </c>
      <c r="D665" s="16" t="s">
        <v>305</v>
      </c>
      <c r="E665" s="17" t="str">
        <f t="shared" si="1"/>
        <v/>
      </c>
      <c r="F665" s="17" t="str">
        <f t="shared" si="2"/>
        <v/>
      </c>
    </row>
    <row r="666">
      <c r="A666" s="6" t="s">
        <v>305</v>
      </c>
      <c r="B666" s="6"/>
      <c r="C666" s="16" t="str">
        <f t="array" ref="C666">IF(B666="", "", VLOOKUP(B666, {salesforce_opportunities!$A:$A,salesforce_opportunities!$F:$F}, 2, false) + IF(RANDBETWEEN(0, 100)&lt;75, RANDBETWEEN(8, 15), RANDBETWEEN(0, 15)))</f>
        <v/>
      </c>
      <c r="D666" s="16" t="s">
        <v>305</v>
      </c>
      <c r="E666" s="17" t="str">
        <f t="shared" si="1"/>
        <v/>
      </c>
      <c r="F666" s="17" t="str">
        <f t="shared" si="2"/>
        <v/>
      </c>
    </row>
    <row r="667">
      <c r="A667" s="6" t="s">
        <v>305</v>
      </c>
      <c r="B667" s="6"/>
      <c r="C667" s="16" t="str">
        <f t="array" ref="C667">IF(B667="", "", VLOOKUP(B667, {salesforce_opportunities!$A:$A,salesforce_opportunities!$F:$F}, 2, false) + IF(RANDBETWEEN(0, 100)&lt;75, RANDBETWEEN(8, 15), RANDBETWEEN(0, 15)))</f>
        <v/>
      </c>
      <c r="D667" s="16" t="s">
        <v>305</v>
      </c>
      <c r="E667" s="17" t="str">
        <f t="shared" si="1"/>
        <v/>
      </c>
      <c r="F667" s="17" t="str">
        <f t="shared" si="2"/>
        <v/>
      </c>
    </row>
    <row r="668">
      <c r="A668" s="6" t="s">
        <v>305</v>
      </c>
      <c r="B668" s="6"/>
      <c r="C668" s="16" t="str">
        <f t="array" ref="C668">IF(B668="", "", VLOOKUP(B668, {salesforce_opportunities!$A:$A,salesforce_opportunities!$F:$F}, 2, false) + IF(RANDBETWEEN(0, 100)&lt;75, RANDBETWEEN(8, 15), RANDBETWEEN(0, 15)))</f>
        <v/>
      </c>
      <c r="D668" s="16" t="s">
        <v>305</v>
      </c>
      <c r="E668" s="17" t="str">
        <f t="shared" si="1"/>
        <v/>
      </c>
      <c r="F668" s="17" t="str">
        <f t="shared" si="2"/>
        <v/>
      </c>
    </row>
    <row r="669">
      <c r="A669" s="6" t="s">
        <v>305</v>
      </c>
      <c r="B669" s="6"/>
      <c r="C669" s="16" t="str">
        <f t="array" ref="C669">IF(B669="", "", VLOOKUP(B669, {salesforce_opportunities!$A:$A,salesforce_opportunities!$F:$F}, 2, false) + IF(RANDBETWEEN(0, 100)&lt;75, RANDBETWEEN(8, 15), RANDBETWEEN(0, 15)))</f>
        <v/>
      </c>
      <c r="D669" s="16" t="s">
        <v>305</v>
      </c>
      <c r="E669" s="17" t="str">
        <f t="shared" si="1"/>
        <v/>
      </c>
      <c r="F669" s="17" t="str">
        <f t="shared" si="2"/>
        <v/>
      </c>
    </row>
    <row r="670">
      <c r="A670" s="6" t="s">
        <v>305</v>
      </c>
      <c r="B670" s="6"/>
      <c r="C670" s="16" t="str">
        <f t="array" ref="C670">IF(B670="", "", VLOOKUP(B670, {salesforce_opportunities!$A:$A,salesforce_opportunities!$F:$F}, 2, false) + IF(RANDBETWEEN(0, 100)&lt;75, RANDBETWEEN(8, 15), RANDBETWEEN(0, 15)))</f>
        <v/>
      </c>
      <c r="D670" s="16" t="s">
        <v>305</v>
      </c>
      <c r="E670" s="17" t="str">
        <f t="shared" si="1"/>
        <v/>
      </c>
      <c r="F670" s="17" t="str">
        <f t="shared" si="2"/>
        <v/>
      </c>
    </row>
    <row r="671">
      <c r="A671" s="6" t="s">
        <v>305</v>
      </c>
      <c r="B671" s="6"/>
      <c r="C671" s="16" t="str">
        <f t="array" ref="C671">IF(B671="", "", VLOOKUP(B671, {salesforce_opportunities!$A:$A,salesforce_opportunities!$F:$F}, 2, false) + IF(RANDBETWEEN(0, 100)&lt;75, RANDBETWEEN(8, 15), RANDBETWEEN(0, 15)))</f>
        <v/>
      </c>
      <c r="D671" s="16" t="s">
        <v>305</v>
      </c>
      <c r="E671" s="17" t="str">
        <f t="shared" si="1"/>
        <v/>
      </c>
      <c r="F671" s="17" t="str">
        <f t="shared" si="2"/>
        <v/>
      </c>
    </row>
    <row r="672">
      <c r="A672" s="6" t="s">
        <v>305</v>
      </c>
      <c r="B672" s="6"/>
      <c r="C672" s="16" t="str">
        <f t="array" ref="C672">IF(B672="", "", VLOOKUP(B672, {salesforce_opportunities!$A:$A,salesforce_opportunities!$F:$F}, 2, false) + IF(RANDBETWEEN(0, 100)&lt;75, RANDBETWEEN(8, 15), RANDBETWEEN(0, 15)))</f>
        <v/>
      </c>
      <c r="D672" s="16" t="s">
        <v>305</v>
      </c>
      <c r="E672" s="17" t="str">
        <f t="shared" si="1"/>
        <v/>
      </c>
      <c r="F672" s="17" t="str">
        <f t="shared" si="2"/>
        <v/>
      </c>
    </row>
    <row r="673">
      <c r="A673" s="6" t="s">
        <v>305</v>
      </c>
      <c r="B673" s="6"/>
      <c r="C673" s="16" t="str">
        <f t="array" ref="C673">IF(B673="", "", VLOOKUP(B673, {salesforce_opportunities!$A:$A,salesforce_opportunities!$F:$F}, 2, false) + IF(RANDBETWEEN(0, 100)&lt;75, RANDBETWEEN(8, 15), RANDBETWEEN(0, 15)))</f>
        <v/>
      </c>
      <c r="D673" s="16" t="s">
        <v>305</v>
      </c>
      <c r="E673" s="17" t="str">
        <f t="shared" si="1"/>
        <v/>
      </c>
      <c r="F673" s="17" t="str">
        <f t="shared" si="2"/>
        <v/>
      </c>
    </row>
    <row r="674">
      <c r="A674" s="6" t="s">
        <v>305</v>
      </c>
      <c r="B674" s="6"/>
      <c r="C674" s="16" t="str">
        <f t="array" ref="C674">IF(B674="", "", VLOOKUP(B674, {salesforce_opportunities!$A:$A,salesforce_opportunities!$F:$F}, 2, false) + IF(RANDBETWEEN(0, 100)&lt;75, RANDBETWEEN(8, 15), RANDBETWEEN(0, 15)))</f>
        <v/>
      </c>
      <c r="D674" s="16" t="s">
        <v>305</v>
      </c>
      <c r="E674" s="17" t="str">
        <f t="shared" si="1"/>
        <v/>
      </c>
      <c r="F674" s="17" t="str">
        <f t="shared" si="2"/>
        <v/>
      </c>
    </row>
    <row r="675">
      <c r="A675" s="6" t="s">
        <v>305</v>
      </c>
      <c r="B675" s="6"/>
      <c r="C675" s="16" t="str">
        <f t="array" ref="C675">IF(B675="", "", VLOOKUP(B675, {salesforce_opportunities!$A:$A,salesforce_opportunities!$F:$F}, 2, false) + IF(RANDBETWEEN(0, 100)&lt;75, RANDBETWEEN(8, 15), RANDBETWEEN(0, 15)))</f>
        <v/>
      </c>
      <c r="D675" s="16" t="s">
        <v>305</v>
      </c>
      <c r="E675" s="17" t="str">
        <f t="shared" si="1"/>
        <v/>
      </c>
      <c r="F675" s="17" t="str">
        <f t="shared" si="2"/>
        <v/>
      </c>
    </row>
    <row r="676">
      <c r="A676" s="6" t="s">
        <v>305</v>
      </c>
      <c r="B676" s="6"/>
      <c r="C676" s="16" t="str">
        <f t="array" ref="C676">IF(B676="", "", VLOOKUP(B676, {salesforce_opportunities!$A:$A,salesforce_opportunities!$F:$F}, 2, false) + IF(RANDBETWEEN(0, 100)&lt;75, RANDBETWEEN(8, 15), RANDBETWEEN(0, 15)))</f>
        <v/>
      </c>
      <c r="D676" s="16" t="s">
        <v>305</v>
      </c>
      <c r="E676" s="17" t="str">
        <f t="shared" si="1"/>
        <v/>
      </c>
      <c r="F676" s="17" t="str">
        <f t="shared" si="2"/>
        <v/>
      </c>
    </row>
    <row r="677">
      <c r="A677" s="6" t="s">
        <v>305</v>
      </c>
      <c r="B677" s="6"/>
      <c r="C677" s="16" t="str">
        <f t="array" ref="C677">IF(B677="", "", VLOOKUP(B677, {salesforce_opportunities!$A:$A,salesforce_opportunities!$F:$F}, 2, false) + IF(RANDBETWEEN(0, 100)&lt;75, RANDBETWEEN(8, 15), RANDBETWEEN(0, 15)))</f>
        <v/>
      </c>
      <c r="D677" s="16" t="s">
        <v>305</v>
      </c>
      <c r="E677" s="17" t="str">
        <f t="shared" si="1"/>
        <v/>
      </c>
      <c r="F677" s="17" t="str">
        <f t="shared" si="2"/>
        <v/>
      </c>
    </row>
    <row r="678">
      <c r="A678" s="6" t="s">
        <v>305</v>
      </c>
      <c r="B678" s="6"/>
      <c r="C678" s="16" t="str">
        <f t="array" ref="C678">IF(B678="", "", VLOOKUP(B678, {salesforce_opportunities!$A:$A,salesforce_opportunities!$F:$F}, 2, false) + IF(RANDBETWEEN(0, 100)&lt;75, RANDBETWEEN(8, 15), RANDBETWEEN(0, 15)))</f>
        <v/>
      </c>
      <c r="D678" s="16" t="s">
        <v>305</v>
      </c>
      <c r="E678" s="17" t="str">
        <f t="shared" si="1"/>
        <v/>
      </c>
      <c r="F678" s="17" t="str">
        <f t="shared" si="2"/>
        <v/>
      </c>
    </row>
    <row r="679">
      <c r="A679" s="6" t="s">
        <v>305</v>
      </c>
      <c r="B679" s="6"/>
      <c r="C679" s="16" t="str">
        <f t="array" ref="C679">IF(B679="", "", VLOOKUP(B679, {salesforce_opportunities!$A:$A,salesforce_opportunities!$F:$F}, 2, false) + IF(RANDBETWEEN(0, 100)&lt;75, RANDBETWEEN(8, 15), RANDBETWEEN(0, 15)))</f>
        <v/>
      </c>
      <c r="D679" s="16" t="s">
        <v>305</v>
      </c>
      <c r="E679" s="17" t="str">
        <f t="shared" si="1"/>
        <v/>
      </c>
      <c r="F679" s="17" t="str">
        <f t="shared" si="2"/>
        <v/>
      </c>
    </row>
    <row r="680">
      <c r="A680" s="6" t="s">
        <v>305</v>
      </c>
      <c r="B680" s="6"/>
      <c r="C680" s="16" t="str">
        <f t="array" ref="C680">IF(B680="", "", VLOOKUP(B680, {salesforce_opportunities!$A:$A,salesforce_opportunities!$F:$F}, 2, false) + IF(RANDBETWEEN(0, 100)&lt;75, RANDBETWEEN(8, 15), RANDBETWEEN(0, 15)))</f>
        <v/>
      </c>
      <c r="D680" s="16" t="s">
        <v>305</v>
      </c>
      <c r="E680" s="17" t="str">
        <f t="shared" si="1"/>
        <v/>
      </c>
      <c r="F680" s="17" t="str">
        <f t="shared" si="2"/>
        <v/>
      </c>
    </row>
    <row r="681">
      <c r="A681" s="6" t="s">
        <v>305</v>
      </c>
      <c r="B681" s="6"/>
      <c r="C681" s="16" t="str">
        <f t="array" ref="C681">IF(B681="", "", VLOOKUP(B681, {salesforce_opportunities!$A:$A,salesforce_opportunities!$F:$F}, 2, false) + IF(RANDBETWEEN(0, 100)&lt;75, RANDBETWEEN(8, 15), RANDBETWEEN(0, 15)))</f>
        <v/>
      </c>
      <c r="D681" s="16" t="s">
        <v>305</v>
      </c>
      <c r="E681" s="17" t="str">
        <f t="shared" si="1"/>
        <v/>
      </c>
      <c r="F681" s="17" t="str">
        <f t="shared" si="2"/>
        <v/>
      </c>
    </row>
    <row r="682">
      <c r="A682" s="6" t="s">
        <v>305</v>
      </c>
      <c r="B682" s="6"/>
      <c r="C682" s="16" t="str">
        <f t="array" ref="C682">IF(B682="", "", VLOOKUP(B682, {salesforce_opportunities!$A:$A,salesforce_opportunities!$F:$F}, 2, false) + IF(RANDBETWEEN(0, 100)&lt;75, RANDBETWEEN(8, 15), RANDBETWEEN(0, 15)))</f>
        <v/>
      </c>
      <c r="D682" s="16" t="s">
        <v>305</v>
      </c>
      <c r="E682" s="17" t="str">
        <f t="shared" si="1"/>
        <v/>
      </c>
      <c r="F682" s="17" t="str">
        <f t="shared" si="2"/>
        <v/>
      </c>
    </row>
    <row r="683">
      <c r="A683" s="6" t="s">
        <v>305</v>
      </c>
      <c r="B683" s="6"/>
      <c r="C683" s="16" t="str">
        <f t="array" ref="C683">IF(B683="", "", VLOOKUP(B683, {salesforce_opportunities!$A:$A,salesforce_opportunities!$F:$F}, 2, false) + IF(RANDBETWEEN(0, 100)&lt;75, RANDBETWEEN(8, 15), RANDBETWEEN(0, 15)))</f>
        <v/>
      </c>
      <c r="D683" s="16" t="s">
        <v>305</v>
      </c>
      <c r="E683" s="17" t="str">
        <f t="shared" si="1"/>
        <v/>
      </c>
      <c r="F683" s="17" t="str">
        <f t="shared" si="2"/>
        <v/>
      </c>
    </row>
    <row r="684">
      <c r="A684" s="6" t="s">
        <v>305</v>
      </c>
      <c r="B684" s="6"/>
      <c r="C684" s="16" t="str">
        <f t="array" ref="C684">IF(B684="", "", VLOOKUP(B684, {salesforce_opportunities!$A:$A,salesforce_opportunities!$F:$F}, 2, false) + IF(RANDBETWEEN(0, 100)&lt;75, RANDBETWEEN(8, 15), RANDBETWEEN(0, 15)))</f>
        <v/>
      </c>
      <c r="D684" s="16" t="s">
        <v>305</v>
      </c>
      <c r="E684" s="17" t="str">
        <f t="shared" si="1"/>
        <v/>
      </c>
      <c r="F684" s="17" t="str">
        <f t="shared" si="2"/>
        <v/>
      </c>
    </row>
    <row r="685">
      <c r="A685" s="6" t="s">
        <v>305</v>
      </c>
      <c r="B685" s="6"/>
      <c r="C685" s="16" t="str">
        <f t="array" ref="C685">IF(B685="", "", VLOOKUP(B685, {salesforce_opportunities!$A:$A,salesforce_opportunities!$F:$F}, 2, false) + IF(RANDBETWEEN(0, 100)&lt;75, RANDBETWEEN(8, 15), RANDBETWEEN(0, 15)))</f>
        <v/>
      </c>
      <c r="D685" s="16" t="s">
        <v>305</v>
      </c>
      <c r="E685" s="17" t="str">
        <f t="shared" si="1"/>
        <v/>
      </c>
      <c r="F685" s="17" t="str">
        <f t="shared" si="2"/>
        <v/>
      </c>
    </row>
    <row r="686">
      <c r="A686" s="6" t="s">
        <v>305</v>
      </c>
      <c r="B686" s="6"/>
      <c r="C686" s="16" t="str">
        <f t="array" ref="C686">IF(B686="", "", VLOOKUP(B686, {salesforce_opportunities!$A:$A,salesforce_opportunities!$F:$F}, 2, false) + IF(RANDBETWEEN(0, 100)&lt;75, RANDBETWEEN(8, 15), RANDBETWEEN(0, 15)))</f>
        <v/>
      </c>
      <c r="D686" s="16" t="s">
        <v>305</v>
      </c>
      <c r="E686" s="17" t="str">
        <f t="shared" si="1"/>
        <v/>
      </c>
      <c r="F686" s="17" t="str">
        <f t="shared" si="2"/>
        <v/>
      </c>
    </row>
    <row r="687">
      <c r="A687" s="6" t="s">
        <v>305</v>
      </c>
      <c r="B687" s="6"/>
      <c r="C687" s="16" t="str">
        <f t="array" ref="C687">IF(B687="", "", VLOOKUP(B687, {salesforce_opportunities!$A:$A,salesforce_opportunities!$F:$F}, 2, false) + IF(RANDBETWEEN(0, 100)&lt;75, RANDBETWEEN(8, 15), RANDBETWEEN(0, 15)))</f>
        <v/>
      </c>
      <c r="D687" s="16" t="s">
        <v>305</v>
      </c>
      <c r="E687" s="17" t="str">
        <f t="shared" si="1"/>
        <v/>
      </c>
      <c r="F687" s="17" t="str">
        <f t="shared" si="2"/>
        <v/>
      </c>
    </row>
    <row r="688">
      <c r="A688" s="6" t="s">
        <v>305</v>
      </c>
      <c r="B688" s="6"/>
      <c r="C688" s="16" t="str">
        <f t="array" ref="C688">IF(B688="", "", VLOOKUP(B688, {salesforce_opportunities!$A:$A,salesforce_opportunities!$F:$F}, 2, false) + IF(RANDBETWEEN(0, 100)&lt;75, RANDBETWEEN(8, 15), RANDBETWEEN(0, 15)))</f>
        <v/>
      </c>
      <c r="D688" s="16" t="s">
        <v>305</v>
      </c>
      <c r="E688" s="17" t="str">
        <f t="shared" si="1"/>
        <v/>
      </c>
      <c r="F688" s="17" t="str">
        <f t="shared" si="2"/>
        <v/>
      </c>
    </row>
    <row r="689">
      <c r="A689" s="6" t="s">
        <v>305</v>
      </c>
      <c r="B689" s="6"/>
      <c r="C689" s="16" t="str">
        <f t="array" ref="C689">IF(B689="", "", VLOOKUP(B689, {salesforce_opportunities!$A:$A,salesforce_opportunities!$F:$F}, 2, false) + IF(RANDBETWEEN(0, 100)&lt;75, RANDBETWEEN(8, 15), RANDBETWEEN(0, 15)))</f>
        <v/>
      </c>
      <c r="D689" s="16" t="s">
        <v>305</v>
      </c>
      <c r="E689" s="17" t="str">
        <f t="shared" si="1"/>
        <v/>
      </c>
      <c r="F689" s="17" t="str">
        <f t="shared" si="2"/>
        <v/>
      </c>
    </row>
    <row r="690">
      <c r="A690" s="6" t="s">
        <v>305</v>
      </c>
      <c r="B690" s="6"/>
      <c r="C690" s="16" t="str">
        <f t="array" ref="C690">IF(B690="", "", VLOOKUP(B690, {salesforce_opportunities!$A:$A,salesforce_opportunities!$F:$F}, 2, false) + IF(RANDBETWEEN(0, 100)&lt;75, RANDBETWEEN(8, 15), RANDBETWEEN(0, 15)))</f>
        <v/>
      </c>
      <c r="D690" s="16" t="s">
        <v>305</v>
      </c>
      <c r="E690" s="17" t="str">
        <f t="shared" si="1"/>
        <v/>
      </c>
      <c r="F690" s="17" t="str">
        <f t="shared" si="2"/>
        <v/>
      </c>
    </row>
    <row r="691">
      <c r="A691" s="6" t="s">
        <v>305</v>
      </c>
      <c r="B691" s="6"/>
      <c r="C691" s="16" t="str">
        <f t="array" ref="C691">IF(B691="", "", VLOOKUP(B691, {salesforce_opportunities!$A:$A,salesforce_opportunities!$F:$F}, 2, false) + IF(RANDBETWEEN(0, 100)&lt;75, RANDBETWEEN(8, 15), RANDBETWEEN(0, 15)))</f>
        <v/>
      </c>
      <c r="D691" s="16" t="s">
        <v>305</v>
      </c>
      <c r="E691" s="17" t="str">
        <f t="shared" si="1"/>
        <v/>
      </c>
      <c r="F691" s="17" t="str">
        <f t="shared" si="2"/>
        <v/>
      </c>
    </row>
    <row r="692">
      <c r="A692" s="6" t="s">
        <v>305</v>
      </c>
      <c r="B692" s="6"/>
      <c r="C692" s="16" t="str">
        <f t="array" ref="C692">IF(B692="", "", VLOOKUP(B692, {salesforce_opportunities!$A:$A,salesforce_opportunities!$F:$F}, 2, false) + IF(RANDBETWEEN(0, 100)&lt;75, RANDBETWEEN(8, 15), RANDBETWEEN(0, 15)))</f>
        <v/>
      </c>
      <c r="D692" s="16" t="s">
        <v>305</v>
      </c>
      <c r="E692" s="17" t="str">
        <f t="shared" si="1"/>
        <v/>
      </c>
      <c r="F692" s="17" t="str">
        <f t="shared" si="2"/>
        <v/>
      </c>
    </row>
    <row r="693">
      <c r="A693" s="6" t="s">
        <v>305</v>
      </c>
      <c r="B693" s="6"/>
      <c r="C693" s="16" t="str">
        <f t="array" ref="C693">IF(B693="", "", VLOOKUP(B693, {salesforce_opportunities!$A:$A,salesforce_opportunities!$F:$F}, 2, false) + IF(RANDBETWEEN(0, 100)&lt;75, RANDBETWEEN(8, 15), RANDBETWEEN(0, 15)))</f>
        <v/>
      </c>
      <c r="D693" s="16" t="s">
        <v>305</v>
      </c>
      <c r="E693" s="17" t="str">
        <f t="shared" si="1"/>
        <v/>
      </c>
      <c r="F693" s="17" t="str">
        <f t="shared" si="2"/>
        <v/>
      </c>
    </row>
    <row r="694">
      <c r="A694" s="6" t="s">
        <v>305</v>
      </c>
      <c r="B694" s="6"/>
      <c r="C694" s="16" t="str">
        <f t="array" ref="C694">IF(B694="", "", VLOOKUP(B694, {salesforce_opportunities!$A:$A,salesforce_opportunities!$F:$F}, 2, false) + IF(RANDBETWEEN(0, 100)&lt;75, RANDBETWEEN(8, 15), RANDBETWEEN(0, 15)))</f>
        <v/>
      </c>
      <c r="D694" s="16" t="s">
        <v>305</v>
      </c>
      <c r="E694" s="17" t="str">
        <f t="shared" si="1"/>
        <v/>
      </c>
      <c r="F694" s="17" t="str">
        <f t="shared" si="2"/>
        <v/>
      </c>
    </row>
    <row r="695">
      <c r="A695" s="6" t="s">
        <v>305</v>
      </c>
      <c r="B695" s="6"/>
      <c r="C695" s="16" t="str">
        <f t="array" ref="C695">IF(B695="", "", VLOOKUP(B695, {salesforce_opportunities!$A:$A,salesforce_opportunities!$F:$F}, 2, false) + IF(RANDBETWEEN(0, 100)&lt;75, RANDBETWEEN(8, 15), RANDBETWEEN(0, 15)))</f>
        <v/>
      </c>
      <c r="D695" s="16" t="s">
        <v>305</v>
      </c>
      <c r="E695" s="17" t="str">
        <f t="shared" si="1"/>
        <v/>
      </c>
      <c r="F695" s="17" t="str">
        <f t="shared" si="2"/>
        <v/>
      </c>
    </row>
    <row r="696">
      <c r="A696" s="6" t="s">
        <v>305</v>
      </c>
      <c r="B696" s="6"/>
      <c r="C696" s="16" t="str">
        <f t="array" ref="C696">IF(B696="", "", VLOOKUP(B696, {salesforce_opportunities!$A:$A,salesforce_opportunities!$F:$F}, 2, false) + IF(RANDBETWEEN(0, 100)&lt;75, RANDBETWEEN(8, 15), RANDBETWEEN(0, 15)))</f>
        <v/>
      </c>
      <c r="D696" s="16" t="s">
        <v>305</v>
      </c>
      <c r="E696" s="17" t="str">
        <f t="shared" si="1"/>
        <v/>
      </c>
      <c r="F696" s="17" t="str">
        <f t="shared" si="2"/>
        <v/>
      </c>
    </row>
    <row r="697">
      <c r="A697" s="6" t="s">
        <v>305</v>
      </c>
      <c r="B697" s="6"/>
      <c r="C697" s="16" t="str">
        <f t="array" ref="C697">IF(B697="", "", VLOOKUP(B697, {salesforce_opportunities!$A:$A,salesforce_opportunities!$F:$F}, 2, false) + IF(RANDBETWEEN(0, 100)&lt;75, RANDBETWEEN(8, 15), RANDBETWEEN(0, 15)))</f>
        <v/>
      </c>
      <c r="D697" s="16" t="s">
        <v>305</v>
      </c>
      <c r="E697" s="17" t="str">
        <f t="shared" si="1"/>
        <v/>
      </c>
      <c r="F697" s="17" t="str">
        <f t="shared" si="2"/>
        <v/>
      </c>
    </row>
    <row r="698">
      <c r="A698" s="6" t="s">
        <v>305</v>
      </c>
      <c r="B698" s="6"/>
      <c r="C698" s="16" t="str">
        <f t="array" ref="C698">IF(B698="", "", VLOOKUP(B698, {salesforce_opportunities!$A:$A,salesforce_opportunities!$F:$F}, 2, false) + IF(RANDBETWEEN(0, 100)&lt;75, RANDBETWEEN(8, 15), RANDBETWEEN(0, 15)))</f>
        <v/>
      </c>
      <c r="D698" s="16" t="s">
        <v>305</v>
      </c>
      <c r="E698" s="17" t="str">
        <f t="shared" si="1"/>
        <v/>
      </c>
      <c r="F698" s="17" t="str">
        <f t="shared" si="2"/>
        <v/>
      </c>
    </row>
    <row r="699">
      <c r="A699" s="6" t="s">
        <v>305</v>
      </c>
      <c r="B699" s="6"/>
      <c r="C699" s="16" t="str">
        <f t="array" ref="C699">IF(B699="", "", VLOOKUP(B699, {salesforce_opportunities!$A:$A,salesforce_opportunities!$F:$F}, 2, false) + IF(RANDBETWEEN(0, 100)&lt;75, RANDBETWEEN(8, 15), RANDBETWEEN(0, 15)))</f>
        <v/>
      </c>
      <c r="D699" s="16" t="s">
        <v>305</v>
      </c>
      <c r="E699" s="17" t="str">
        <f t="shared" si="1"/>
        <v/>
      </c>
      <c r="F699" s="17" t="str">
        <f t="shared" si="2"/>
        <v/>
      </c>
    </row>
    <row r="700">
      <c r="A700" s="6" t="s">
        <v>305</v>
      </c>
      <c r="B700" s="6"/>
      <c r="C700" s="16" t="str">
        <f t="array" ref="C700">IF(B700="", "", VLOOKUP(B700, {salesforce_opportunities!$A:$A,salesforce_opportunities!$F:$F}, 2, false) + IF(RANDBETWEEN(0, 100)&lt;75, RANDBETWEEN(8, 15), RANDBETWEEN(0, 15)))</f>
        <v/>
      </c>
      <c r="D700" s="16" t="s">
        <v>305</v>
      </c>
      <c r="E700" s="17" t="str">
        <f t="shared" si="1"/>
        <v/>
      </c>
      <c r="F700" s="17" t="str">
        <f t="shared" si="2"/>
        <v/>
      </c>
    </row>
    <row r="701">
      <c r="A701" s="6" t="s">
        <v>305</v>
      </c>
      <c r="B701" s="6"/>
      <c r="C701" s="16" t="str">
        <f t="array" ref="C701">IF(B701="", "", VLOOKUP(B701, {salesforce_opportunities!$A:$A,salesforce_opportunities!$F:$F}, 2, false) + IF(RANDBETWEEN(0, 100)&lt;75, RANDBETWEEN(8, 15), RANDBETWEEN(0, 15)))</f>
        <v/>
      </c>
      <c r="D701" s="16" t="s">
        <v>305</v>
      </c>
      <c r="E701" s="17" t="str">
        <f t="shared" si="1"/>
        <v/>
      </c>
      <c r="F701" s="17" t="str">
        <f t="shared" si="2"/>
        <v/>
      </c>
    </row>
    <row r="702">
      <c r="A702" s="6" t="s">
        <v>305</v>
      </c>
      <c r="B702" s="6"/>
      <c r="C702" s="16" t="str">
        <f t="array" ref="C702">IF(B702="", "", VLOOKUP(B702, {salesforce_opportunities!$A:$A,salesforce_opportunities!$F:$F}, 2, false) + IF(RANDBETWEEN(0, 100)&lt;75, RANDBETWEEN(8, 15), RANDBETWEEN(0, 15)))</f>
        <v/>
      </c>
      <c r="D702" s="16" t="s">
        <v>305</v>
      </c>
      <c r="E702" s="17" t="str">
        <f t="shared" si="1"/>
        <v/>
      </c>
      <c r="F702" s="17" t="str">
        <f t="shared" si="2"/>
        <v/>
      </c>
    </row>
    <row r="703">
      <c r="A703" s="6" t="s">
        <v>305</v>
      </c>
      <c r="B703" s="6"/>
      <c r="C703" s="16" t="str">
        <f t="array" ref="C703">IF(B703="", "", VLOOKUP(B703, {salesforce_opportunities!$A:$A,salesforce_opportunities!$F:$F}, 2, false) + IF(RANDBETWEEN(0, 100)&lt;75, RANDBETWEEN(8, 15), RANDBETWEEN(0, 15)))</f>
        <v/>
      </c>
      <c r="D703" s="16" t="s">
        <v>305</v>
      </c>
      <c r="E703" s="17" t="str">
        <f t="shared" si="1"/>
        <v/>
      </c>
      <c r="F703" s="17" t="str">
        <f t="shared" si="2"/>
        <v/>
      </c>
    </row>
    <row r="704">
      <c r="A704" s="6" t="s">
        <v>305</v>
      </c>
      <c r="B704" s="6"/>
      <c r="C704" s="16" t="str">
        <f t="array" ref="C704">IF(B704="", "", VLOOKUP(B704, {salesforce_opportunities!$A:$A,salesforce_opportunities!$F:$F}, 2, false) + IF(RANDBETWEEN(0, 100)&lt;75, RANDBETWEEN(8, 15), RANDBETWEEN(0, 15)))</f>
        <v/>
      </c>
      <c r="D704" s="16" t="s">
        <v>305</v>
      </c>
      <c r="E704" s="17" t="str">
        <f t="shared" si="1"/>
        <v/>
      </c>
      <c r="F704" s="17" t="str">
        <f t="shared" si="2"/>
        <v/>
      </c>
    </row>
    <row r="705">
      <c r="A705" s="6" t="s">
        <v>305</v>
      </c>
      <c r="B705" s="6"/>
      <c r="C705" s="16" t="str">
        <f t="array" ref="C705">IF(B705="", "", VLOOKUP(B705, {salesforce_opportunities!$A:$A,salesforce_opportunities!$F:$F}, 2, false) + IF(RANDBETWEEN(0, 100)&lt;75, RANDBETWEEN(8, 15), RANDBETWEEN(0, 15)))</f>
        <v/>
      </c>
      <c r="D705" s="16" t="s">
        <v>305</v>
      </c>
      <c r="E705" s="17" t="str">
        <f t="shared" si="1"/>
        <v/>
      </c>
      <c r="F705" s="17" t="str">
        <f t="shared" si="2"/>
        <v/>
      </c>
    </row>
    <row r="706">
      <c r="A706" s="6" t="s">
        <v>305</v>
      </c>
      <c r="B706" s="6"/>
      <c r="C706" s="16" t="str">
        <f t="array" ref="C706">IF(B706="", "", VLOOKUP(B706, {salesforce_opportunities!$A:$A,salesforce_opportunities!$F:$F}, 2, false) + IF(RANDBETWEEN(0, 100)&lt;75, RANDBETWEEN(8, 15), RANDBETWEEN(0, 15)))</f>
        <v/>
      </c>
      <c r="D706" s="16" t="s">
        <v>305</v>
      </c>
      <c r="E706" s="17" t="str">
        <f t="shared" si="1"/>
        <v/>
      </c>
      <c r="F706" s="17" t="str">
        <f t="shared" si="2"/>
        <v/>
      </c>
    </row>
    <row r="707">
      <c r="A707" s="6" t="s">
        <v>305</v>
      </c>
      <c r="B707" s="6"/>
      <c r="C707" s="16" t="str">
        <f t="array" ref="C707">IF(B707="", "", VLOOKUP(B707, {salesforce_opportunities!$A:$A,salesforce_opportunities!$F:$F}, 2, false) + IF(RANDBETWEEN(0, 100)&lt;75, RANDBETWEEN(8, 15), RANDBETWEEN(0, 15)))</f>
        <v/>
      </c>
      <c r="D707" s="16" t="s">
        <v>305</v>
      </c>
      <c r="E707" s="17" t="str">
        <f t="shared" si="1"/>
        <v/>
      </c>
      <c r="F707" s="17" t="str">
        <f t="shared" si="2"/>
        <v/>
      </c>
    </row>
    <row r="708">
      <c r="A708" s="6" t="s">
        <v>305</v>
      </c>
      <c r="B708" s="6"/>
      <c r="C708" s="16" t="str">
        <f t="array" ref="C708">IF(B708="", "", VLOOKUP(B708, {salesforce_opportunities!$A:$A,salesforce_opportunities!$F:$F}, 2, false) + IF(RANDBETWEEN(0, 100)&lt;75, RANDBETWEEN(8, 15), RANDBETWEEN(0, 15)))</f>
        <v/>
      </c>
      <c r="D708" s="16" t="s">
        <v>305</v>
      </c>
      <c r="E708" s="17" t="str">
        <f t="shared" si="1"/>
        <v/>
      </c>
      <c r="F708" s="17" t="str">
        <f t="shared" si="2"/>
        <v/>
      </c>
    </row>
    <row r="709">
      <c r="A709" s="6" t="s">
        <v>305</v>
      </c>
      <c r="B709" s="6"/>
      <c r="C709" s="16" t="str">
        <f t="array" ref="C709">IF(B709="", "", VLOOKUP(B709, {salesforce_opportunities!$A:$A,salesforce_opportunities!$F:$F}, 2, false) + IF(RANDBETWEEN(0, 100)&lt;75, RANDBETWEEN(8, 15), RANDBETWEEN(0, 15)))</f>
        <v/>
      </c>
      <c r="D709" s="16" t="s">
        <v>305</v>
      </c>
      <c r="E709" s="17" t="str">
        <f t="shared" si="1"/>
        <v/>
      </c>
      <c r="F709" s="17" t="str">
        <f t="shared" si="2"/>
        <v/>
      </c>
    </row>
    <row r="710">
      <c r="A710" s="6" t="s">
        <v>305</v>
      </c>
      <c r="B710" s="6"/>
      <c r="C710" s="16" t="str">
        <f t="array" ref="C710">IF(B710="", "", VLOOKUP(B710, {salesforce_opportunities!$A:$A,salesforce_opportunities!$F:$F}, 2, false) + IF(RANDBETWEEN(0, 100)&lt;75, RANDBETWEEN(8, 15), RANDBETWEEN(0, 15)))</f>
        <v/>
      </c>
      <c r="D710" s="16" t="s">
        <v>305</v>
      </c>
      <c r="E710" s="17" t="str">
        <f t="shared" si="1"/>
        <v/>
      </c>
      <c r="F710" s="17" t="str">
        <f t="shared" si="2"/>
        <v/>
      </c>
    </row>
    <row r="711">
      <c r="A711" s="6" t="s">
        <v>305</v>
      </c>
      <c r="B711" s="6"/>
      <c r="C711" s="16" t="str">
        <f t="array" ref="C711">IF(B711="", "", VLOOKUP(B711, {salesforce_opportunities!$A:$A,salesforce_opportunities!$F:$F}, 2, false) + IF(RANDBETWEEN(0, 100)&lt;75, RANDBETWEEN(8, 15), RANDBETWEEN(0, 15)))</f>
        <v/>
      </c>
      <c r="D711" s="16" t="s">
        <v>305</v>
      </c>
      <c r="E711" s="17" t="str">
        <f t="shared" si="1"/>
        <v/>
      </c>
      <c r="F711" s="17" t="str">
        <f t="shared" si="2"/>
        <v/>
      </c>
    </row>
    <row r="712">
      <c r="A712" s="6" t="s">
        <v>305</v>
      </c>
      <c r="B712" s="6"/>
      <c r="C712" s="16" t="str">
        <f t="array" ref="C712">IF(B712="", "", VLOOKUP(B712, {salesforce_opportunities!$A:$A,salesforce_opportunities!$F:$F}, 2, false) + IF(RANDBETWEEN(0, 100)&lt;75, RANDBETWEEN(8, 15), RANDBETWEEN(0, 15)))</f>
        <v/>
      </c>
      <c r="D712" s="16" t="s">
        <v>305</v>
      </c>
      <c r="E712" s="17" t="str">
        <f t="shared" si="1"/>
        <v/>
      </c>
      <c r="F712" s="17" t="str">
        <f t="shared" si="2"/>
        <v/>
      </c>
    </row>
    <row r="713">
      <c r="A713" s="6" t="s">
        <v>305</v>
      </c>
      <c r="B713" s="6"/>
      <c r="C713" s="16" t="str">
        <f t="array" ref="C713">IF(B713="", "", VLOOKUP(B713, {salesforce_opportunities!$A:$A,salesforce_opportunities!$F:$F}, 2, false) + IF(RANDBETWEEN(0, 100)&lt;75, RANDBETWEEN(8, 15), RANDBETWEEN(0, 15)))</f>
        <v/>
      </c>
      <c r="D713" s="16" t="s">
        <v>305</v>
      </c>
      <c r="E713" s="17" t="str">
        <f t="shared" si="1"/>
        <v/>
      </c>
      <c r="F713" s="17" t="str">
        <f t="shared" si="2"/>
        <v/>
      </c>
    </row>
    <row r="714">
      <c r="A714" s="6" t="s">
        <v>305</v>
      </c>
      <c r="B714" s="6"/>
      <c r="C714" s="16" t="str">
        <f t="array" ref="C714">IF(B714="", "", VLOOKUP(B714, {salesforce_opportunities!$A:$A,salesforce_opportunities!$F:$F}, 2, false) + IF(RANDBETWEEN(0, 100)&lt;75, RANDBETWEEN(8, 15), RANDBETWEEN(0, 15)))</f>
        <v/>
      </c>
      <c r="D714" s="16" t="s">
        <v>305</v>
      </c>
      <c r="E714" s="17" t="str">
        <f t="shared" si="1"/>
        <v/>
      </c>
      <c r="F714" s="17" t="str">
        <f t="shared" si="2"/>
        <v/>
      </c>
    </row>
    <row r="715">
      <c r="A715" s="6" t="s">
        <v>305</v>
      </c>
      <c r="B715" s="6"/>
      <c r="C715" s="16" t="str">
        <f t="array" ref="C715">IF(B715="", "", VLOOKUP(B715, {salesforce_opportunities!$A:$A,salesforce_opportunities!$F:$F}, 2, false) + IF(RANDBETWEEN(0, 100)&lt;75, RANDBETWEEN(8, 15), RANDBETWEEN(0, 15)))</f>
        <v/>
      </c>
      <c r="D715" s="16" t="s">
        <v>305</v>
      </c>
      <c r="E715" s="17" t="str">
        <f t="shared" si="1"/>
        <v/>
      </c>
      <c r="F715" s="17" t="str">
        <f t="shared" si="2"/>
        <v/>
      </c>
    </row>
    <row r="716">
      <c r="A716" s="6" t="s">
        <v>305</v>
      </c>
      <c r="B716" s="6"/>
      <c r="C716" s="16" t="str">
        <f t="array" ref="C716">IF(B716="", "", VLOOKUP(B716, {salesforce_opportunities!$A:$A,salesforce_opportunities!$F:$F}, 2, false) + IF(RANDBETWEEN(0, 100)&lt;75, RANDBETWEEN(8, 15), RANDBETWEEN(0, 15)))</f>
        <v/>
      </c>
      <c r="D716" s="16" t="s">
        <v>305</v>
      </c>
      <c r="E716" s="17" t="str">
        <f t="shared" si="1"/>
        <v/>
      </c>
      <c r="F716" s="17" t="str">
        <f t="shared" si="2"/>
        <v/>
      </c>
    </row>
    <row r="717">
      <c r="A717" s="6" t="s">
        <v>305</v>
      </c>
      <c r="B717" s="6"/>
      <c r="C717" s="16" t="str">
        <f t="array" ref="C717">IF(B717="", "", VLOOKUP(B717, {salesforce_opportunities!$A:$A,salesforce_opportunities!$F:$F}, 2, false) + IF(RANDBETWEEN(0, 100)&lt;75, RANDBETWEEN(8, 15), RANDBETWEEN(0, 15)))</f>
        <v/>
      </c>
      <c r="D717" s="16" t="s">
        <v>305</v>
      </c>
      <c r="E717" s="17" t="str">
        <f t="shared" si="1"/>
        <v/>
      </c>
      <c r="F717" s="17" t="str">
        <f t="shared" si="2"/>
        <v/>
      </c>
    </row>
    <row r="718">
      <c r="A718" s="6" t="s">
        <v>305</v>
      </c>
      <c r="B718" s="6"/>
      <c r="C718" s="16" t="str">
        <f t="array" ref="C718">IF(B718="", "", VLOOKUP(B718, {salesforce_opportunities!$A:$A,salesforce_opportunities!$F:$F}, 2, false) + IF(RANDBETWEEN(0, 100)&lt;75, RANDBETWEEN(8, 15), RANDBETWEEN(0, 15)))</f>
        <v/>
      </c>
      <c r="D718" s="16" t="s">
        <v>305</v>
      </c>
      <c r="E718" s="17" t="str">
        <f t="shared" si="1"/>
        <v/>
      </c>
      <c r="F718" s="17" t="str">
        <f t="shared" si="2"/>
        <v/>
      </c>
    </row>
    <row r="719">
      <c r="A719" s="6" t="s">
        <v>305</v>
      </c>
      <c r="B719" s="6"/>
      <c r="C719" s="16" t="str">
        <f t="array" ref="C719">IF(B719="", "", VLOOKUP(B719, {salesforce_opportunities!$A:$A,salesforce_opportunities!$F:$F}, 2, false) + IF(RANDBETWEEN(0, 100)&lt;75, RANDBETWEEN(8, 15), RANDBETWEEN(0, 15)))</f>
        <v/>
      </c>
      <c r="D719" s="16" t="s">
        <v>305</v>
      </c>
      <c r="E719" s="17" t="str">
        <f t="shared" si="1"/>
        <v/>
      </c>
      <c r="F719" s="17" t="str">
        <f t="shared" si="2"/>
        <v/>
      </c>
    </row>
    <row r="720">
      <c r="A720" s="6" t="s">
        <v>305</v>
      </c>
      <c r="B720" s="6"/>
      <c r="C720" s="16" t="str">
        <f t="array" ref="C720">IF(B720="", "", VLOOKUP(B720, {salesforce_opportunities!$A:$A,salesforce_opportunities!$F:$F}, 2, false) + IF(RANDBETWEEN(0, 100)&lt;75, RANDBETWEEN(8, 15), RANDBETWEEN(0, 15)))</f>
        <v/>
      </c>
      <c r="D720" s="16" t="s">
        <v>305</v>
      </c>
      <c r="E720" s="17" t="str">
        <f t="shared" si="1"/>
        <v/>
      </c>
      <c r="F720" s="17" t="str">
        <f t="shared" si="2"/>
        <v/>
      </c>
    </row>
    <row r="721">
      <c r="A721" s="6" t="s">
        <v>305</v>
      </c>
      <c r="B721" s="6"/>
      <c r="C721" s="16" t="str">
        <f t="array" ref="C721">IF(B721="", "", VLOOKUP(B721, {salesforce_opportunities!$A:$A,salesforce_opportunities!$F:$F}, 2, false) + IF(RANDBETWEEN(0, 100)&lt;75, RANDBETWEEN(8, 15), RANDBETWEEN(0, 15)))</f>
        <v/>
      </c>
      <c r="D721" s="16" t="s">
        <v>305</v>
      </c>
      <c r="E721" s="17" t="str">
        <f t="shared" si="1"/>
        <v/>
      </c>
      <c r="F721" s="17" t="str">
        <f t="shared" si="2"/>
        <v/>
      </c>
    </row>
    <row r="722">
      <c r="A722" s="6" t="s">
        <v>305</v>
      </c>
      <c r="B722" s="6"/>
      <c r="C722" s="16" t="str">
        <f t="array" ref="C722">IF(B722="", "", VLOOKUP(B722, {salesforce_opportunities!$A:$A,salesforce_opportunities!$F:$F}, 2, false) + IF(RANDBETWEEN(0, 100)&lt;75, RANDBETWEEN(8, 15), RANDBETWEEN(0, 15)))</f>
        <v/>
      </c>
      <c r="D722" s="16" t="s">
        <v>305</v>
      </c>
      <c r="E722" s="17" t="str">
        <f t="shared" si="1"/>
        <v/>
      </c>
      <c r="F722" s="17" t="str">
        <f t="shared" si="2"/>
        <v/>
      </c>
    </row>
    <row r="723">
      <c r="A723" s="6" t="s">
        <v>305</v>
      </c>
      <c r="B723" s="6"/>
      <c r="C723" s="16" t="str">
        <f t="array" ref="C723">IF(B723="", "", VLOOKUP(B723, {salesforce_opportunities!$A:$A,salesforce_opportunities!$F:$F}, 2, false) + IF(RANDBETWEEN(0, 100)&lt;75, RANDBETWEEN(8, 15), RANDBETWEEN(0, 15)))</f>
        <v/>
      </c>
      <c r="D723" s="16" t="s">
        <v>305</v>
      </c>
      <c r="E723" s="17" t="str">
        <f t="shared" si="1"/>
        <v/>
      </c>
      <c r="F723" s="17" t="str">
        <f t="shared" si="2"/>
        <v/>
      </c>
    </row>
    <row r="724">
      <c r="A724" s="6" t="s">
        <v>305</v>
      </c>
      <c r="B724" s="6"/>
      <c r="C724" s="16" t="str">
        <f t="array" ref="C724">IF(B724="", "", VLOOKUP(B724, {salesforce_opportunities!$A:$A,salesforce_opportunities!$F:$F}, 2, false) + IF(RANDBETWEEN(0, 100)&lt;75, RANDBETWEEN(8, 15), RANDBETWEEN(0, 15)))</f>
        <v/>
      </c>
      <c r="D724" s="16" t="s">
        <v>305</v>
      </c>
      <c r="E724" s="17" t="str">
        <f t="shared" si="1"/>
        <v/>
      </c>
      <c r="F724" s="17" t="str">
        <f t="shared" si="2"/>
        <v/>
      </c>
    </row>
    <row r="725">
      <c r="A725" s="6" t="s">
        <v>305</v>
      </c>
      <c r="B725" s="6"/>
      <c r="C725" s="16" t="str">
        <f t="array" ref="C725">IF(B725="", "", VLOOKUP(B725, {salesforce_opportunities!$A:$A,salesforce_opportunities!$F:$F}, 2, false) + IF(RANDBETWEEN(0, 100)&lt;75, RANDBETWEEN(8, 15), RANDBETWEEN(0, 15)))</f>
        <v/>
      </c>
      <c r="D725" s="16" t="s">
        <v>305</v>
      </c>
      <c r="E725" s="17" t="str">
        <f t="shared" si="1"/>
        <v/>
      </c>
      <c r="F725" s="17" t="str">
        <f t="shared" si="2"/>
        <v/>
      </c>
    </row>
    <row r="726">
      <c r="A726" s="6" t="s">
        <v>305</v>
      </c>
      <c r="B726" s="6"/>
      <c r="C726" s="16" t="str">
        <f t="array" ref="C726">IF(B726="", "", VLOOKUP(B726, {salesforce_opportunities!$A:$A,salesforce_opportunities!$F:$F}, 2, false) + IF(RANDBETWEEN(0, 100)&lt;75, RANDBETWEEN(8, 15), RANDBETWEEN(0, 15)))</f>
        <v/>
      </c>
      <c r="D726" s="16" t="s">
        <v>305</v>
      </c>
      <c r="E726" s="17" t="str">
        <f t="shared" si="1"/>
        <v/>
      </c>
      <c r="F726" s="17" t="str">
        <f t="shared" si="2"/>
        <v/>
      </c>
    </row>
    <row r="727">
      <c r="A727" s="6" t="s">
        <v>305</v>
      </c>
      <c r="B727" s="6"/>
      <c r="C727" s="16" t="str">
        <f t="array" ref="C727">IF(B727="", "", VLOOKUP(B727, {salesforce_opportunities!$A:$A,salesforce_opportunities!$F:$F}, 2, false) + IF(RANDBETWEEN(0, 100)&lt;75, RANDBETWEEN(8, 15), RANDBETWEEN(0, 15)))</f>
        <v/>
      </c>
      <c r="D727" s="16" t="s">
        <v>305</v>
      </c>
      <c r="E727" s="17" t="str">
        <f t="shared" si="1"/>
        <v/>
      </c>
      <c r="F727" s="17" t="str">
        <f t="shared" si="2"/>
        <v/>
      </c>
    </row>
    <row r="728">
      <c r="A728" s="6" t="s">
        <v>305</v>
      </c>
      <c r="B728" s="6"/>
      <c r="C728" s="16" t="str">
        <f t="array" ref="C728">IF(B728="", "", VLOOKUP(B728, {salesforce_opportunities!$A:$A,salesforce_opportunities!$F:$F}, 2, false) + IF(RANDBETWEEN(0, 100)&lt;75, RANDBETWEEN(8, 15), RANDBETWEEN(0, 15)))</f>
        <v/>
      </c>
      <c r="D728" s="16" t="s">
        <v>305</v>
      </c>
      <c r="E728" s="17" t="str">
        <f t="shared" si="1"/>
        <v/>
      </c>
      <c r="F728" s="17" t="str">
        <f t="shared" si="2"/>
        <v/>
      </c>
    </row>
    <row r="729">
      <c r="A729" s="6" t="s">
        <v>305</v>
      </c>
      <c r="B729" s="6"/>
      <c r="C729" s="16" t="str">
        <f t="array" ref="C729">IF(B729="", "", VLOOKUP(B729, {salesforce_opportunities!$A:$A,salesforce_opportunities!$F:$F}, 2, false) + IF(RANDBETWEEN(0, 100)&lt;75, RANDBETWEEN(8, 15), RANDBETWEEN(0, 15)))</f>
        <v/>
      </c>
      <c r="D729" s="16" t="s">
        <v>305</v>
      </c>
      <c r="E729" s="17" t="str">
        <f t="shared" si="1"/>
        <v/>
      </c>
      <c r="F729" s="17" t="str">
        <f t="shared" si="2"/>
        <v/>
      </c>
    </row>
    <row r="730">
      <c r="A730" s="6" t="s">
        <v>305</v>
      </c>
      <c r="B730" s="6"/>
      <c r="C730" s="16" t="str">
        <f t="array" ref="C730">IF(B730="", "", VLOOKUP(B730, {salesforce_opportunities!$A:$A,salesforce_opportunities!$F:$F}, 2, false) + IF(RANDBETWEEN(0, 100)&lt;75, RANDBETWEEN(8, 15), RANDBETWEEN(0, 15)))</f>
        <v/>
      </c>
      <c r="D730" s="16" t="s">
        <v>305</v>
      </c>
      <c r="E730" s="17" t="str">
        <f t="shared" si="1"/>
        <v/>
      </c>
      <c r="F730" s="17" t="str">
        <f t="shared" si="2"/>
        <v/>
      </c>
    </row>
    <row r="731">
      <c r="A731" s="6" t="s">
        <v>305</v>
      </c>
      <c r="B731" s="6"/>
      <c r="C731" s="16" t="str">
        <f t="array" ref="C731">IF(B731="", "", VLOOKUP(B731, {salesforce_opportunities!$A:$A,salesforce_opportunities!$F:$F}, 2, false) + IF(RANDBETWEEN(0, 100)&lt;75, RANDBETWEEN(8, 15), RANDBETWEEN(0, 15)))</f>
        <v/>
      </c>
      <c r="D731" s="16" t="s">
        <v>305</v>
      </c>
      <c r="E731" s="17" t="str">
        <f t="shared" si="1"/>
        <v/>
      </c>
      <c r="F731" s="17" t="str">
        <f t="shared" si="2"/>
        <v/>
      </c>
    </row>
    <row r="732">
      <c r="A732" s="6" t="s">
        <v>305</v>
      </c>
      <c r="B732" s="6"/>
      <c r="C732" s="16" t="str">
        <f t="array" ref="C732">IF(B732="", "", VLOOKUP(B732, {salesforce_opportunities!$A:$A,salesforce_opportunities!$F:$F}, 2, false) + IF(RANDBETWEEN(0, 100)&lt;75, RANDBETWEEN(8, 15), RANDBETWEEN(0, 15)))</f>
        <v/>
      </c>
      <c r="D732" s="16" t="s">
        <v>305</v>
      </c>
      <c r="E732" s="17" t="str">
        <f t="shared" si="1"/>
        <v/>
      </c>
      <c r="F732" s="17" t="str">
        <f t="shared" si="2"/>
        <v/>
      </c>
    </row>
    <row r="733">
      <c r="A733" s="6" t="s">
        <v>305</v>
      </c>
      <c r="B733" s="6"/>
      <c r="C733" s="16" t="str">
        <f t="array" ref="C733">IF(B733="", "", VLOOKUP(B733, {salesforce_opportunities!$A:$A,salesforce_opportunities!$F:$F}, 2, false) + IF(RANDBETWEEN(0, 100)&lt;75, RANDBETWEEN(8, 15), RANDBETWEEN(0, 15)))</f>
        <v/>
      </c>
      <c r="D733" s="16" t="s">
        <v>305</v>
      </c>
      <c r="E733" s="17" t="str">
        <f t="shared" si="1"/>
        <v/>
      </c>
      <c r="F733" s="17" t="str">
        <f t="shared" si="2"/>
        <v/>
      </c>
    </row>
    <row r="734">
      <c r="A734" s="6" t="s">
        <v>305</v>
      </c>
      <c r="B734" s="6"/>
      <c r="C734" s="16" t="str">
        <f t="array" ref="C734">IF(B734="", "", VLOOKUP(B734, {salesforce_opportunities!$A:$A,salesforce_opportunities!$F:$F}, 2, false) + IF(RANDBETWEEN(0, 100)&lt;75, RANDBETWEEN(8, 15), RANDBETWEEN(0, 15)))</f>
        <v/>
      </c>
      <c r="D734" s="16" t="s">
        <v>305</v>
      </c>
      <c r="E734" s="17" t="str">
        <f t="shared" si="1"/>
        <v/>
      </c>
      <c r="F734" s="17" t="str">
        <f t="shared" si="2"/>
        <v/>
      </c>
    </row>
    <row r="735">
      <c r="A735" s="6" t="s">
        <v>305</v>
      </c>
      <c r="B735" s="6"/>
      <c r="C735" s="16" t="str">
        <f t="array" ref="C735">IF(B735="", "", VLOOKUP(B735, {salesforce_opportunities!$A:$A,salesforce_opportunities!$F:$F}, 2, false) + IF(RANDBETWEEN(0, 100)&lt;75, RANDBETWEEN(8, 15), RANDBETWEEN(0, 15)))</f>
        <v/>
      </c>
      <c r="D735" s="16" t="s">
        <v>305</v>
      </c>
      <c r="E735" s="17" t="str">
        <f t="shared" si="1"/>
        <v/>
      </c>
      <c r="F735" s="17" t="str">
        <f t="shared" si="2"/>
        <v/>
      </c>
    </row>
    <row r="736">
      <c r="A736" s="6" t="s">
        <v>305</v>
      </c>
      <c r="B736" s="6"/>
      <c r="C736" s="16" t="str">
        <f t="array" ref="C736">IF(B736="", "", VLOOKUP(B736, {salesforce_opportunities!$A:$A,salesforce_opportunities!$F:$F}, 2, false) + IF(RANDBETWEEN(0, 100)&lt;75, RANDBETWEEN(8, 15), RANDBETWEEN(0, 15)))</f>
        <v/>
      </c>
      <c r="D736" s="16" t="s">
        <v>305</v>
      </c>
      <c r="E736" s="17" t="str">
        <f t="shared" si="1"/>
        <v/>
      </c>
      <c r="F736" s="17" t="str">
        <f t="shared" si="2"/>
        <v/>
      </c>
    </row>
    <row r="737">
      <c r="A737" s="6" t="s">
        <v>305</v>
      </c>
      <c r="B737" s="6"/>
      <c r="C737" s="16" t="str">
        <f t="array" ref="C737">IF(B737="", "", VLOOKUP(B737, {salesforce_opportunities!$A:$A,salesforce_opportunities!$F:$F}, 2, false) + IF(RANDBETWEEN(0, 100)&lt;75, RANDBETWEEN(8, 15), RANDBETWEEN(0, 15)))</f>
        <v/>
      </c>
      <c r="D737" s="16" t="s">
        <v>305</v>
      </c>
      <c r="E737" s="17" t="str">
        <f t="shared" si="1"/>
        <v/>
      </c>
      <c r="F737" s="17" t="str">
        <f t="shared" si="2"/>
        <v/>
      </c>
    </row>
    <row r="738">
      <c r="A738" s="6" t="s">
        <v>305</v>
      </c>
      <c r="B738" s="6"/>
      <c r="C738" s="16" t="str">
        <f t="array" ref="C738">IF(B738="", "", VLOOKUP(B738, {salesforce_opportunities!$A:$A,salesforce_opportunities!$F:$F}, 2, false) + IF(RANDBETWEEN(0, 100)&lt;75, RANDBETWEEN(8, 15), RANDBETWEEN(0, 15)))</f>
        <v/>
      </c>
      <c r="D738" s="16" t="s">
        <v>305</v>
      </c>
      <c r="E738" s="17" t="str">
        <f t="shared" si="1"/>
        <v/>
      </c>
      <c r="F738" s="17" t="str">
        <f t="shared" si="2"/>
        <v/>
      </c>
    </row>
    <row r="739">
      <c r="A739" s="6" t="s">
        <v>305</v>
      </c>
      <c r="B739" s="6"/>
      <c r="C739" s="16" t="str">
        <f t="array" ref="C739">IF(B739="", "", VLOOKUP(B739, {salesforce_opportunities!$A:$A,salesforce_opportunities!$F:$F}, 2, false) + IF(RANDBETWEEN(0, 100)&lt;75, RANDBETWEEN(8, 15), RANDBETWEEN(0, 15)))</f>
        <v/>
      </c>
      <c r="D739" s="16" t="s">
        <v>305</v>
      </c>
      <c r="E739" s="17" t="str">
        <f t="shared" si="1"/>
        <v/>
      </c>
      <c r="F739" s="17" t="str">
        <f t="shared" si="2"/>
        <v/>
      </c>
    </row>
    <row r="740">
      <c r="A740" s="6" t="s">
        <v>305</v>
      </c>
      <c r="B740" s="6"/>
      <c r="C740" s="16" t="str">
        <f t="array" ref="C740">IF(B740="", "", VLOOKUP(B740, {salesforce_opportunities!$A:$A,salesforce_opportunities!$F:$F}, 2, false) + IF(RANDBETWEEN(0, 100)&lt;75, RANDBETWEEN(8, 15), RANDBETWEEN(0, 15)))</f>
        <v/>
      </c>
      <c r="D740" s="16" t="s">
        <v>305</v>
      </c>
      <c r="E740" s="17" t="str">
        <f t="shared" si="1"/>
        <v/>
      </c>
      <c r="F740" s="17" t="str">
        <f t="shared" si="2"/>
        <v/>
      </c>
    </row>
    <row r="741">
      <c r="A741" s="6" t="s">
        <v>305</v>
      </c>
      <c r="B741" s="6"/>
      <c r="C741" s="16" t="str">
        <f t="array" ref="C741">IF(B741="", "", VLOOKUP(B741, {salesforce_opportunities!$A:$A,salesforce_opportunities!$F:$F}, 2, false) + IF(RANDBETWEEN(0, 100)&lt;75, RANDBETWEEN(8, 15), RANDBETWEEN(0, 15)))</f>
        <v/>
      </c>
      <c r="D741" s="16" t="s">
        <v>305</v>
      </c>
      <c r="E741" s="17" t="str">
        <f t="shared" si="1"/>
        <v/>
      </c>
      <c r="F741" s="17" t="str">
        <f t="shared" si="2"/>
        <v/>
      </c>
    </row>
    <row r="742">
      <c r="A742" s="6" t="s">
        <v>305</v>
      </c>
      <c r="B742" s="6"/>
      <c r="C742" s="16" t="str">
        <f t="array" ref="C742">IF(B742="", "", VLOOKUP(B742, {salesforce_opportunities!$A:$A,salesforce_opportunities!$F:$F}, 2, false) + IF(RANDBETWEEN(0, 100)&lt;75, RANDBETWEEN(8, 15), RANDBETWEEN(0, 15)))</f>
        <v/>
      </c>
      <c r="D742" s="16" t="s">
        <v>305</v>
      </c>
      <c r="E742" s="17" t="str">
        <f t="shared" si="1"/>
        <v/>
      </c>
      <c r="F742" s="17" t="str">
        <f t="shared" si="2"/>
        <v/>
      </c>
    </row>
    <row r="743">
      <c r="A743" s="6" t="s">
        <v>305</v>
      </c>
      <c r="B743" s="6"/>
      <c r="C743" s="16" t="str">
        <f t="array" ref="C743">IF(B743="", "", VLOOKUP(B743, {salesforce_opportunities!$A:$A,salesforce_opportunities!$F:$F}, 2, false) + IF(RANDBETWEEN(0, 100)&lt;75, RANDBETWEEN(8, 15), RANDBETWEEN(0, 15)))</f>
        <v/>
      </c>
      <c r="D743" s="16" t="s">
        <v>305</v>
      </c>
      <c r="E743" s="17" t="str">
        <f t="shared" si="1"/>
        <v/>
      </c>
      <c r="F743" s="17" t="str">
        <f t="shared" si="2"/>
        <v/>
      </c>
    </row>
    <row r="744">
      <c r="A744" s="6" t="s">
        <v>305</v>
      </c>
      <c r="B744" s="6"/>
      <c r="C744" s="16" t="str">
        <f t="array" ref="C744">IF(B744="", "", VLOOKUP(B744, {salesforce_opportunities!$A:$A,salesforce_opportunities!$F:$F}, 2, false) + IF(RANDBETWEEN(0, 100)&lt;75, RANDBETWEEN(8, 15), RANDBETWEEN(0, 15)))</f>
        <v/>
      </c>
      <c r="D744" s="16" t="s">
        <v>305</v>
      </c>
      <c r="E744" s="17" t="str">
        <f t="shared" si="1"/>
        <v/>
      </c>
      <c r="F744" s="17" t="str">
        <f t="shared" si="2"/>
        <v/>
      </c>
    </row>
    <row r="745">
      <c r="A745" s="6" t="s">
        <v>305</v>
      </c>
      <c r="B745" s="6"/>
      <c r="C745" s="16" t="str">
        <f t="array" ref="C745">IF(B745="", "", VLOOKUP(B745, {salesforce_opportunities!$A:$A,salesforce_opportunities!$F:$F}, 2, false) + IF(RANDBETWEEN(0, 100)&lt;75, RANDBETWEEN(8, 15), RANDBETWEEN(0, 15)))</f>
        <v/>
      </c>
      <c r="D745" s="16" t="s">
        <v>305</v>
      </c>
      <c r="E745" s="17" t="str">
        <f t="shared" si="1"/>
        <v/>
      </c>
      <c r="F745" s="17" t="str">
        <f t="shared" si="2"/>
        <v/>
      </c>
    </row>
    <row r="746">
      <c r="A746" s="6" t="s">
        <v>305</v>
      </c>
      <c r="B746" s="6"/>
      <c r="C746" s="16" t="str">
        <f t="array" ref="C746">IF(B746="", "", VLOOKUP(B746, {salesforce_opportunities!$A:$A,salesforce_opportunities!$F:$F}, 2, false) + IF(RANDBETWEEN(0, 100)&lt;75, RANDBETWEEN(8, 15), RANDBETWEEN(0, 15)))</f>
        <v/>
      </c>
      <c r="D746" s="16" t="s">
        <v>305</v>
      </c>
      <c r="E746" s="17" t="str">
        <f t="shared" si="1"/>
        <v/>
      </c>
      <c r="F746" s="17" t="str">
        <f t="shared" si="2"/>
        <v/>
      </c>
    </row>
    <row r="747">
      <c r="A747" s="6" t="s">
        <v>305</v>
      </c>
      <c r="B747" s="6"/>
      <c r="C747" s="16" t="str">
        <f t="array" ref="C747">IF(B747="", "", VLOOKUP(B747, {salesforce_opportunities!$A:$A,salesforce_opportunities!$F:$F}, 2, false) + IF(RANDBETWEEN(0, 100)&lt;75, RANDBETWEEN(8, 15), RANDBETWEEN(0, 15)))</f>
        <v/>
      </c>
      <c r="D747" s="16" t="s">
        <v>305</v>
      </c>
      <c r="E747" s="17" t="str">
        <f t="shared" si="1"/>
        <v/>
      </c>
      <c r="F747" s="17" t="str">
        <f t="shared" si="2"/>
        <v/>
      </c>
    </row>
    <row r="748">
      <c r="A748" s="6" t="s">
        <v>305</v>
      </c>
      <c r="B748" s="6"/>
      <c r="C748" s="16" t="str">
        <f t="array" ref="C748">IF(B748="", "", VLOOKUP(B748, {salesforce_opportunities!$A:$A,salesforce_opportunities!$F:$F}, 2, false) + IF(RANDBETWEEN(0, 100)&lt;75, RANDBETWEEN(8, 15), RANDBETWEEN(0, 15)))</f>
        <v/>
      </c>
      <c r="D748" s="16" t="s">
        <v>305</v>
      </c>
      <c r="E748" s="17" t="str">
        <f t="shared" si="1"/>
        <v/>
      </c>
      <c r="F748" s="17" t="str">
        <f t="shared" si="2"/>
        <v/>
      </c>
    </row>
    <row r="749">
      <c r="A749" s="6" t="s">
        <v>305</v>
      </c>
      <c r="B749" s="6"/>
      <c r="C749" s="16" t="str">
        <f t="array" ref="C749">IF(B749="", "", VLOOKUP(B749, {salesforce_opportunities!$A:$A,salesforce_opportunities!$F:$F}, 2, false) + IF(RANDBETWEEN(0, 100)&lt;75, RANDBETWEEN(8, 15), RANDBETWEEN(0, 15)))</f>
        <v/>
      </c>
      <c r="D749" s="16" t="s">
        <v>305</v>
      </c>
      <c r="E749" s="17" t="str">
        <f t="shared" si="1"/>
        <v/>
      </c>
      <c r="F749" s="17" t="str">
        <f t="shared" si="2"/>
        <v/>
      </c>
    </row>
    <row r="750">
      <c r="A750" s="6" t="s">
        <v>305</v>
      </c>
      <c r="B750" s="6"/>
      <c r="C750" s="16" t="str">
        <f t="array" ref="C750">IF(B750="", "", VLOOKUP(B750, {salesforce_opportunities!$A:$A,salesforce_opportunities!$F:$F}, 2, false) + IF(RANDBETWEEN(0, 100)&lt;75, RANDBETWEEN(8, 15), RANDBETWEEN(0, 15)))</f>
        <v/>
      </c>
      <c r="D750" s="16" t="s">
        <v>305</v>
      </c>
      <c r="E750" s="17" t="str">
        <f t="shared" si="1"/>
        <v/>
      </c>
      <c r="F750" s="17" t="str">
        <f t="shared" si="2"/>
        <v/>
      </c>
    </row>
    <row r="751">
      <c r="A751" s="6" t="s">
        <v>305</v>
      </c>
      <c r="B751" s="6"/>
      <c r="C751" s="16" t="str">
        <f t="array" ref="C751">IF(B751="", "", VLOOKUP(B751, {salesforce_opportunities!$A:$A,salesforce_opportunities!$F:$F}, 2, false) + IF(RANDBETWEEN(0, 100)&lt;75, RANDBETWEEN(8, 15), RANDBETWEEN(0, 15)))</f>
        <v/>
      </c>
      <c r="D751" s="16" t="s">
        <v>305</v>
      </c>
      <c r="E751" s="17" t="str">
        <f t="shared" si="1"/>
        <v/>
      </c>
      <c r="F751" s="17" t="str">
        <f t="shared" si="2"/>
        <v/>
      </c>
    </row>
    <row r="752">
      <c r="A752" s="6" t="s">
        <v>305</v>
      </c>
      <c r="B752" s="6"/>
      <c r="C752" s="16" t="str">
        <f t="array" ref="C752">IF(B752="", "", VLOOKUP(B752, {salesforce_opportunities!$A:$A,salesforce_opportunities!$F:$F}, 2, false) + IF(RANDBETWEEN(0, 100)&lt;75, RANDBETWEEN(8, 15), RANDBETWEEN(0, 15)))</f>
        <v/>
      </c>
      <c r="D752" s="16" t="s">
        <v>305</v>
      </c>
      <c r="E752" s="17" t="str">
        <f t="shared" si="1"/>
        <v/>
      </c>
      <c r="F752" s="17" t="str">
        <f t="shared" si="2"/>
        <v/>
      </c>
    </row>
    <row r="753">
      <c r="A753" s="6" t="s">
        <v>305</v>
      </c>
      <c r="B753" s="6"/>
      <c r="C753" s="16" t="str">
        <f t="array" ref="C753">IF(B753="", "", VLOOKUP(B753, {salesforce_opportunities!$A:$A,salesforce_opportunities!$F:$F}, 2, false) + IF(RANDBETWEEN(0, 100)&lt;75, RANDBETWEEN(8, 15), RANDBETWEEN(0, 15)))</f>
        <v/>
      </c>
      <c r="D753" s="16" t="s">
        <v>305</v>
      </c>
      <c r="E753" s="17" t="str">
        <f t="shared" si="1"/>
        <v/>
      </c>
      <c r="F753" s="17" t="str">
        <f t="shared" si="2"/>
        <v/>
      </c>
    </row>
    <row r="754">
      <c r="A754" s="6" t="s">
        <v>305</v>
      </c>
      <c r="B754" s="6"/>
      <c r="C754" s="16" t="str">
        <f t="array" ref="C754">IF(B754="", "", VLOOKUP(B754, {salesforce_opportunities!$A:$A,salesforce_opportunities!$F:$F}, 2, false) + IF(RANDBETWEEN(0, 100)&lt;75, RANDBETWEEN(8, 15), RANDBETWEEN(0, 15)))</f>
        <v/>
      </c>
      <c r="D754" s="16" t="s">
        <v>305</v>
      </c>
      <c r="E754" s="17" t="str">
        <f t="shared" si="1"/>
        <v/>
      </c>
      <c r="F754" s="17" t="str">
        <f t="shared" si="2"/>
        <v/>
      </c>
    </row>
    <row r="755">
      <c r="A755" s="6" t="s">
        <v>305</v>
      </c>
      <c r="B755" s="6"/>
      <c r="C755" s="16" t="str">
        <f t="array" ref="C755">IF(B755="", "", VLOOKUP(B755, {salesforce_opportunities!$A:$A,salesforce_opportunities!$F:$F}, 2, false) + IF(RANDBETWEEN(0, 100)&lt;75, RANDBETWEEN(8, 15), RANDBETWEEN(0, 15)))</f>
        <v/>
      </c>
      <c r="D755" s="16" t="s">
        <v>305</v>
      </c>
      <c r="E755" s="17" t="str">
        <f t="shared" si="1"/>
        <v/>
      </c>
      <c r="F755" s="17" t="str">
        <f t="shared" si="2"/>
        <v/>
      </c>
    </row>
    <row r="756">
      <c r="A756" s="6" t="s">
        <v>305</v>
      </c>
      <c r="B756" s="6"/>
      <c r="C756" s="16" t="str">
        <f t="array" ref="C756">IF(B756="", "", VLOOKUP(B756, {salesforce_opportunities!$A:$A,salesforce_opportunities!$F:$F}, 2, false) + IF(RANDBETWEEN(0, 100)&lt;75, RANDBETWEEN(8, 15), RANDBETWEEN(0, 15)))</f>
        <v/>
      </c>
      <c r="D756" s="16" t="s">
        <v>305</v>
      </c>
      <c r="E756" s="17" t="str">
        <f t="shared" si="1"/>
        <v/>
      </c>
      <c r="F756" s="17" t="str">
        <f t="shared" si="2"/>
        <v/>
      </c>
    </row>
    <row r="757">
      <c r="A757" s="6" t="s">
        <v>305</v>
      </c>
      <c r="B757" s="6"/>
      <c r="C757" s="16" t="str">
        <f t="array" ref="C757">IF(B757="", "", VLOOKUP(B757, {salesforce_opportunities!$A:$A,salesforce_opportunities!$F:$F}, 2, false) + IF(RANDBETWEEN(0, 100)&lt;75, RANDBETWEEN(8, 15), RANDBETWEEN(0, 15)))</f>
        <v/>
      </c>
      <c r="D757" s="16" t="s">
        <v>305</v>
      </c>
      <c r="E757" s="17" t="str">
        <f t="shared" si="1"/>
        <v/>
      </c>
      <c r="F757" s="17" t="str">
        <f t="shared" si="2"/>
        <v/>
      </c>
    </row>
    <row r="758">
      <c r="A758" s="6" t="s">
        <v>305</v>
      </c>
      <c r="B758" s="6"/>
      <c r="C758" s="16" t="str">
        <f t="array" ref="C758">IF(B758="", "", VLOOKUP(B758, {salesforce_opportunities!$A:$A,salesforce_opportunities!$F:$F}, 2, false) + IF(RANDBETWEEN(0, 100)&lt;75, RANDBETWEEN(8, 15), RANDBETWEEN(0, 15)))</f>
        <v/>
      </c>
      <c r="D758" s="16" t="s">
        <v>305</v>
      </c>
      <c r="E758" s="17" t="str">
        <f t="shared" si="1"/>
        <v/>
      </c>
      <c r="F758" s="17" t="str">
        <f t="shared" si="2"/>
        <v/>
      </c>
    </row>
    <row r="759">
      <c r="A759" s="6" t="s">
        <v>305</v>
      </c>
      <c r="B759" s="6"/>
      <c r="C759" s="16" t="str">
        <f t="array" ref="C759">IF(B759="", "", VLOOKUP(B759, {salesforce_opportunities!$A:$A,salesforce_opportunities!$F:$F}, 2, false) + IF(RANDBETWEEN(0, 100)&lt;75, RANDBETWEEN(8, 15), RANDBETWEEN(0, 15)))</f>
        <v/>
      </c>
      <c r="D759" s="16" t="s">
        <v>305</v>
      </c>
      <c r="E759" s="17" t="str">
        <f t="shared" si="1"/>
        <v/>
      </c>
      <c r="F759" s="17" t="str">
        <f t="shared" si="2"/>
        <v/>
      </c>
    </row>
    <row r="760">
      <c r="A760" s="6" t="s">
        <v>305</v>
      </c>
      <c r="B760" s="6"/>
      <c r="C760" s="16" t="str">
        <f t="array" ref="C760">IF(B760="", "", VLOOKUP(B760, {salesforce_opportunities!$A:$A,salesforce_opportunities!$F:$F}, 2, false) + IF(RANDBETWEEN(0, 100)&lt;75, RANDBETWEEN(8, 15), RANDBETWEEN(0, 15)))</f>
        <v/>
      </c>
      <c r="D760" s="16" t="s">
        <v>305</v>
      </c>
      <c r="E760" s="17" t="str">
        <f t="shared" si="1"/>
        <v/>
      </c>
      <c r="F760" s="17" t="str">
        <f t="shared" si="2"/>
        <v/>
      </c>
    </row>
    <row r="761">
      <c r="A761" s="6" t="s">
        <v>305</v>
      </c>
      <c r="B761" s="6"/>
      <c r="C761" s="16" t="str">
        <f t="array" ref="C761">IF(B761="", "", VLOOKUP(B761, {salesforce_opportunities!$A:$A,salesforce_opportunities!$F:$F}, 2, false) + IF(RANDBETWEEN(0, 100)&lt;75, RANDBETWEEN(8, 15), RANDBETWEEN(0, 15)))</f>
        <v/>
      </c>
      <c r="D761" s="16" t="s">
        <v>305</v>
      </c>
      <c r="E761" s="17" t="str">
        <f t="shared" si="1"/>
        <v/>
      </c>
      <c r="F761" s="17" t="str">
        <f t="shared" si="2"/>
        <v/>
      </c>
    </row>
    <row r="762">
      <c r="A762" s="6" t="s">
        <v>305</v>
      </c>
      <c r="B762" s="6"/>
      <c r="C762" s="16" t="str">
        <f t="array" ref="C762">IF(B762="", "", VLOOKUP(B762, {salesforce_opportunities!$A:$A,salesforce_opportunities!$F:$F}, 2, false) + IF(RANDBETWEEN(0, 100)&lt;75, RANDBETWEEN(8, 15), RANDBETWEEN(0, 15)))</f>
        <v/>
      </c>
      <c r="D762" s="16" t="s">
        <v>305</v>
      </c>
      <c r="E762" s="17" t="str">
        <f t="shared" si="1"/>
        <v/>
      </c>
      <c r="F762" s="17" t="str">
        <f t="shared" si="2"/>
        <v/>
      </c>
    </row>
    <row r="763">
      <c r="A763" s="6" t="s">
        <v>305</v>
      </c>
      <c r="B763" s="6"/>
      <c r="C763" s="16" t="str">
        <f t="array" ref="C763">IF(B763="", "", VLOOKUP(B763, {salesforce_opportunities!$A:$A,salesforce_opportunities!$F:$F}, 2, false) + IF(RANDBETWEEN(0, 100)&lt;75, RANDBETWEEN(8, 15), RANDBETWEEN(0, 15)))</f>
        <v/>
      </c>
      <c r="D763" s="16" t="s">
        <v>305</v>
      </c>
      <c r="E763" s="17" t="str">
        <f t="shared" si="1"/>
        <v/>
      </c>
      <c r="F763" s="17" t="str">
        <f t="shared" si="2"/>
        <v/>
      </c>
    </row>
    <row r="764">
      <c r="A764" s="6" t="s">
        <v>305</v>
      </c>
      <c r="B764" s="6"/>
      <c r="C764" s="16" t="str">
        <f t="array" ref="C764">IF(B764="", "", VLOOKUP(B764, {salesforce_opportunities!$A:$A,salesforce_opportunities!$F:$F}, 2, false) + IF(RANDBETWEEN(0, 100)&lt;75, RANDBETWEEN(8, 15), RANDBETWEEN(0, 15)))</f>
        <v/>
      </c>
      <c r="D764" s="16" t="s">
        <v>305</v>
      </c>
      <c r="E764" s="17" t="str">
        <f t="shared" si="1"/>
        <v/>
      </c>
      <c r="F764" s="17" t="str">
        <f t="shared" si="2"/>
        <v/>
      </c>
    </row>
    <row r="765">
      <c r="A765" s="6" t="s">
        <v>305</v>
      </c>
      <c r="B765" s="6"/>
      <c r="C765" s="16" t="str">
        <f t="array" ref="C765">IF(B765="", "", VLOOKUP(B765, {salesforce_opportunities!$A:$A,salesforce_opportunities!$F:$F}, 2, false) + IF(RANDBETWEEN(0, 100)&lt;75, RANDBETWEEN(8, 15), RANDBETWEEN(0, 15)))</f>
        <v/>
      </c>
      <c r="D765" s="16" t="s">
        <v>305</v>
      </c>
      <c r="E765" s="17" t="str">
        <f t="shared" si="1"/>
        <v/>
      </c>
      <c r="F765" s="17" t="str">
        <f t="shared" si="2"/>
        <v/>
      </c>
    </row>
    <row r="766">
      <c r="A766" s="6" t="s">
        <v>305</v>
      </c>
      <c r="B766" s="6"/>
      <c r="C766" s="16" t="str">
        <f t="array" ref="C766">IF(B766="", "", VLOOKUP(B766, {salesforce_opportunities!$A:$A,salesforce_opportunities!$F:$F}, 2, false) + IF(RANDBETWEEN(0, 100)&lt;75, RANDBETWEEN(8, 15), RANDBETWEEN(0, 15)))</f>
        <v/>
      </c>
      <c r="D766" s="16" t="s">
        <v>305</v>
      </c>
      <c r="E766" s="17" t="str">
        <f t="shared" si="1"/>
        <v/>
      </c>
      <c r="F766" s="17" t="str">
        <f t="shared" si="2"/>
        <v/>
      </c>
    </row>
    <row r="767">
      <c r="A767" s="6" t="s">
        <v>305</v>
      </c>
      <c r="B767" s="6"/>
      <c r="C767" s="16" t="str">
        <f t="array" ref="C767">IF(B767="", "", VLOOKUP(B767, {salesforce_opportunities!$A:$A,salesforce_opportunities!$F:$F}, 2, false) + IF(RANDBETWEEN(0, 100)&lt;75, RANDBETWEEN(8, 15), RANDBETWEEN(0, 15)))</f>
        <v/>
      </c>
      <c r="D767" s="16" t="s">
        <v>305</v>
      </c>
      <c r="E767" s="17" t="str">
        <f t="shared" si="1"/>
        <v/>
      </c>
      <c r="F767" s="17" t="str">
        <f t="shared" si="2"/>
        <v/>
      </c>
    </row>
    <row r="768">
      <c r="A768" s="6" t="s">
        <v>305</v>
      </c>
      <c r="B768" s="6"/>
      <c r="C768" s="16" t="str">
        <f t="array" ref="C768">IF(B768="", "", VLOOKUP(B768, {salesforce_opportunities!$A:$A,salesforce_opportunities!$F:$F}, 2, false) + IF(RANDBETWEEN(0, 100)&lt;75, RANDBETWEEN(8, 15), RANDBETWEEN(0, 15)))</f>
        <v/>
      </c>
      <c r="D768" s="16" t="s">
        <v>305</v>
      </c>
      <c r="E768" s="17" t="str">
        <f t="shared" si="1"/>
        <v/>
      </c>
      <c r="F768" s="17" t="str">
        <f t="shared" si="2"/>
        <v/>
      </c>
    </row>
    <row r="769">
      <c r="A769" s="6" t="s">
        <v>305</v>
      </c>
      <c r="B769" s="6"/>
      <c r="C769" s="16" t="str">
        <f t="array" ref="C769">IF(B769="", "", VLOOKUP(B769, {salesforce_opportunities!$A:$A,salesforce_opportunities!$F:$F}, 2, false) + IF(RANDBETWEEN(0, 100)&lt;75, RANDBETWEEN(8, 15), RANDBETWEEN(0, 15)))</f>
        <v/>
      </c>
      <c r="D769" s="16" t="s">
        <v>305</v>
      </c>
      <c r="E769" s="17" t="str">
        <f t="shared" si="1"/>
        <v/>
      </c>
      <c r="F769" s="17" t="str">
        <f t="shared" si="2"/>
        <v/>
      </c>
    </row>
    <row r="770">
      <c r="A770" s="6" t="s">
        <v>305</v>
      </c>
      <c r="B770" s="6"/>
      <c r="C770" s="16" t="str">
        <f t="array" ref="C770">IF(B770="", "", VLOOKUP(B770, {salesforce_opportunities!$A:$A,salesforce_opportunities!$F:$F}, 2, false) + IF(RANDBETWEEN(0, 100)&lt;75, RANDBETWEEN(8, 15), RANDBETWEEN(0, 15)))</f>
        <v/>
      </c>
      <c r="D770" s="16" t="s">
        <v>305</v>
      </c>
      <c r="E770" s="17" t="str">
        <f t="shared" si="1"/>
        <v/>
      </c>
      <c r="F770" s="17" t="str">
        <f t="shared" si="2"/>
        <v/>
      </c>
    </row>
    <row r="771">
      <c r="A771" s="6" t="s">
        <v>305</v>
      </c>
      <c r="B771" s="6"/>
      <c r="C771" s="16" t="str">
        <f t="array" ref="C771">IF(B771="", "", VLOOKUP(B771, {salesforce_opportunities!$A:$A,salesforce_opportunities!$F:$F}, 2, false) + IF(RANDBETWEEN(0, 100)&lt;75, RANDBETWEEN(8, 15), RANDBETWEEN(0, 15)))</f>
        <v/>
      </c>
      <c r="D771" s="16" t="s">
        <v>305</v>
      </c>
      <c r="E771" s="17" t="str">
        <f t="shared" si="1"/>
        <v/>
      </c>
      <c r="F771" s="17" t="str">
        <f t="shared" si="2"/>
        <v/>
      </c>
    </row>
    <row r="772">
      <c r="A772" s="6" t="s">
        <v>305</v>
      </c>
      <c r="B772" s="6"/>
      <c r="C772" s="16" t="str">
        <f t="array" ref="C772">IF(B772="", "", VLOOKUP(B772, {salesforce_opportunities!$A:$A,salesforce_opportunities!$F:$F}, 2, false) + IF(RANDBETWEEN(0, 100)&lt;75, RANDBETWEEN(8, 15), RANDBETWEEN(0, 15)))</f>
        <v/>
      </c>
      <c r="D772" s="16" t="s">
        <v>305</v>
      </c>
      <c r="E772" s="17" t="str">
        <f t="shared" si="1"/>
        <v/>
      </c>
      <c r="F772" s="17" t="str">
        <f t="shared" si="2"/>
        <v/>
      </c>
    </row>
    <row r="773">
      <c r="A773" s="6" t="s">
        <v>305</v>
      </c>
      <c r="B773" s="6"/>
      <c r="C773" s="16" t="str">
        <f t="array" ref="C773">IF(B773="", "", VLOOKUP(B773, {salesforce_opportunities!$A:$A,salesforce_opportunities!$F:$F}, 2, false) + IF(RANDBETWEEN(0, 100)&lt;75, RANDBETWEEN(8, 15), RANDBETWEEN(0, 15)))</f>
        <v/>
      </c>
      <c r="D773" s="16" t="s">
        <v>305</v>
      </c>
      <c r="E773" s="17" t="str">
        <f t="shared" si="1"/>
        <v/>
      </c>
      <c r="F773" s="17" t="str">
        <f t="shared" si="2"/>
        <v/>
      </c>
    </row>
    <row r="774">
      <c r="A774" s="6" t="s">
        <v>305</v>
      </c>
      <c r="B774" s="6"/>
      <c r="C774" s="16" t="str">
        <f t="array" ref="C774">IF(B774="", "", VLOOKUP(B774, {salesforce_opportunities!$A:$A,salesforce_opportunities!$F:$F}, 2, false) + IF(RANDBETWEEN(0, 100)&lt;75, RANDBETWEEN(8, 15), RANDBETWEEN(0, 15)))</f>
        <v/>
      </c>
      <c r="D774" s="16" t="s">
        <v>305</v>
      </c>
      <c r="E774" s="17" t="str">
        <f t="shared" si="1"/>
        <v/>
      </c>
      <c r="F774" s="17" t="str">
        <f t="shared" si="2"/>
        <v/>
      </c>
    </row>
    <row r="775">
      <c r="A775" s="6" t="s">
        <v>305</v>
      </c>
      <c r="B775" s="6"/>
      <c r="C775" s="16" t="str">
        <f t="array" ref="C775">IF(B775="", "", VLOOKUP(B775, {salesforce_opportunities!$A:$A,salesforce_opportunities!$F:$F}, 2, false) + IF(RANDBETWEEN(0, 100)&lt;75, RANDBETWEEN(8, 15), RANDBETWEEN(0, 15)))</f>
        <v/>
      </c>
      <c r="D775" s="16" t="s">
        <v>305</v>
      </c>
      <c r="E775" s="17" t="str">
        <f t="shared" si="1"/>
        <v/>
      </c>
      <c r="F775" s="17" t="str">
        <f t="shared" si="2"/>
        <v/>
      </c>
    </row>
    <row r="776">
      <c r="A776" s="6" t="s">
        <v>305</v>
      </c>
      <c r="B776" s="6"/>
      <c r="C776" s="16" t="str">
        <f t="array" ref="C776">IF(B776="", "", VLOOKUP(B776, {salesforce_opportunities!$A:$A,salesforce_opportunities!$F:$F}, 2, false) + IF(RANDBETWEEN(0, 100)&lt;75, RANDBETWEEN(8, 15), RANDBETWEEN(0, 15)))</f>
        <v/>
      </c>
      <c r="D776" s="16" t="s">
        <v>305</v>
      </c>
      <c r="E776" s="17" t="str">
        <f t="shared" si="1"/>
        <v/>
      </c>
      <c r="F776" s="17" t="str">
        <f t="shared" si="2"/>
        <v/>
      </c>
    </row>
    <row r="777">
      <c r="A777" s="6" t="s">
        <v>305</v>
      </c>
      <c r="B777" s="6"/>
      <c r="C777" s="16" t="str">
        <f t="array" ref="C777">IF(B777="", "", VLOOKUP(B777, {salesforce_opportunities!$A:$A,salesforce_opportunities!$F:$F}, 2, false) + IF(RANDBETWEEN(0, 100)&lt;75, RANDBETWEEN(8, 15), RANDBETWEEN(0, 15)))</f>
        <v/>
      </c>
      <c r="D777" s="16" t="s">
        <v>305</v>
      </c>
      <c r="E777" s="17" t="str">
        <f t="shared" si="1"/>
        <v/>
      </c>
      <c r="F777" s="17" t="str">
        <f t="shared" si="2"/>
        <v/>
      </c>
    </row>
    <row r="778">
      <c r="A778" s="6" t="s">
        <v>305</v>
      </c>
      <c r="B778" s="6"/>
      <c r="C778" s="16" t="str">
        <f t="array" ref="C778">IF(B778="", "", VLOOKUP(B778, {salesforce_opportunities!$A:$A,salesforce_opportunities!$F:$F}, 2, false) + IF(RANDBETWEEN(0, 100)&lt;75, RANDBETWEEN(8, 15), RANDBETWEEN(0, 15)))</f>
        <v/>
      </c>
      <c r="D778" s="16" t="s">
        <v>305</v>
      </c>
      <c r="E778" s="17" t="str">
        <f t="shared" si="1"/>
        <v/>
      </c>
      <c r="F778" s="17" t="str">
        <f t="shared" si="2"/>
        <v/>
      </c>
    </row>
    <row r="779">
      <c r="A779" s="6" t="s">
        <v>305</v>
      </c>
      <c r="B779" s="6"/>
      <c r="C779" s="16" t="str">
        <f t="array" ref="C779">IF(B779="", "", VLOOKUP(B779, {salesforce_opportunities!$A:$A,salesforce_opportunities!$F:$F}, 2, false) + IF(RANDBETWEEN(0, 100)&lt;75, RANDBETWEEN(8, 15), RANDBETWEEN(0, 15)))</f>
        <v/>
      </c>
      <c r="D779" s="16" t="s">
        <v>305</v>
      </c>
      <c r="E779" s="17" t="str">
        <f t="shared" si="1"/>
        <v/>
      </c>
      <c r="F779" s="17" t="str">
        <f t="shared" si="2"/>
        <v/>
      </c>
    </row>
    <row r="780">
      <c r="A780" s="6" t="s">
        <v>305</v>
      </c>
      <c r="B780" s="6"/>
      <c r="C780" s="16" t="str">
        <f t="array" ref="C780">IF(B780="", "", VLOOKUP(B780, {salesforce_opportunities!$A:$A,salesforce_opportunities!$F:$F}, 2, false) + IF(RANDBETWEEN(0, 100)&lt;75, RANDBETWEEN(8, 15), RANDBETWEEN(0, 15)))</f>
        <v/>
      </c>
      <c r="D780" s="16" t="s">
        <v>305</v>
      </c>
      <c r="E780" s="17" t="str">
        <f t="shared" si="1"/>
        <v/>
      </c>
      <c r="F780" s="17" t="str">
        <f t="shared" si="2"/>
        <v/>
      </c>
    </row>
    <row r="781">
      <c r="A781" s="6" t="s">
        <v>305</v>
      </c>
      <c r="B781" s="6"/>
      <c r="C781" s="16" t="str">
        <f t="array" ref="C781">IF(B781="", "", VLOOKUP(B781, {salesforce_opportunities!$A:$A,salesforce_opportunities!$F:$F}, 2, false) + IF(RANDBETWEEN(0, 100)&lt;75, RANDBETWEEN(8, 15), RANDBETWEEN(0, 15)))</f>
        <v/>
      </c>
      <c r="D781" s="16" t="s">
        <v>305</v>
      </c>
      <c r="E781" s="17" t="str">
        <f t="shared" si="1"/>
        <v/>
      </c>
      <c r="F781" s="17" t="str">
        <f t="shared" si="2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63"/>
    <col customWidth="1" min="2" max="2" width="19.63"/>
    <col customWidth="1" min="3" max="3" width="17.0"/>
    <col customWidth="1" min="4" max="4" width="11.63"/>
  </cols>
  <sheetData>
    <row r="1">
      <c r="A1" s="12" t="s">
        <v>6</v>
      </c>
      <c r="B1" s="12" t="s">
        <v>306</v>
      </c>
      <c r="C1" s="12" t="s">
        <v>307</v>
      </c>
      <c r="D1" s="12" t="s">
        <v>308</v>
      </c>
    </row>
    <row r="2">
      <c r="A2" s="3" t="str">
        <f>IFERROR(__xludf.DUMMYFUNCTION("FILTER(zuora_subscriptions!A2:A812, zuora_subscriptions!A2:A812&lt;&gt;"""")"),"SUB001")</f>
        <v>SUB001</v>
      </c>
      <c r="B2" s="18">
        <f t="array" ref="B2">IF(A2="", "", VLOOKUP(VLOOKUP(A2, zuora_subscriptions!A:B, 2, false), {salesforce_opportunities!A:A,salesforce_opportunities!E:E}, 2, false)*0.8)</f>
        <v>47.992</v>
      </c>
      <c r="C2" s="14">
        <f t="array" ref="C2">IF(A2="", "", VLOOKUP(A2, {zuora_subscriptions!A:A,zuora_subscriptions!C:C}, 2, false) + IF(RANDBETWEEN(0, 100)&lt;70, RANDBETWEEN(7, 10), RANDBETWEEN(5, 10)))</f>
        <v>45751</v>
      </c>
      <c r="D2" s="15" t="str">
        <f t="shared" ref="D2:D812" si="1">IF(A2="", "", IF(C2&gt;DATE(2025, 6, 30), "Pending", "Recognized"))</f>
        <v>Recognized</v>
      </c>
    </row>
    <row r="3">
      <c r="A3" s="6" t="str">
        <f>IFERROR(__xludf.DUMMYFUNCTION("""COMPUTED_VALUE"""),"SUB002")</f>
        <v>SUB002</v>
      </c>
      <c r="B3" s="19">
        <f t="array" ref="B3">IF(A3="", "", VLOOKUP(VLOOKUP(A3, zuora_subscriptions!A:B, 2, false), {salesforce_opportunities!A:A,salesforce_opportunities!E:E}, 2, false)*0.8)</f>
        <v>47.992</v>
      </c>
      <c r="C3" s="16">
        <f t="array" ref="C3">IF(A3="", "", VLOOKUP(A3, {zuora_subscriptions!A:A,zuora_subscriptions!C:C}, 2, false) + IF(RANDBETWEEN(0, 100)&lt;70, RANDBETWEEN(7, 10), RANDBETWEEN(5, 10)))</f>
        <v>45744</v>
      </c>
      <c r="D3" s="17" t="str">
        <f t="shared" si="1"/>
        <v>Recognized</v>
      </c>
    </row>
    <row r="4">
      <c r="A4" s="6" t="str">
        <f>IFERROR(__xludf.DUMMYFUNCTION("""COMPUTED_VALUE"""),"SUB003")</f>
        <v>SUB003</v>
      </c>
      <c r="B4" s="19">
        <f t="array" ref="B4">IF(A4="", "", VLOOKUP(VLOOKUP(A4, zuora_subscriptions!A:B, 2, false), {salesforce_opportunities!A:A,salesforce_opportunities!E:E}, 2, false)*0.8)</f>
        <v>23.992</v>
      </c>
      <c r="C4" s="16">
        <f t="array" ref="C4">IF(A4="", "", VLOOKUP(A4, {zuora_subscriptions!A:A,zuora_subscriptions!C:C}, 2, false) + IF(RANDBETWEEN(0, 100)&lt;70, RANDBETWEEN(7, 10), RANDBETWEEN(5, 10)))</f>
        <v>45728</v>
      </c>
      <c r="D4" s="17" t="str">
        <f t="shared" si="1"/>
        <v>Recognized</v>
      </c>
    </row>
    <row r="5">
      <c r="A5" s="6" t="str">
        <f>IFERROR(__xludf.DUMMYFUNCTION("""COMPUTED_VALUE"""),"SUB004")</f>
        <v>SUB004</v>
      </c>
      <c r="B5" s="19">
        <f t="array" ref="B5">IF(A5="", "", VLOOKUP(VLOOKUP(A5, zuora_subscriptions!A:B, 2, false), {salesforce_opportunities!A:A,salesforce_opportunities!E:E}, 2, false)*0.8)</f>
        <v>23.992</v>
      </c>
      <c r="C5" s="16">
        <f t="array" ref="C5">IF(A5="", "", VLOOKUP(A5, {zuora_subscriptions!A:A,zuora_subscriptions!C:C}, 2, false) + IF(RANDBETWEEN(0, 100)&lt;70, RANDBETWEEN(7, 10), RANDBETWEEN(5, 10)))</f>
        <v>45716</v>
      </c>
      <c r="D5" s="17" t="str">
        <f t="shared" si="1"/>
        <v>Recognized</v>
      </c>
    </row>
    <row r="6">
      <c r="A6" s="6" t="str">
        <f>IFERROR(__xludf.DUMMYFUNCTION("""COMPUTED_VALUE"""),"SUB005")</f>
        <v>SUB005</v>
      </c>
      <c r="B6" s="19">
        <f t="array" ref="B6">IF(A6="", "", VLOOKUP(VLOOKUP(A6, zuora_subscriptions!A:B, 2, false), {salesforce_opportunities!A:A,salesforce_opportunities!E:E}, 2, false)*0.8)</f>
        <v>23.992</v>
      </c>
      <c r="C6" s="16">
        <f t="array" ref="C6">IF(A6="", "", VLOOKUP(A6, {zuora_subscriptions!A:A,zuora_subscriptions!C:C}, 2, false) + IF(RANDBETWEEN(0, 100)&lt;70, RANDBETWEEN(7, 10), RANDBETWEEN(5, 10)))</f>
        <v>45751</v>
      </c>
      <c r="D6" s="17" t="str">
        <f t="shared" si="1"/>
        <v>Recognized</v>
      </c>
    </row>
    <row r="7">
      <c r="A7" s="6" t="str">
        <f>IFERROR(__xludf.DUMMYFUNCTION("""COMPUTED_VALUE"""),"SUB006")</f>
        <v>SUB006</v>
      </c>
      <c r="B7" s="19">
        <f t="array" ref="B7">IF(A7="", "", VLOOKUP(VLOOKUP(A7, zuora_subscriptions!A:B, 2, false), {salesforce_opportunities!A:A,salesforce_opportunities!E:E}, 2, false)*0.8)</f>
        <v>23.992</v>
      </c>
      <c r="C7" s="16">
        <f t="array" ref="C7">IF(A7="", "", VLOOKUP(A7, {zuora_subscriptions!A:A,zuora_subscriptions!C:C}, 2, false) + IF(RANDBETWEEN(0, 100)&lt;70, RANDBETWEEN(7, 10), RANDBETWEEN(5, 10)))</f>
        <v>45831</v>
      </c>
      <c r="D7" s="17" t="str">
        <f t="shared" si="1"/>
        <v>Recognized</v>
      </c>
    </row>
    <row r="8">
      <c r="A8" s="6" t="str">
        <f>IFERROR(__xludf.DUMMYFUNCTION("""COMPUTED_VALUE"""),"SUB007")</f>
        <v>SUB007</v>
      </c>
      <c r="B8" s="19">
        <f t="array" ref="B8">IF(A8="", "", VLOOKUP(VLOOKUP(A8, zuora_subscriptions!A:B, 2, false), {salesforce_opportunities!A:A,salesforce_opportunities!E:E}, 2, false)*0.8)</f>
        <v>47.992</v>
      </c>
      <c r="C8" s="16">
        <f t="array" ref="C8">IF(A8="", "", VLOOKUP(A8, {zuora_subscriptions!A:A,zuora_subscriptions!C:C}, 2, false) + IF(RANDBETWEEN(0, 100)&lt;70, RANDBETWEEN(7, 10), RANDBETWEEN(5, 10)))</f>
        <v>45694</v>
      </c>
      <c r="D8" s="17" t="str">
        <f t="shared" si="1"/>
        <v>Recognized</v>
      </c>
    </row>
    <row r="9">
      <c r="A9" s="6" t="str">
        <f>IFERROR(__xludf.DUMMYFUNCTION("""COMPUTED_VALUE"""),"SUB008")</f>
        <v>SUB008</v>
      </c>
      <c r="B9" s="19">
        <f t="array" ref="B9">IF(A9="", "", VLOOKUP(VLOOKUP(A9, zuora_subscriptions!A:B, 2, false), {salesforce_opportunities!A:A,salesforce_opportunities!E:E}, 2, false)*0.8)</f>
        <v>47.992</v>
      </c>
      <c r="C9" s="16">
        <f t="array" ref="C9">IF(A9="", "", VLOOKUP(A9, {zuora_subscriptions!A:A,zuora_subscriptions!C:C}, 2, false) + IF(RANDBETWEEN(0, 100)&lt;70, RANDBETWEEN(7, 10), RANDBETWEEN(5, 10)))</f>
        <v>45817</v>
      </c>
      <c r="D9" s="17" t="str">
        <f t="shared" si="1"/>
        <v>Recognized</v>
      </c>
    </row>
    <row r="10">
      <c r="A10" s="6" t="str">
        <f>IFERROR(__xludf.DUMMYFUNCTION("""COMPUTED_VALUE"""),"SUB009")</f>
        <v>SUB009</v>
      </c>
      <c r="B10" s="19">
        <f t="array" ref="B10">IF(A10="", "", VLOOKUP(VLOOKUP(A10, zuora_subscriptions!A:B, 2, false), {salesforce_opportunities!A:A,salesforce_opportunities!E:E}, 2, false)*0.8)</f>
        <v>47.992</v>
      </c>
      <c r="C10" s="16">
        <f t="array" ref="C10">IF(A10="", "", VLOOKUP(A10, {zuora_subscriptions!A:A,zuora_subscriptions!C:C}, 2, false) + IF(RANDBETWEEN(0, 100)&lt;70, RANDBETWEEN(7, 10), RANDBETWEEN(5, 10)))</f>
        <v>45822</v>
      </c>
      <c r="D10" s="17" t="str">
        <f t="shared" si="1"/>
        <v>Recognized</v>
      </c>
    </row>
    <row r="11">
      <c r="A11" s="6" t="str">
        <f>IFERROR(__xludf.DUMMYFUNCTION("""COMPUTED_VALUE"""),"SUB010")</f>
        <v>SUB010</v>
      </c>
      <c r="B11" s="19">
        <f t="array" ref="B11">IF(A11="", "", VLOOKUP(VLOOKUP(A11, zuora_subscriptions!A:B, 2, false), {salesforce_opportunities!A:A,salesforce_opportunities!E:E}, 2, false)*0.8)</f>
        <v>47.992</v>
      </c>
      <c r="C11" s="16">
        <f t="array" ref="C11">IF(A11="", "", VLOOKUP(A11, {zuora_subscriptions!A:A,zuora_subscriptions!C:C}, 2, false) + IF(RANDBETWEEN(0, 100)&lt;70, RANDBETWEEN(7, 10), RANDBETWEEN(5, 10)))</f>
        <v>45787</v>
      </c>
      <c r="D11" s="17" t="str">
        <f t="shared" si="1"/>
        <v>Recognized</v>
      </c>
    </row>
    <row r="12">
      <c r="A12" s="6" t="str">
        <f>IFERROR(__xludf.DUMMYFUNCTION("""COMPUTED_VALUE"""),"SUB011")</f>
        <v>SUB011</v>
      </c>
      <c r="B12" s="19">
        <f t="array" ref="B12">IF(A12="", "", VLOOKUP(VLOOKUP(A12, zuora_subscriptions!A:B, 2, false), {salesforce_opportunities!A:A,salesforce_opportunities!E:E}, 2, false)*0.8)</f>
        <v>23.992</v>
      </c>
      <c r="C12" s="16">
        <f t="array" ref="C12">IF(A12="", "", VLOOKUP(A12, {zuora_subscriptions!A:A,zuora_subscriptions!C:C}, 2, false) + IF(RANDBETWEEN(0, 100)&lt;70, RANDBETWEEN(7, 10), RANDBETWEEN(5, 10)))</f>
        <v>45733</v>
      </c>
      <c r="D12" s="17" t="str">
        <f t="shared" si="1"/>
        <v>Recognized</v>
      </c>
    </row>
    <row r="13">
      <c r="A13" s="6" t="str">
        <f>IFERROR(__xludf.DUMMYFUNCTION("""COMPUTED_VALUE"""),"SUB012")</f>
        <v>SUB012</v>
      </c>
      <c r="B13" s="19">
        <f t="array" ref="B13">IF(A13="", "", VLOOKUP(VLOOKUP(A13, zuora_subscriptions!A:B, 2, false), {salesforce_opportunities!A:A,salesforce_opportunities!E:E}, 2, false)*0.8)</f>
        <v>23.992</v>
      </c>
      <c r="C13" s="16">
        <f t="array" ref="C13">IF(A13="", "", VLOOKUP(A13, {zuora_subscriptions!A:A,zuora_subscriptions!C:C}, 2, false) + IF(RANDBETWEEN(0, 100)&lt;70, RANDBETWEEN(7, 10), RANDBETWEEN(5, 10)))</f>
        <v>45792</v>
      </c>
      <c r="D13" s="17" t="str">
        <f t="shared" si="1"/>
        <v>Recognized</v>
      </c>
    </row>
    <row r="14">
      <c r="A14" s="6" t="str">
        <f>IFERROR(__xludf.DUMMYFUNCTION("""COMPUTED_VALUE"""),"SUB013")</f>
        <v>SUB013</v>
      </c>
      <c r="B14" s="19">
        <f t="array" ref="B14">IF(A14="", "", VLOOKUP(VLOOKUP(A14, zuora_subscriptions!A:B, 2, false), {salesforce_opportunities!A:A,salesforce_opportunities!E:E}, 2, false)*0.8)</f>
        <v>47.992</v>
      </c>
      <c r="C14" s="16">
        <f t="array" ref="C14">IF(A14="", "", VLOOKUP(A14, {zuora_subscriptions!A:A,zuora_subscriptions!C:C}, 2, false) + IF(RANDBETWEEN(0, 100)&lt;70, RANDBETWEEN(7, 10), RANDBETWEEN(5, 10)))</f>
        <v>45719</v>
      </c>
      <c r="D14" s="17" t="str">
        <f t="shared" si="1"/>
        <v>Recognized</v>
      </c>
    </row>
    <row r="15">
      <c r="A15" s="6" t="str">
        <f>IFERROR(__xludf.DUMMYFUNCTION("""COMPUTED_VALUE"""),"SUB014")</f>
        <v>SUB014</v>
      </c>
      <c r="B15" s="19">
        <f t="array" ref="B15">IF(A15="", "", VLOOKUP(VLOOKUP(A15, zuora_subscriptions!A:B, 2, false), {salesforce_opportunities!A:A,salesforce_opportunities!E:E}, 2, false)*0.8)</f>
        <v>23.992</v>
      </c>
      <c r="C15" s="16">
        <f t="array" ref="C15">IF(A15="", "", VLOOKUP(A15, {zuora_subscriptions!A:A,zuora_subscriptions!C:C}, 2, false) + IF(RANDBETWEEN(0, 100)&lt;70, RANDBETWEEN(7, 10), RANDBETWEEN(5, 10)))</f>
        <v>45807</v>
      </c>
      <c r="D15" s="17" t="str">
        <f t="shared" si="1"/>
        <v>Recognized</v>
      </c>
    </row>
    <row r="16">
      <c r="A16" s="6" t="str">
        <f>IFERROR(__xludf.DUMMYFUNCTION("""COMPUTED_VALUE"""),"SUB015")</f>
        <v>SUB015</v>
      </c>
      <c r="B16" s="19">
        <f t="array" ref="B16">IF(A16="", "", VLOOKUP(VLOOKUP(A16, zuora_subscriptions!A:B, 2, false), {salesforce_opportunities!A:A,salesforce_opportunities!E:E}, 2, false)*0.8)</f>
        <v>47.992</v>
      </c>
      <c r="C16" s="16">
        <f t="array" ref="C16">IF(A16="", "", VLOOKUP(A16, {zuora_subscriptions!A:A,zuora_subscriptions!C:C}, 2, false) + IF(RANDBETWEEN(0, 100)&lt;70, RANDBETWEEN(7, 10), RANDBETWEEN(5, 10)))</f>
        <v>45848</v>
      </c>
      <c r="D16" s="17" t="str">
        <f t="shared" si="1"/>
        <v>Pending</v>
      </c>
    </row>
    <row r="17">
      <c r="A17" s="6" t="str">
        <f>IFERROR(__xludf.DUMMYFUNCTION("""COMPUTED_VALUE"""),"SUB016")</f>
        <v>SUB016</v>
      </c>
      <c r="B17" s="19">
        <f t="array" ref="B17">IF(A17="", "", VLOOKUP(VLOOKUP(A17, zuora_subscriptions!A:B, 2, false), {salesforce_opportunities!A:A,salesforce_opportunities!E:E}, 2, false)*0.8)</f>
        <v>23.992</v>
      </c>
      <c r="C17" s="16">
        <f t="array" ref="C17">IF(A17="", "", VLOOKUP(A17, {zuora_subscriptions!A:A,zuora_subscriptions!C:C}, 2, false) + IF(RANDBETWEEN(0, 100)&lt;70, RANDBETWEEN(7, 10), RANDBETWEEN(5, 10)))</f>
        <v>45777</v>
      </c>
      <c r="D17" s="17" t="str">
        <f t="shared" si="1"/>
        <v>Recognized</v>
      </c>
    </row>
    <row r="18">
      <c r="A18" s="6" t="str">
        <f>IFERROR(__xludf.DUMMYFUNCTION("""COMPUTED_VALUE"""),"SUB017")</f>
        <v>SUB017</v>
      </c>
      <c r="B18" s="19">
        <f t="array" ref="B18">IF(A18="", "", VLOOKUP(VLOOKUP(A18, zuora_subscriptions!A:B, 2, false), {salesforce_opportunities!A:A,salesforce_opportunities!E:E}, 2, false)*0.8)</f>
        <v>23.992</v>
      </c>
      <c r="C18" s="16">
        <f t="array" ref="C18">IF(A18="", "", VLOOKUP(A18, {zuora_subscriptions!A:A,zuora_subscriptions!C:C}, 2, false) + IF(RANDBETWEEN(0, 100)&lt;70, RANDBETWEEN(7, 10), RANDBETWEEN(5, 10)))</f>
        <v>45701</v>
      </c>
      <c r="D18" s="17" t="str">
        <f t="shared" si="1"/>
        <v>Recognized</v>
      </c>
    </row>
    <row r="19">
      <c r="A19" s="6" t="str">
        <f>IFERROR(__xludf.DUMMYFUNCTION("""COMPUTED_VALUE"""),"SUB018")</f>
        <v>SUB018</v>
      </c>
      <c r="B19" s="19">
        <f t="array" ref="B19">IF(A19="", "", VLOOKUP(VLOOKUP(A19, zuora_subscriptions!A:B, 2, false), {salesforce_opportunities!A:A,salesforce_opportunities!E:E}, 2, false)*0.8)</f>
        <v>47.992</v>
      </c>
      <c r="C19" s="16">
        <f t="array" ref="C19">IF(A19="", "", VLOOKUP(A19, {zuora_subscriptions!A:A,zuora_subscriptions!C:C}, 2, false) + IF(RANDBETWEEN(0, 100)&lt;70, RANDBETWEEN(7, 10), RANDBETWEEN(5, 10)))</f>
        <v>45723</v>
      </c>
      <c r="D19" s="17" t="str">
        <f t="shared" si="1"/>
        <v>Recognized</v>
      </c>
    </row>
    <row r="20">
      <c r="A20" s="6" t="str">
        <f>IFERROR(__xludf.DUMMYFUNCTION("""COMPUTED_VALUE"""),"SUB019")</f>
        <v>SUB019</v>
      </c>
      <c r="B20" s="19">
        <f t="array" ref="B20">IF(A20="", "", VLOOKUP(VLOOKUP(A20, zuora_subscriptions!A:B, 2, false), {salesforce_opportunities!A:A,salesforce_opportunities!E:E}, 2, false)*0.8)</f>
        <v>47.992</v>
      </c>
      <c r="C20" s="16">
        <f t="array" ref="C20">IF(A20="", "", VLOOKUP(A20, {zuora_subscriptions!A:A,zuora_subscriptions!C:C}, 2, false) + IF(RANDBETWEEN(0, 100)&lt;70, RANDBETWEEN(7, 10), RANDBETWEEN(5, 10)))</f>
        <v>45857</v>
      </c>
      <c r="D20" s="17" t="str">
        <f t="shared" si="1"/>
        <v>Pending</v>
      </c>
    </row>
    <row r="21">
      <c r="A21" s="6" t="str">
        <f>IFERROR(__xludf.DUMMYFUNCTION("""COMPUTED_VALUE"""),"SUB020")</f>
        <v>SUB020</v>
      </c>
      <c r="B21" s="19">
        <f t="array" ref="B21">IF(A21="", "", VLOOKUP(VLOOKUP(A21, zuora_subscriptions!A:B, 2, false), {salesforce_opportunities!A:A,salesforce_opportunities!E:E}, 2, false)*0.8)</f>
        <v>47.992</v>
      </c>
      <c r="C21" s="16">
        <f t="array" ref="C21">IF(A21="", "", VLOOKUP(A21, {zuora_subscriptions!A:A,zuora_subscriptions!C:C}, 2, false) + IF(RANDBETWEEN(0, 100)&lt;70, RANDBETWEEN(7, 10), RANDBETWEEN(5, 10)))</f>
        <v>45764</v>
      </c>
      <c r="D21" s="17" t="str">
        <f t="shared" si="1"/>
        <v>Recognized</v>
      </c>
    </row>
    <row r="22">
      <c r="A22" s="6" t="str">
        <f>IFERROR(__xludf.DUMMYFUNCTION("""COMPUTED_VALUE"""),"SUB021")</f>
        <v>SUB021</v>
      </c>
      <c r="B22" s="19">
        <f t="array" ref="B22">IF(A22="", "", VLOOKUP(VLOOKUP(A22, zuora_subscriptions!A:B, 2, false), {salesforce_opportunities!A:A,salesforce_opportunities!E:E}, 2, false)*0.8)</f>
        <v>23.992</v>
      </c>
      <c r="C22" s="16">
        <f t="array" ref="C22">IF(A22="", "", VLOOKUP(A22, {zuora_subscriptions!A:A,zuora_subscriptions!C:C}, 2, false) + IF(RANDBETWEEN(0, 100)&lt;70, RANDBETWEEN(7, 10), RANDBETWEEN(5, 10)))</f>
        <v>45682</v>
      </c>
      <c r="D22" s="17" t="str">
        <f t="shared" si="1"/>
        <v>Recognized</v>
      </c>
    </row>
    <row r="23">
      <c r="A23" s="6" t="str">
        <f>IFERROR(__xludf.DUMMYFUNCTION("""COMPUTED_VALUE"""),"SUB022")</f>
        <v>SUB022</v>
      </c>
      <c r="B23" s="19">
        <f t="array" ref="B23">IF(A23="", "", VLOOKUP(VLOOKUP(A23, zuora_subscriptions!A:B, 2, false), {salesforce_opportunities!A:A,salesforce_opportunities!E:E}, 2, false)*0.8)</f>
        <v>47.992</v>
      </c>
      <c r="C23" s="16">
        <f t="array" ref="C23">IF(A23="", "", VLOOKUP(A23, {zuora_subscriptions!A:A,zuora_subscriptions!C:C}, 2, false) + IF(RANDBETWEEN(0, 100)&lt;70, RANDBETWEEN(7, 10), RANDBETWEEN(5, 10)))</f>
        <v>45771</v>
      </c>
      <c r="D23" s="17" t="str">
        <f t="shared" si="1"/>
        <v>Recognized</v>
      </c>
    </row>
    <row r="24">
      <c r="A24" s="6" t="str">
        <f>IFERROR(__xludf.DUMMYFUNCTION("""COMPUTED_VALUE"""),"SUB023")</f>
        <v>SUB023</v>
      </c>
      <c r="B24" s="19">
        <f t="array" ref="B24">IF(A24="", "", VLOOKUP(VLOOKUP(A24, zuora_subscriptions!A:B, 2, false), {salesforce_opportunities!A:A,salesforce_opportunities!E:E}, 2, false)*0.8)</f>
        <v>23.992</v>
      </c>
      <c r="C24" s="16">
        <f t="array" ref="C24">IF(A24="", "", VLOOKUP(A24, {zuora_subscriptions!A:A,zuora_subscriptions!C:C}, 2, false) + IF(RANDBETWEEN(0, 100)&lt;70, RANDBETWEEN(7, 10), RANDBETWEEN(5, 10)))</f>
        <v>45724</v>
      </c>
      <c r="D24" s="17" t="str">
        <f t="shared" si="1"/>
        <v>Recognized</v>
      </c>
    </row>
    <row r="25">
      <c r="A25" s="6" t="str">
        <f>IFERROR(__xludf.DUMMYFUNCTION("""COMPUTED_VALUE"""),"SUB024")</f>
        <v>SUB024</v>
      </c>
      <c r="B25" s="19">
        <f t="array" ref="B25">IF(A25="", "", VLOOKUP(VLOOKUP(A25, zuora_subscriptions!A:B, 2, false), {salesforce_opportunities!A:A,salesforce_opportunities!E:E}, 2, false)*0.8)</f>
        <v>47.992</v>
      </c>
      <c r="C25" s="16">
        <f t="array" ref="C25">IF(A25="", "", VLOOKUP(A25, {zuora_subscriptions!A:A,zuora_subscriptions!C:C}, 2, false) + IF(RANDBETWEEN(0, 100)&lt;70, RANDBETWEEN(7, 10), RANDBETWEEN(5, 10)))</f>
        <v>45820</v>
      </c>
      <c r="D25" s="17" t="str">
        <f t="shared" si="1"/>
        <v>Recognized</v>
      </c>
    </row>
    <row r="26">
      <c r="A26" s="6" t="str">
        <f>IFERROR(__xludf.DUMMYFUNCTION("""COMPUTED_VALUE"""),"SUB025")</f>
        <v>SUB025</v>
      </c>
      <c r="B26" s="19">
        <f t="array" ref="B26">IF(A26="", "", VLOOKUP(VLOOKUP(A26, zuora_subscriptions!A:B, 2, false), {salesforce_opportunities!A:A,salesforce_opportunities!E:E}, 2, false)*0.8)</f>
        <v>23.992</v>
      </c>
      <c r="C26" s="16">
        <f t="array" ref="C26">IF(A26="", "", VLOOKUP(A26, {zuora_subscriptions!A:A,zuora_subscriptions!C:C}, 2, false) + IF(RANDBETWEEN(0, 100)&lt;70, RANDBETWEEN(7, 10), RANDBETWEEN(5, 10)))</f>
        <v>45734</v>
      </c>
      <c r="D26" s="17" t="str">
        <f t="shared" si="1"/>
        <v>Recognized</v>
      </c>
    </row>
    <row r="27">
      <c r="A27" s="6" t="str">
        <f>IFERROR(__xludf.DUMMYFUNCTION("""COMPUTED_VALUE"""),"SUB026")</f>
        <v>SUB026</v>
      </c>
      <c r="B27" s="19">
        <f t="array" ref="B27">IF(A27="", "", VLOOKUP(VLOOKUP(A27, zuora_subscriptions!A:B, 2, false), {salesforce_opportunities!A:A,salesforce_opportunities!E:E}, 2, false)*0.8)</f>
        <v>47.992</v>
      </c>
      <c r="C27" s="16">
        <f t="array" ref="C27">IF(A27="", "", VLOOKUP(A27, {zuora_subscriptions!A:A,zuora_subscriptions!C:C}, 2, false) + IF(RANDBETWEEN(0, 100)&lt;70, RANDBETWEEN(7, 10), RANDBETWEEN(5, 10)))</f>
        <v>45770</v>
      </c>
      <c r="D27" s="17" t="str">
        <f t="shared" si="1"/>
        <v>Recognized</v>
      </c>
    </row>
    <row r="28">
      <c r="A28" s="6" t="str">
        <f>IFERROR(__xludf.DUMMYFUNCTION("""COMPUTED_VALUE"""),"SUB027")</f>
        <v>SUB027</v>
      </c>
      <c r="B28" s="19">
        <f t="array" ref="B28">IF(A28="", "", VLOOKUP(VLOOKUP(A28, zuora_subscriptions!A:B, 2, false), {salesforce_opportunities!A:A,salesforce_opportunities!E:E}, 2, false)*0.8)</f>
        <v>23.992</v>
      </c>
      <c r="C28" s="16">
        <f t="array" ref="C28">IF(A28="", "", VLOOKUP(A28, {zuora_subscriptions!A:A,zuora_subscriptions!C:C}, 2, false) + IF(RANDBETWEEN(0, 100)&lt;70, RANDBETWEEN(7, 10), RANDBETWEEN(5, 10)))</f>
        <v>45785</v>
      </c>
      <c r="D28" s="17" t="str">
        <f t="shared" si="1"/>
        <v>Recognized</v>
      </c>
    </row>
    <row r="29">
      <c r="A29" s="6" t="str">
        <f>IFERROR(__xludf.DUMMYFUNCTION("""COMPUTED_VALUE"""),"SUB028")</f>
        <v>SUB028</v>
      </c>
      <c r="B29" s="19">
        <f t="array" ref="B29">IF(A29="", "", VLOOKUP(VLOOKUP(A29, zuora_subscriptions!A:B, 2, false), {salesforce_opportunities!A:A,salesforce_opportunities!E:E}, 2, false)*0.8)</f>
        <v>23.992</v>
      </c>
      <c r="C29" s="16">
        <f t="array" ref="C29">IF(A29="", "", VLOOKUP(A29, {zuora_subscriptions!A:A,zuora_subscriptions!C:C}, 2, false) + IF(RANDBETWEEN(0, 100)&lt;70, RANDBETWEEN(7, 10), RANDBETWEEN(5, 10)))</f>
        <v>45706</v>
      </c>
      <c r="D29" s="17" t="str">
        <f t="shared" si="1"/>
        <v>Recognized</v>
      </c>
    </row>
    <row r="30">
      <c r="A30" s="6" t="str">
        <f>IFERROR(__xludf.DUMMYFUNCTION("""COMPUTED_VALUE"""),"SUB029")</f>
        <v>SUB029</v>
      </c>
      <c r="B30" s="19">
        <f t="array" ref="B30">IF(A30="", "", VLOOKUP(VLOOKUP(A30, zuora_subscriptions!A:B, 2, false), {salesforce_opportunities!A:A,salesforce_opportunities!E:E}, 2, false)*0.8)</f>
        <v>23.992</v>
      </c>
      <c r="C30" s="16">
        <f t="array" ref="C30">IF(A30="", "", VLOOKUP(A30, {zuora_subscriptions!A:A,zuora_subscriptions!C:C}, 2, false) + IF(RANDBETWEEN(0, 100)&lt;70, RANDBETWEEN(7, 10), RANDBETWEEN(5, 10)))</f>
        <v>45815</v>
      </c>
      <c r="D30" s="17" t="str">
        <f t="shared" si="1"/>
        <v>Recognized</v>
      </c>
    </row>
    <row r="31">
      <c r="A31" s="6" t="str">
        <f>IFERROR(__xludf.DUMMYFUNCTION("""COMPUTED_VALUE"""),"SUB030")</f>
        <v>SUB030</v>
      </c>
      <c r="B31" s="19">
        <f t="array" ref="B31">IF(A31="", "", VLOOKUP(VLOOKUP(A31, zuora_subscriptions!A:B, 2, false), {salesforce_opportunities!A:A,salesforce_opportunities!E:E}, 2, false)*0.8)</f>
        <v>47.992</v>
      </c>
      <c r="C31" s="16">
        <f t="array" ref="C31">IF(A31="", "", VLOOKUP(A31, {zuora_subscriptions!A:A,zuora_subscriptions!C:C}, 2, false) + IF(RANDBETWEEN(0, 100)&lt;70, RANDBETWEEN(7, 10), RANDBETWEEN(5, 10)))</f>
        <v>45786</v>
      </c>
      <c r="D31" s="17" t="str">
        <f t="shared" si="1"/>
        <v>Recognized</v>
      </c>
    </row>
    <row r="32">
      <c r="A32" s="6" t="str">
        <f>IFERROR(__xludf.DUMMYFUNCTION("""COMPUTED_VALUE"""),"SUB031")</f>
        <v>SUB031</v>
      </c>
      <c r="B32" s="19">
        <f t="array" ref="B32">IF(A32="", "", VLOOKUP(VLOOKUP(A32, zuora_subscriptions!A:B, 2, false), {salesforce_opportunities!A:A,salesforce_opportunities!E:E}, 2, false)*0.8)</f>
        <v>23.992</v>
      </c>
      <c r="C32" s="16">
        <f t="array" ref="C32">IF(A32="", "", VLOOKUP(A32, {zuora_subscriptions!A:A,zuora_subscriptions!C:C}, 2, false) + IF(RANDBETWEEN(0, 100)&lt;70, RANDBETWEEN(7, 10), RANDBETWEEN(5, 10)))</f>
        <v>45854</v>
      </c>
      <c r="D32" s="17" t="str">
        <f t="shared" si="1"/>
        <v>Pending</v>
      </c>
    </row>
    <row r="33">
      <c r="A33" s="6" t="str">
        <f>IFERROR(__xludf.DUMMYFUNCTION("""COMPUTED_VALUE"""),"SUB032")</f>
        <v>SUB032</v>
      </c>
      <c r="B33" s="19">
        <f t="array" ref="B33">IF(A33="", "", VLOOKUP(VLOOKUP(A33, zuora_subscriptions!A:B, 2, false), {salesforce_opportunities!A:A,salesforce_opportunities!E:E}, 2, false)*0.8)</f>
        <v>23.992</v>
      </c>
      <c r="C33" s="16">
        <f t="array" ref="C33">IF(A33="", "", VLOOKUP(A33, {zuora_subscriptions!A:A,zuora_subscriptions!C:C}, 2, false) + IF(RANDBETWEEN(0, 100)&lt;70, RANDBETWEEN(7, 10), RANDBETWEEN(5, 10)))</f>
        <v>45760</v>
      </c>
      <c r="D33" s="17" t="str">
        <f t="shared" si="1"/>
        <v>Recognized</v>
      </c>
    </row>
    <row r="34">
      <c r="A34" s="6" t="str">
        <f>IFERROR(__xludf.DUMMYFUNCTION("""COMPUTED_VALUE"""),"SUB033")</f>
        <v>SUB033</v>
      </c>
      <c r="B34" s="19">
        <f t="array" ref="B34">IF(A34="", "", VLOOKUP(VLOOKUP(A34, zuora_subscriptions!A:B, 2, false), {salesforce_opportunities!A:A,salesforce_opportunities!E:E}, 2, false)*0.8)</f>
        <v>47.992</v>
      </c>
      <c r="C34" s="16">
        <f t="array" ref="C34">IF(A34="", "", VLOOKUP(A34, {zuora_subscriptions!A:A,zuora_subscriptions!C:C}, 2, false) + IF(RANDBETWEEN(0, 100)&lt;70, RANDBETWEEN(7, 10), RANDBETWEEN(5, 10)))</f>
        <v>45741</v>
      </c>
      <c r="D34" s="17" t="str">
        <f t="shared" si="1"/>
        <v>Recognized</v>
      </c>
    </row>
    <row r="35">
      <c r="A35" s="6" t="str">
        <f>IFERROR(__xludf.DUMMYFUNCTION("""COMPUTED_VALUE"""),"SUB034")</f>
        <v>SUB034</v>
      </c>
      <c r="B35" s="19">
        <f t="array" ref="B35">IF(A35="", "", VLOOKUP(VLOOKUP(A35, zuora_subscriptions!A:B, 2, false), {salesforce_opportunities!A:A,salesforce_opportunities!E:E}, 2, false)*0.8)</f>
        <v>47.992</v>
      </c>
      <c r="C35" s="16">
        <f t="array" ref="C35">IF(A35="", "", VLOOKUP(A35, {zuora_subscriptions!A:A,zuora_subscriptions!C:C}, 2, false) + IF(RANDBETWEEN(0, 100)&lt;70, RANDBETWEEN(7, 10), RANDBETWEEN(5, 10)))</f>
        <v>45703</v>
      </c>
      <c r="D35" s="17" t="str">
        <f t="shared" si="1"/>
        <v>Recognized</v>
      </c>
    </row>
    <row r="36">
      <c r="A36" s="6" t="str">
        <f>IFERROR(__xludf.DUMMYFUNCTION("""COMPUTED_VALUE"""),"SUB035")</f>
        <v>SUB035</v>
      </c>
      <c r="B36" s="19">
        <f t="array" ref="B36">IF(A36="", "", VLOOKUP(VLOOKUP(A36, zuora_subscriptions!A:B, 2, false), {salesforce_opportunities!A:A,salesforce_opportunities!E:E}, 2, false)*0.8)</f>
        <v>23.992</v>
      </c>
      <c r="C36" s="16">
        <f t="array" ref="C36">IF(A36="", "", VLOOKUP(A36, {zuora_subscriptions!A:A,zuora_subscriptions!C:C}, 2, false) + IF(RANDBETWEEN(0, 100)&lt;70, RANDBETWEEN(7, 10), RANDBETWEEN(5, 10)))</f>
        <v>45700</v>
      </c>
      <c r="D36" s="17" t="str">
        <f t="shared" si="1"/>
        <v>Recognized</v>
      </c>
    </row>
    <row r="37">
      <c r="A37" s="6" t="str">
        <f>IFERROR(__xludf.DUMMYFUNCTION("""COMPUTED_VALUE"""),"SUB036")</f>
        <v>SUB036</v>
      </c>
      <c r="B37" s="19">
        <f t="array" ref="B37">IF(A37="", "", VLOOKUP(VLOOKUP(A37, zuora_subscriptions!A:B, 2, false), {salesforce_opportunities!A:A,salesforce_opportunities!E:E}, 2, false)*0.8)</f>
        <v>23.992</v>
      </c>
      <c r="C37" s="16">
        <f t="array" ref="C37">IF(A37="", "", VLOOKUP(A37, {zuora_subscriptions!A:A,zuora_subscriptions!C:C}, 2, false) + IF(RANDBETWEEN(0, 100)&lt;70, RANDBETWEEN(7, 10), RANDBETWEEN(5, 10)))</f>
        <v>45735</v>
      </c>
      <c r="D37" s="17" t="str">
        <f t="shared" si="1"/>
        <v>Recognized</v>
      </c>
    </row>
    <row r="38">
      <c r="A38" s="6" t="str">
        <f>IFERROR(__xludf.DUMMYFUNCTION("""COMPUTED_VALUE"""),"SUB037")</f>
        <v>SUB037</v>
      </c>
      <c r="B38" s="19">
        <f t="array" ref="B38">IF(A38="", "", VLOOKUP(VLOOKUP(A38, zuora_subscriptions!A:B, 2, false), {salesforce_opportunities!A:A,salesforce_opportunities!E:E}, 2, false)*0.8)</f>
        <v>47.992</v>
      </c>
      <c r="C38" s="16">
        <f t="array" ref="C38">IF(A38="", "", VLOOKUP(A38, {zuora_subscriptions!A:A,zuora_subscriptions!C:C}, 2, false) + IF(RANDBETWEEN(0, 100)&lt;70, RANDBETWEEN(7, 10), RANDBETWEEN(5, 10)))</f>
        <v>45763</v>
      </c>
      <c r="D38" s="17" t="str">
        <f t="shared" si="1"/>
        <v>Recognized</v>
      </c>
    </row>
    <row r="39">
      <c r="A39" s="6" t="str">
        <f>IFERROR(__xludf.DUMMYFUNCTION("""COMPUTED_VALUE"""),"SUB038")</f>
        <v>SUB038</v>
      </c>
      <c r="B39" s="19">
        <f t="array" ref="B39">IF(A39="", "", VLOOKUP(VLOOKUP(A39, zuora_subscriptions!A:B, 2, false), {salesforce_opportunities!A:A,salesforce_opportunities!E:E}, 2, false)*0.8)</f>
        <v>23.992</v>
      </c>
      <c r="C39" s="16">
        <f t="array" ref="C39">IF(A39="", "", VLOOKUP(A39, {zuora_subscriptions!A:A,zuora_subscriptions!C:C}, 2, false) + IF(RANDBETWEEN(0, 100)&lt;70, RANDBETWEEN(7, 10), RANDBETWEEN(5, 10)))</f>
        <v>45757</v>
      </c>
      <c r="D39" s="17" t="str">
        <f t="shared" si="1"/>
        <v>Recognized</v>
      </c>
    </row>
    <row r="40">
      <c r="A40" s="6" t="str">
        <f>IFERROR(__xludf.DUMMYFUNCTION("""COMPUTED_VALUE"""),"SUB039")</f>
        <v>SUB039</v>
      </c>
      <c r="B40" s="19">
        <f t="array" ref="B40">IF(A40="", "", VLOOKUP(VLOOKUP(A40, zuora_subscriptions!A:B, 2, false), {salesforce_opportunities!A:A,salesforce_opportunities!E:E}, 2, false)*0.8)</f>
        <v>23.992</v>
      </c>
      <c r="C40" s="16">
        <f t="array" ref="C40">IF(A40="", "", VLOOKUP(A40, {zuora_subscriptions!A:A,zuora_subscriptions!C:C}, 2, false) + IF(RANDBETWEEN(0, 100)&lt;70, RANDBETWEEN(7, 10), RANDBETWEEN(5, 10)))</f>
        <v>45813</v>
      </c>
      <c r="D40" s="17" t="str">
        <f t="shared" si="1"/>
        <v>Recognized</v>
      </c>
    </row>
    <row r="41">
      <c r="A41" s="6" t="str">
        <f>IFERROR(__xludf.DUMMYFUNCTION("""COMPUTED_VALUE"""),"SUB040")</f>
        <v>SUB040</v>
      </c>
      <c r="B41" s="19">
        <f t="array" ref="B41">IF(A41="", "", VLOOKUP(VLOOKUP(A41, zuora_subscriptions!A:B, 2, false), {salesforce_opportunities!A:A,salesforce_opportunities!E:E}, 2, false)*0.8)</f>
        <v>47.992</v>
      </c>
      <c r="C41" s="16">
        <f t="array" ref="C41">IF(A41="", "", VLOOKUP(A41, {zuora_subscriptions!A:A,zuora_subscriptions!C:C}, 2, false) + IF(RANDBETWEEN(0, 100)&lt;70, RANDBETWEEN(7, 10), RANDBETWEEN(5, 10)))</f>
        <v>45698</v>
      </c>
      <c r="D41" s="17" t="str">
        <f t="shared" si="1"/>
        <v>Recognized</v>
      </c>
    </row>
    <row r="42">
      <c r="A42" s="6" t="str">
        <f>IFERROR(__xludf.DUMMYFUNCTION("""COMPUTED_VALUE"""),"SUB041")</f>
        <v>SUB041</v>
      </c>
      <c r="B42" s="19">
        <f t="array" ref="B42">IF(A42="", "", VLOOKUP(VLOOKUP(A42, zuora_subscriptions!A:B, 2, false), {salesforce_opportunities!A:A,salesforce_opportunities!E:E}, 2, false)*0.8)</f>
        <v>47.992</v>
      </c>
      <c r="C42" s="16">
        <f t="array" ref="C42">IF(A42="", "", VLOOKUP(A42, {zuora_subscriptions!A:A,zuora_subscriptions!C:C}, 2, false) + IF(RANDBETWEEN(0, 100)&lt;70, RANDBETWEEN(7, 10), RANDBETWEEN(5, 10)))</f>
        <v>45839</v>
      </c>
      <c r="D42" s="17" t="str">
        <f t="shared" si="1"/>
        <v>Pending</v>
      </c>
    </row>
    <row r="43">
      <c r="A43" s="6" t="str">
        <f>IFERROR(__xludf.DUMMYFUNCTION("""COMPUTED_VALUE"""),"SUB042")</f>
        <v>SUB042</v>
      </c>
      <c r="B43" s="19">
        <f t="array" ref="B43">IF(A43="", "", VLOOKUP(VLOOKUP(A43, zuora_subscriptions!A:B, 2, false), {salesforce_opportunities!A:A,salesforce_opportunities!E:E}, 2, false)*0.8)</f>
        <v>47.992</v>
      </c>
      <c r="C43" s="16">
        <f t="array" ref="C43">IF(A43="", "", VLOOKUP(A43, {zuora_subscriptions!A:A,zuora_subscriptions!C:C}, 2, false) + IF(RANDBETWEEN(0, 100)&lt;70, RANDBETWEEN(7, 10), RANDBETWEEN(5, 10)))</f>
        <v>45712</v>
      </c>
      <c r="D43" s="17" t="str">
        <f t="shared" si="1"/>
        <v>Recognized</v>
      </c>
    </row>
    <row r="44">
      <c r="A44" s="6" t="str">
        <f>IFERROR(__xludf.DUMMYFUNCTION("""COMPUTED_VALUE"""),"SUB043")</f>
        <v>SUB043</v>
      </c>
      <c r="B44" s="19">
        <f t="array" ref="B44">IF(A44="", "", VLOOKUP(VLOOKUP(A44, zuora_subscriptions!A:B, 2, false), {salesforce_opportunities!A:A,salesforce_opportunities!E:E}, 2, false)*0.8)</f>
        <v>23.992</v>
      </c>
      <c r="C44" s="16">
        <f t="array" ref="C44">IF(A44="", "", VLOOKUP(A44, {zuora_subscriptions!A:A,zuora_subscriptions!C:C}, 2, false) + IF(RANDBETWEEN(0, 100)&lt;70, RANDBETWEEN(7, 10), RANDBETWEEN(5, 10)))</f>
        <v>45760</v>
      </c>
      <c r="D44" s="17" t="str">
        <f t="shared" si="1"/>
        <v>Recognized</v>
      </c>
    </row>
    <row r="45">
      <c r="A45" s="6" t="str">
        <f>IFERROR(__xludf.DUMMYFUNCTION("""COMPUTED_VALUE"""),"SUB044")</f>
        <v>SUB044</v>
      </c>
      <c r="B45" s="19">
        <f t="array" ref="B45">IF(A45="", "", VLOOKUP(VLOOKUP(A45, zuora_subscriptions!A:B, 2, false), {salesforce_opportunities!A:A,salesforce_opportunities!E:E}, 2, false)*0.8)</f>
        <v>23.992</v>
      </c>
      <c r="C45" s="16">
        <f t="array" ref="C45">IF(A45="", "", VLOOKUP(A45, {zuora_subscriptions!A:A,zuora_subscriptions!C:C}, 2, false) + IF(RANDBETWEEN(0, 100)&lt;70, RANDBETWEEN(7, 10), RANDBETWEEN(5, 10)))</f>
        <v>45749</v>
      </c>
      <c r="D45" s="17" t="str">
        <f t="shared" si="1"/>
        <v>Recognized</v>
      </c>
    </row>
    <row r="46">
      <c r="A46" s="6" t="str">
        <f>IFERROR(__xludf.DUMMYFUNCTION("""COMPUTED_VALUE"""),"SUB045")</f>
        <v>SUB045</v>
      </c>
      <c r="B46" s="19">
        <f t="array" ref="B46">IF(A46="", "", VLOOKUP(VLOOKUP(A46, zuora_subscriptions!A:B, 2, false), {salesforce_opportunities!A:A,salesforce_opportunities!E:E}, 2, false)*0.8)</f>
        <v>23.992</v>
      </c>
      <c r="C46" s="16">
        <f t="array" ref="C46">IF(A46="", "", VLOOKUP(A46, {zuora_subscriptions!A:A,zuora_subscriptions!C:C}, 2, false) + IF(RANDBETWEEN(0, 100)&lt;70, RANDBETWEEN(7, 10), RANDBETWEEN(5, 10)))</f>
        <v>45696</v>
      </c>
      <c r="D46" s="17" t="str">
        <f t="shared" si="1"/>
        <v>Recognized</v>
      </c>
    </row>
    <row r="47">
      <c r="A47" s="6" t="str">
        <f>IFERROR(__xludf.DUMMYFUNCTION("""COMPUTED_VALUE"""),"SUB046")</f>
        <v>SUB046</v>
      </c>
      <c r="B47" s="19">
        <f t="array" ref="B47">IF(A47="", "", VLOOKUP(VLOOKUP(A47, zuora_subscriptions!A:B, 2, false), {salesforce_opportunities!A:A,salesforce_opportunities!E:E}, 2, false)*0.8)</f>
        <v>23.992</v>
      </c>
      <c r="C47" s="16">
        <f t="array" ref="C47">IF(A47="", "", VLOOKUP(A47, {zuora_subscriptions!A:A,zuora_subscriptions!C:C}, 2, false) + IF(RANDBETWEEN(0, 100)&lt;70, RANDBETWEEN(7, 10), RANDBETWEEN(5, 10)))</f>
        <v>45824</v>
      </c>
      <c r="D47" s="17" t="str">
        <f t="shared" si="1"/>
        <v>Recognized</v>
      </c>
    </row>
    <row r="48">
      <c r="A48" s="6" t="str">
        <f>IFERROR(__xludf.DUMMYFUNCTION("""COMPUTED_VALUE"""),"SUB047")</f>
        <v>SUB047</v>
      </c>
      <c r="B48" s="19">
        <f t="array" ref="B48">IF(A48="", "", VLOOKUP(VLOOKUP(A48, zuora_subscriptions!A:B, 2, false), {salesforce_opportunities!A:A,salesforce_opportunities!E:E}, 2, false)*0.8)</f>
        <v>47.992</v>
      </c>
      <c r="C48" s="16">
        <f t="array" ref="C48">IF(A48="", "", VLOOKUP(A48, {zuora_subscriptions!A:A,zuora_subscriptions!C:C}, 2, false) + IF(RANDBETWEEN(0, 100)&lt;70, RANDBETWEEN(7, 10), RANDBETWEEN(5, 10)))</f>
        <v>45711</v>
      </c>
      <c r="D48" s="17" t="str">
        <f t="shared" si="1"/>
        <v>Recognized</v>
      </c>
    </row>
    <row r="49">
      <c r="A49" s="6" t="str">
        <f>IFERROR(__xludf.DUMMYFUNCTION("""COMPUTED_VALUE"""),"SUB048")</f>
        <v>SUB048</v>
      </c>
      <c r="B49" s="19">
        <f t="array" ref="B49">IF(A49="", "", VLOOKUP(VLOOKUP(A49, zuora_subscriptions!A:B, 2, false), {salesforce_opportunities!A:A,salesforce_opportunities!E:E}, 2, false)*0.8)</f>
        <v>47.992</v>
      </c>
      <c r="C49" s="16">
        <f t="array" ref="C49">IF(A49="", "", VLOOKUP(A49, {zuora_subscriptions!A:A,zuora_subscriptions!C:C}, 2, false) + IF(RANDBETWEEN(0, 100)&lt;70, RANDBETWEEN(7, 10), RANDBETWEEN(5, 10)))</f>
        <v>45720</v>
      </c>
      <c r="D49" s="17" t="str">
        <f t="shared" si="1"/>
        <v>Recognized</v>
      </c>
    </row>
    <row r="50">
      <c r="A50" s="6" t="str">
        <f>IFERROR(__xludf.DUMMYFUNCTION("""COMPUTED_VALUE"""),"SUB049")</f>
        <v>SUB049</v>
      </c>
      <c r="B50" s="19">
        <f t="array" ref="B50">IF(A50="", "", VLOOKUP(VLOOKUP(A50, zuora_subscriptions!A:B, 2, false), {salesforce_opportunities!A:A,salesforce_opportunities!E:E}, 2, false)*0.8)</f>
        <v>23.992</v>
      </c>
      <c r="C50" s="16">
        <f t="array" ref="C50">IF(A50="", "", VLOOKUP(A50, {zuora_subscriptions!A:A,zuora_subscriptions!C:C}, 2, false) + IF(RANDBETWEEN(0, 100)&lt;70, RANDBETWEEN(7, 10), RANDBETWEEN(5, 10)))</f>
        <v>45740</v>
      </c>
      <c r="D50" s="17" t="str">
        <f t="shared" si="1"/>
        <v>Recognized</v>
      </c>
    </row>
    <row r="51">
      <c r="A51" s="6" t="str">
        <f>IFERROR(__xludf.DUMMYFUNCTION("""COMPUTED_VALUE"""),"SUB050")</f>
        <v>SUB050</v>
      </c>
      <c r="B51" s="19">
        <f t="array" ref="B51">IF(A51="", "", VLOOKUP(VLOOKUP(A51, zuora_subscriptions!A:B, 2, false), {salesforce_opportunities!A:A,salesforce_opportunities!E:E}, 2, false)*0.8)</f>
        <v>23.992</v>
      </c>
      <c r="C51" s="16">
        <f t="array" ref="C51">IF(A51="", "", VLOOKUP(A51, {zuora_subscriptions!A:A,zuora_subscriptions!C:C}, 2, false) + IF(RANDBETWEEN(0, 100)&lt;70, RANDBETWEEN(7, 10), RANDBETWEEN(5, 10)))</f>
        <v>45791</v>
      </c>
      <c r="D51" s="17" t="str">
        <f t="shared" si="1"/>
        <v>Recognized</v>
      </c>
    </row>
    <row r="52">
      <c r="A52" s="6" t="str">
        <f>IFERROR(__xludf.DUMMYFUNCTION("""COMPUTED_VALUE"""),"SUB051")</f>
        <v>SUB051</v>
      </c>
      <c r="B52" s="19">
        <f t="array" ref="B52">IF(A52="", "", VLOOKUP(VLOOKUP(A52, zuora_subscriptions!A:B, 2, false), {salesforce_opportunities!A:A,salesforce_opportunities!E:E}, 2, false)*0.8)</f>
        <v>47.992</v>
      </c>
      <c r="C52" s="16">
        <f t="array" ref="C52">IF(A52="", "", VLOOKUP(A52, {zuora_subscriptions!A:A,zuora_subscriptions!C:C}, 2, false) + IF(RANDBETWEEN(0, 100)&lt;70, RANDBETWEEN(7, 10), RANDBETWEEN(5, 10)))</f>
        <v>45758</v>
      </c>
      <c r="D52" s="17" t="str">
        <f t="shared" si="1"/>
        <v>Recognized</v>
      </c>
    </row>
    <row r="53">
      <c r="A53" s="6" t="str">
        <f>IFERROR(__xludf.DUMMYFUNCTION("""COMPUTED_VALUE"""),"SUB052")</f>
        <v>SUB052</v>
      </c>
      <c r="B53" s="19">
        <f t="array" ref="B53">IF(A53="", "", VLOOKUP(VLOOKUP(A53, zuora_subscriptions!A:B, 2, false), {salesforce_opportunities!A:A,salesforce_opportunities!E:E}, 2, false)*0.8)</f>
        <v>47.992</v>
      </c>
      <c r="C53" s="16">
        <f t="array" ref="C53">IF(A53="", "", VLOOKUP(A53, {zuora_subscriptions!A:A,zuora_subscriptions!C:C}, 2, false) + IF(RANDBETWEEN(0, 100)&lt;70, RANDBETWEEN(7, 10), RANDBETWEEN(5, 10)))</f>
        <v>45732</v>
      </c>
      <c r="D53" s="17" t="str">
        <f t="shared" si="1"/>
        <v>Recognized</v>
      </c>
    </row>
    <row r="54">
      <c r="A54" s="6" t="str">
        <f>IFERROR(__xludf.DUMMYFUNCTION("""COMPUTED_VALUE"""),"SUB053")</f>
        <v>SUB053</v>
      </c>
      <c r="B54" s="19">
        <f t="array" ref="B54">IF(A54="", "", VLOOKUP(VLOOKUP(A54, zuora_subscriptions!A:B, 2, false), {salesforce_opportunities!A:A,salesforce_opportunities!E:E}, 2, false)*0.8)</f>
        <v>23.992</v>
      </c>
      <c r="C54" s="16">
        <f t="array" ref="C54">IF(A54="", "", VLOOKUP(A54, {zuora_subscriptions!A:A,zuora_subscriptions!C:C}, 2, false) + IF(RANDBETWEEN(0, 100)&lt;70, RANDBETWEEN(7, 10), RANDBETWEEN(5, 10)))</f>
        <v>45811</v>
      </c>
      <c r="D54" s="17" t="str">
        <f t="shared" si="1"/>
        <v>Recognized</v>
      </c>
    </row>
    <row r="55">
      <c r="A55" s="6" t="str">
        <f>IFERROR(__xludf.DUMMYFUNCTION("""COMPUTED_VALUE"""),"SUB054")</f>
        <v>SUB054</v>
      </c>
      <c r="B55" s="19">
        <f t="array" ref="B55">IF(A55="", "", VLOOKUP(VLOOKUP(A55, zuora_subscriptions!A:B, 2, false), {salesforce_opportunities!A:A,salesforce_opportunities!E:E}, 2, false)*0.8)</f>
        <v>23.992</v>
      </c>
      <c r="C55" s="16">
        <f t="array" ref="C55">IF(A55="", "", VLOOKUP(A55, {zuora_subscriptions!A:A,zuora_subscriptions!C:C}, 2, false) + IF(RANDBETWEEN(0, 100)&lt;70, RANDBETWEEN(7, 10), RANDBETWEEN(5, 10)))</f>
        <v>45706</v>
      </c>
      <c r="D55" s="17" t="str">
        <f t="shared" si="1"/>
        <v>Recognized</v>
      </c>
    </row>
    <row r="56">
      <c r="A56" s="6" t="str">
        <f>IFERROR(__xludf.DUMMYFUNCTION("""COMPUTED_VALUE"""),"SUB055")</f>
        <v>SUB055</v>
      </c>
      <c r="B56" s="19">
        <f t="array" ref="B56">IF(A56="", "", VLOOKUP(VLOOKUP(A56, zuora_subscriptions!A:B, 2, false), {salesforce_opportunities!A:A,salesforce_opportunities!E:E}, 2, false)*0.8)</f>
        <v>47.992</v>
      </c>
      <c r="C56" s="16">
        <f t="array" ref="C56">IF(A56="", "", VLOOKUP(A56, {zuora_subscriptions!A:A,zuora_subscriptions!C:C}, 2, false) + IF(RANDBETWEEN(0, 100)&lt;70, RANDBETWEEN(7, 10), RANDBETWEEN(5, 10)))</f>
        <v>45754</v>
      </c>
      <c r="D56" s="17" t="str">
        <f t="shared" si="1"/>
        <v>Recognized</v>
      </c>
    </row>
    <row r="57">
      <c r="A57" s="6" t="str">
        <f>IFERROR(__xludf.DUMMYFUNCTION("""COMPUTED_VALUE"""),"SUB056")</f>
        <v>SUB056</v>
      </c>
      <c r="B57" s="19">
        <f t="array" ref="B57">IF(A57="", "", VLOOKUP(VLOOKUP(A57, zuora_subscriptions!A:B, 2, false), {salesforce_opportunities!A:A,salesforce_opportunities!E:E}, 2, false)*0.8)</f>
        <v>23.992</v>
      </c>
      <c r="C57" s="16">
        <f t="array" ref="C57">IF(A57="", "", VLOOKUP(A57, {zuora_subscriptions!A:A,zuora_subscriptions!C:C}, 2, false) + IF(RANDBETWEEN(0, 100)&lt;70, RANDBETWEEN(7, 10), RANDBETWEEN(5, 10)))</f>
        <v>45704</v>
      </c>
      <c r="D57" s="17" t="str">
        <f t="shared" si="1"/>
        <v>Recognized</v>
      </c>
    </row>
    <row r="58">
      <c r="A58" s="6" t="str">
        <f>IFERROR(__xludf.DUMMYFUNCTION("""COMPUTED_VALUE"""),"SUB057")</f>
        <v>SUB057</v>
      </c>
      <c r="B58" s="19">
        <f t="array" ref="B58">IF(A58="", "", VLOOKUP(VLOOKUP(A58, zuora_subscriptions!A:B, 2, false), {salesforce_opportunities!A:A,salesforce_opportunities!E:E}, 2, false)*0.8)</f>
        <v>47.992</v>
      </c>
      <c r="C58" s="16">
        <f t="array" ref="C58">IF(A58="", "", VLOOKUP(A58, {zuora_subscriptions!A:A,zuora_subscriptions!C:C}, 2, false) + IF(RANDBETWEEN(0, 100)&lt;70, RANDBETWEEN(7, 10), RANDBETWEEN(5, 10)))</f>
        <v>45848</v>
      </c>
      <c r="D58" s="17" t="str">
        <f t="shared" si="1"/>
        <v>Pending</v>
      </c>
    </row>
    <row r="59">
      <c r="A59" s="6" t="str">
        <f>IFERROR(__xludf.DUMMYFUNCTION("""COMPUTED_VALUE"""),"SUB058")</f>
        <v>SUB058</v>
      </c>
      <c r="B59" s="19">
        <f t="array" ref="B59">IF(A59="", "", VLOOKUP(VLOOKUP(A59, zuora_subscriptions!A:B, 2, false), {salesforce_opportunities!A:A,salesforce_opportunities!E:E}, 2, false)*0.8)</f>
        <v>47.992</v>
      </c>
      <c r="C59" s="16">
        <f t="array" ref="C59">IF(A59="", "", VLOOKUP(A59, {zuora_subscriptions!A:A,zuora_subscriptions!C:C}, 2, false) + IF(RANDBETWEEN(0, 100)&lt;70, RANDBETWEEN(7, 10), RANDBETWEEN(5, 10)))</f>
        <v>45729</v>
      </c>
      <c r="D59" s="17" t="str">
        <f t="shared" si="1"/>
        <v>Recognized</v>
      </c>
    </row>
    <row r="60">
      <c r="A60" s="6" t="str">
        <f>IFERROR(__xludf.DUMMYFUNCTION("""COMPUTED_VALUE"""),"SUB059")</f>
        <v>SUB059</v>
      </c>
      <c r="B60" s="19">
        <f t="array" ref="B60">IF(A60="", "", VLOOKUP(VLOOKUP(A60, zuora_subscriptions!A:B, 2, false), {salesforce_opportunities!A:A,salesforce_opportunities!E:E}, 2, false)*0.8)</f>
        <v>47.992</v>
      </c>
      <c r="C60" s="16">
        <f t="array" ref="C60">IF(A60="", "", VLOOKUP(A60, {zuora_subscriptions!A:A,zuora_subscriptions!C:C}, 2, false) + IF(RANDBETWEEN(0, 100)&lt;70, RANDBETWEEN(7, 10), RANDBETWEEN(5, 10)))</f>
        <v>45737</v>
      </c>
      <c r="D60" s="17" t="str">
        <f t="shared" si="1"/>
        <v>Recognized</v>
      </c>
    </row>
    <row r="61">
      <c r="A61" s="6" t="str">
        <f>IFERROR(__xludf.DUMMYFUNCTION("""COMPUTED_VALUE"""),"SUB060")</f>
        <v>SUB060</v>
      </c>
      <c r="B61" s="19">
        <f t="array" ref="B61">IF(A61="", "", VLOOKUP(VLOOKUP(A61, zuora_subscriptions!A:B, 2, false), {salesforce_opportunities!A:A,salesforce_opportunities!E:E}, 2, false)*0.8)</f>
        <v>47.992</v>
      </c>
      <c r="C61" s="16">
        <f t="array" ref="C61">IF(A61="", "", VLOOKUP(A61, {zuora_subscriptions!A:A,zuora_subscriptions!C:C}, 2, false) + IF(RANDBETWEEN(0, 100)&lt;70, RANDBETWEEN(7, 10), RANDBETWEEN(5, 10)))</f>
        <v>45743</v>
      </c>
      <c r="D61" s="17" t="str">
        <f t="shared" si="1"/>
        <v>Recognized</v>
      </c>
    </row>
    <row r="62">
      <c r="A62" s="6" t="str">
        <f>IFERROR(__xludf.DUMMYFUNCTION("""COMPUTED_VALUE"""),"SUB061")</f>
        <v>SUB061</v>
      </c>
      <c r="B62" s="19">
        <f t="array" ref="B62">IF(A62="", "", VLOOKUP(VLOOKUP(A62, zuora_subscriptions!A:B, 2, false), {salesforce_opportunities!A:A,salesforce_opportunities!E:E}, 2, false)*0.8)</f>
        <v>47.992</v>
      </c>
      <c r="C62" s="16">
        <f t="array" ref="C62">IF(A62="", "", VLOOKUP(A62, {zuora_subscriptions!A:A,zuora_subscriptions!C:C}, 2, false) + IF(RANDBETWEEN(0, 100)&lt;70, RANDBETWEEN(7, 10), RANDBETWEEN(5, 10)))</f>
        <v>45853</v>
      </c>
      <c r="D62" s="17" t="str">
        <f t="shared" si="1"/>
        <v>Pending</v>
      </c>
    </row>
    <row r="63">
      <c r="A63" s="6" t="str">
        <f>IFERROR(__xludf.DUMMYFUNCTION("""COMPUTED_VALUE"""),"SUB062")</f>
        <v>SUB062</v>
      </c>
      <c r="B63" s="19">
        <f t="array" ref="B63">IF(A63="", "", VLOOKUP(VLOOKUP(A63, zuora_subscriptions!A:B, 2, false), {salesforce_opportunities!A:A,salesforce_opportunities!E:E}, 2, false)*0.8)</f>
        <v>47.992</v>
      </c>
      <c r="C63" s="16">
        <f t="array" ref="C63">IF(A63="", "", VLOOKUP(A63, {zuora_subscriptions!A:A,zuora_subscriptions!C:C}, 2, false) + IF(RANDBETWEEN(0, 100)&lt;70, RANDBETWEEN(7, 10), RANDBETWEEN(5, 10)))</f>
        <v>45678</v>
      </c>
      <c r="D63" s="17" t="str">
        <f t="shared" si="1"/>
        <v>Recognized</v>
      </c>
    </row>
    <row r="64">
      <c r="A64" s="6" t="str">
        <f>IFERROR(__xludf.DUMMYFUNCTION("""COMPUTED_VALUE"""),"SUB063")</f>
        <v>SUB063</v>
      </c>
      <c r="B64" s="19">
        <f t="array" ref="B64">IF(A64="", "", VLOOKUP(VLOOKUP(A64, zuora_subscriptions!A:B, 2, false), {salesforce_opportunities!A:A,salesforce_opportunities!E:E}, 2, false)*0.8)</f>
        <v>47.992</v>
      </c>
      <c r="C64" s="16">
        <f t="array" ref="C64">IF(A64="", "", VLOOKUP(A64, {zuora_subscriptions!A:A,zuora_subscriptions!C:C}, 2, false) + IF(RANDBETWEEN(0, 100)&lt;70, RANDBETWEEN(7, 10), RANDBETWEEN(5, 10)))</f>
        <v>45705</v>
      </c>
      <c r="D64" s="17" t="str">
        <f t="shared" si="1"/>
        <v>Recognized</v>
      </c>
    </row>
    <row r="65">
      <c r="A65" s="6" t="str">
        <f>IFERROR(__xludf.DUMMYFUNCTION("""COMPUTED_VALUE"""),"SUB064")</f>
        <v>SUB064</v>
      </c>
      <c r="B65" s="19">
        <f t="array" ref="B65">IF(A65="", "", VLOOKUP(VLOOKUP(A65, zuora_subscriptions!A:B, 2, false), {salesforce_opportunities!A:A,salesforce_opportunities!E:E}, 2, false)*0.8)</f>
        <v>23.992</v>
      </c>
      <c r="C65" s="16">
        <f t="array" ref="C65">IF(A65="", "", VLOOKUP(A65, {zuora_subscriptions!A:A,zuora_subscriptions!C:C}, 2, false) + IF(RANDBETWEEN(0, 100)&lt;70, RANDBETWEEN(7, 10), RANDBETWEEN(5, 10)))</f>
        <v>45697</v>
      </c>
      <c r="D65" s="17" t="str">
        <f t="shared" si="1"/>
        <v>Recognized</v>
      </c>
    </row>
    <row r="66">
      <c r="A66" s="6" t="str">
        <f>IFERROR(__xludf.DUMMYFUNCTION("""COMPUTED_VALUE"""),"SUB065")</f>
        <v>SUB065</v>
      </c>
      <c r="B66" s="19">
        <f t="array" ref="B66">IF(A66="", "", VLOOKUP(VLOOKUP(A66, zuora_subscriptions!A:B, 2, false), {salesforce_opportunities!A:A,salesforce_opportunities!E:E}, 2, false)*0.8)</f>
        <v>47.992</v>
      </c>
      <c r="C66" s="16">
        <f t="array" ref="C66">IF(A66="", "", VLOOKUP(A66, {zuora_subscriptions!A:A,zuora_subscriptions!C:C}, 2, false) + IF(RANDBETWEEN(0, 100)&lt;70, RANDBETWEEN(7, 10), RANDBETWEEN(5, 10)))</f>
        <v>45786</v>
      </c>
      <c r="D66" s="17" t="str">
        <f t="shared" si="1"/>
        <v>Recognized</v>
      </c>
    </row>
    <row r="67">
      <c r="A67" s="6" t="str">
        <f>IFERROR(__xludf.DUMMYFUNCTION("""COMPUTED_VALUE"""),"SUB066")</f>
        <v>SUB066</v>
      </c>
      <c r="B67" s="19">
        <f t="array" ref="B67">IF(A67="", "", VLOOKUP(VLOOKUP(A67, zuora_subscriptions!A:B, 2, false), {salesforce_opportunities!A:A,salesforce_opportunities!E:E}, 2, false)*0.8)</f>
        <v>23.992</v>
      </c>
      <c r="C67" s="16">
        <f t="array" ref="C67">IF(A67="", "", VLOOKUP(A67, {zuora_subscriptions!A:A,zuora_subscriptions!C:C}, 2, false) + IF(RANDBETWEEN(0, 100)&lt;70, RANDBETWEEN(7, 10), RANDBETWEEN(5, 10)))</f>
        <v>45745</v>
      </c>
      <c r="D67" s="17" t="str">
        <f t="shared" si="1"/>
        <v>Recognized</v>
      </c>
    </row>
    <row r="68">
      <c r="A68" s="6" t="str">
        <f>IFERROR(__xludf.DUMMYFUNCTION("""COMPUTED_VALUE"""),"SUB067")</f>
        <v>SUB067</v>
      </c>
      <c r="B68" s="19">
        <f t="array" ref="B68">IF(A68="", "", VLOOKUP(VLOOKUP(A68, zuora_subscriptions!A:B, 2, false), {salesforce_opportunities!A:A,salesforce_opportunities!E:E}, 2, false)*0.8)</f>
        <v>47.992</v>
      </c>
      <c r="C68" s="16">
        <f t="array" ref="C68">IF(A68="", "", VLOOKUP(A68, {zuora_subscriptions!A:A,zuora_subscriptions!C:C}, 2, false) + IF(RANDBETWEEN(0, 100)&lt;70, RANDBETWEEN(7, 10), RANDBETWEEN(5, 10)))</f>
        <v>45774</v>
      </c>
      <c r="D68" s="17" t="str">
        <f t="shared" si="1"/>
        <v>Recognized</v>
      </c>
    </row>
    <row r="69">
      <c r="A69" s="6" t="str">
        <f>IFERROR(__xludf.DUMMYFUNCTION("""COMPUTED_VALUE"""),"SUB068")</f>
        <v>SUB068</v>
      </c>
      <c r="B69" s="19">
        <f t="array" ref="B69">IF(A69="", "", VLOOKUP(VLOOKUP(A69, zuora_subscriptions!A:B, 2, false), {salesforce_opportunities!A:A,salesforce_opportunities!E:E}, 2, false)*0.8)</f>
        <v>23.992</v>
      </c>
      <c r="C69" s="16">
        <f t="array" ref="C69">IF(A69="", "", VLOOKUP(A69, {zuora_subscriptions!A:A,zuora_subscriptions!C:C}, 2, false) + IF(RANDBETWEEN(0, 100)&lt;70, RANDBETWEEN(7, 10), RANDBETWEEN(5, 10)))</f>
        <v>45763</v>
      </c>
      <c r="D69" s="17" t="str">
        <f t="shared" si="1"/>
        <v>Recognized</v>
      </c>
    </row>
    <row r="70">
      <c r="A70" s="6" t="str">
        <f>IFERROR(__xludf.DUMMYFUNCTION("""COMPUTED_VALUE"""),"SUB069")</f>
        <v>SUB069</v>
      </c>
      <c r="B70" s="19">
        <f t="array" ref="B70">IF(A70="", "", VLOOKUP(VLOOKUP(A70, zuora_subscriptions!A:B, 2, false), {salesforce_opportunities!A:A,salesforce_opportunities!E:E}, 2, false)*0.8)</f>
        <v>23.992</v>
      </c>
      <c r="C70" s="16">
        <f t="array" ref="C70">IF(A70="", "", VLOOKUP(A70, {zuora_subscriptions!A:A,zuora_subscriptions!C:C}, 2, false) + IF(RANDBETWEEN(0, 100)&lt;70, RANDBETWEEN(7, 10), RANDBETWEEN(5, 10)))</f>
        <v>45768</v>
      </c>
      <c r="D70" s="17" t="str">
        <f t="shared" si="1"/>
        <v>Recognized</v>
      </c>
    </row>
    <row r="71">
      <c r="A71" s="6" t="str">
        <f>IFERROR(__xludf.DUMMYFUNCTION("""COMPUTED_VALUE"""),"SUB070")</f>
        <v>SUB070</v>
      </c>
      <c r="B71" s="19">
        <f t="array" ref="B71">IF(A71="", "", VLOOKUP(VLOOKUP(A71, zuora_subscriptions!A:B, 2, false), {salesforce_opportunities!A:A,salesforce_opportunities!E:E}, 2, false)*0.8)</f>
        <v>23.992</v>
      </c>
      <c r="C71" s="16">
        <f t="array" ref="C71">IF(A71="", "", VLOOKUP(A71, {zuora_subscriptions!A:A,zuora_subscriptions!C:C}, 2, false) + IF(RANDBETWEEN(0, 100)&lt;70, RANDBETWEEN(7, 10), RANDBETWEEN(5, 10)))</f>
        <v>45798</v>
      </c>
      <c r="D71" s="17" t="str">
        <f t="shared" si="1"/>
        <v>Recognized</v>
      </c>
    </row>
    <row r="72">
      <c r="A72" s="6" t="str">
        <f>IFERROR(__xludf.DUMMYFUNCTION("""COMPUTED_VALUE"""),"SUB071")</f>
        <v>SUB071</v>
      </c>
      <c r="B72" s="19">
        <f t="array" ref="B72">IF(A72="", "", VLOOKUP(VLOOKUP(A72, zuora_subscriptions!A:B, 2, false), {salesforce_opportunities!A:A,salesforce_opportunities!E:E}, 2, false)*0.8)</f>
        <v>23.992</v>
      </c>
      <c r="C72" s="16">
        <f t="array" ref="C72">IF(A72="", "", VLOOKUP(A72, {zuora_subscriptions!A:A,zuora_subscriptions!C:C}, 2, false) + IF(RANDBETWEEN(0, 100)&lt;70, RANDBETWEEN(7, 10), RANDBETWEEN(5, 10)))</f>
        <v>45725</v>
      </c>
      <c r="D72" s="17" t="str">
        <f t="shared" si="1"/>
        <v>Recognized</v>
      </c>
    </row>
    <row r="73">
      <c r="A73" s="6" t="str">
        <f>IFERROR(__xludf.DUMMYFUNCTION("""COMPUTED_VALUE"""),"SUB072")</f>
        <v>SUB072</v>
      </c>
      <c r="B73" s="19">
        <f t="array" ref="B73">IF(A73="", "", VLOOKUP(VLOOKUP(A73, zuora_subscriptions!A:B, 2, false), {salesforce_opportunities!A:A,salesforce_opportunities!E:E}, 2, false)*0.8)</f>
        <v>47.992</v>
      </c>
      <c r="C73" s="16">
        <f t="array" ref="C73">IF(A73="", "", VLOOKUP(A73, {zuora_subscriptions!A:A,zuora_subscriptions!C:C}, 2, false) + IF(RANDBETWEEN(0, 100)&lt;70, RANDBETWEEN(7, 10), RANDBETWEEN(5, 10)))</f>
        <v>45843</v>
      </c>
      <c r="D73" s="17" t="str">
        <f t="shared" si="1"/>
        <v>Pending</v>
      </c>
    </row>
    <row r="74">
      <c r="A74" s="6" t="str">
        <f>IFERROR(__xludf.DUMMYFUNCTION("""COMPUTED_VALUE"""),"SUB073")</f>
        <v>SUB073</v>
      </c>
      <c r="B74" s="19">
        <f t="array" ref="B74">IF(A74="", "", VLOOKUP(VLOOKUP(A74, zuora_subscriptions!A:B, 2, false), {salesforce_opportunities!A:A,salesforce_opportunities!E:E}, 2, false)*0.8)</f>
        <v>47.992</v>
      </c>
      <c r="C74" s="16">
        <f t="array" ref="C74">IF(A74="", "", VLOOKUP(A74, {zuora_subscriptions!A:A,zuora_subscriptions!C:C}, 2, false) + IF(RANDBETWEEN(0, 100)&lt;70, RANDBETWEEN(7, 10), RANDBETWEEN(5, 10)))</f>
        <v>45818</v>
      </c>
      <c r="D74" s="17" t="str">
        <f t="shared" si="1"/>
        <v>Recognized</v>
      </c>
    </row>
    <row r="75">
      <c r="A75" s="6" t="str">
        <f>IFERROR(__xludf.DUMMYFUNCTION("""COMPUTED_VALUE"""),"SUB074")</f>
        <v>SUB074</v>
      </c>
      <c r="B75" s="19">
        <f t="array" ref="B75">IF(A75="", "", VLOOKUP(VLOOKUP(A75, zuora_subscriptions!A:B, 2, false), {salesforce_opportunities!A:A,salesforce_opportunities!E:E}, 2, false)*0.8)</f>
        <v>47.992</v>
      </c>
      <c r="C75" s="16">
        <f t="array" ref="C75">IF(A75="", "", VLOOKUP(A75, {zuora_subscriptions!A:A,zuora_subscriptions!C:C}, 2, false) + IF(RANDBETWEEN(0, 100)&lt;70, RANDBETWEEN(7, 10), RANDBETWEEN(5, 10)))</f>
        <v>45711</v>
      </c>
      <c r="D75" s="17" t="str">
        <f t="shared" si="1"/>
        <v>Recognized</v>
      </c>
    </row>
    <row r="76">
      <c r="A76" s="6" t="str">
        <f>IFERROR(__xludf.DUMMYFUNCTION("""COMPUTED_VALUE"""),"SUB075")</f>
        <v>SUB075</v>
      </c>
      <c r="B76" s="19">
        <f t="array" ref="B76">IF(A76="", "", VLOOKUP(VLOOKUP(A76, zuora_subscriptions!A:B, 2, false), {salesforce_opportunities!A:A,salesforce_opportunities!E:E}, 2, false)*0.8)</f>
        <v>23.992</v>
      </c>
      <c r="C76" s="16">
        <f t="array" ref="C76">IF(A76="", "", VLOOKUP(A76, {zuora_subscriptions!A:A,zuora_subscriptions!C:C}, 2, false) + IF(RANDBETWEEN(0, 100)&lt;70, RANDBETWEEN(7, 10), RANDBETWEEN(5, 10)))</f>
        <v>45721</v>
      </c>
      <c r="D76" s="17" t="str">
        <f t="shared" si="1"/>
        <v>Recognized</v>
      </c>
    </row>
    <row r="77">
      <c r="A77" s="6" t="str">
        <f>IFERROR(__xludf.DUMMYFUNCTION("""COMPUTED_VALUE"""),"SUB076")</f>
        <v>SUB076</v>
      </c>
      <c r="B77" s="19">
        <f t="array" ref="B77">IF(A77="", "", VLOOKUP(VLOOKUP(A77, zuora_subscriptions!A:B, 2, false), {salesforce_opportunities!A:A,salesforce_opportunities!E:E}, 2, false)*0.8)</f>
        <v>23.992</v>
      </c>
      <c r="C77" s="16">
        <f t="array" ref="C77">IF(A77="", "", VLOOKUP(A77, {zuora_subscriptions!A:A,zuora_subscriptions!C:C}, 2, false) + IF(RANDBETWEEN(0, 100)&lt;70, RANDBETWEEN(7, 10), RANDBETWEEN(5, 10)))</f>
        <v>45849</v>
      </c>
      <c r="D77" s="17" t="str">
        <f t="shared" si="1"/>
        <v>Pending</v>
      </c>
    </row>
    <row r="78">
      <c r="A78" s="6" t="str">
        <f>IFERROR(__xludf.DUMMYFUNCTION("""COMPUTED_VALUE"""),"SUB077")</f>
        <v>SUB077</v>
      </c>
      <c r="B78" s="19">
        <f t="array" ref="B78">IF(A78="", "", VLOOKUP(VLOOKUP(A78, zuora_subscriptions!A:B, 2, false), {salesforce_opportunities!A:A,salesforce_opportunities!E:E}, 2, false)*0.8)</f>
        <v>23.992</v>
      </c>
      <c r="C78" s="16">
        <f t="array" ref="C78">IF(A78="", "", VLOOKUP(A78, {zuora_subscriptions!A:A,zuora_subscriptions!C:C}, 2, false) + IF(RANDBETWEEN(0, 100)&lt;70, RANDBETWEEN(7, 10), RANDBETWEEN(5, 10)))</f>
        <v>45793</v>
      </c>
      <c r="D78" s="17" t="str">
        <f t="shared" si="1"/>
        <v>Recognized</v>
      </c>
    </row>
    <row r="79">
      <c r="A79" s="6" t="str">
        <f>IFERROR(__xludf.DUMMYFUNCTION("""COMPUTED_VALUE"""),"SUB078")</f>
        <v>SUB078</v>
      </c>
      <c r="B79" s="19">
        <f t="array" ref="B79">IF(A79="", "", VLOOKUP(VLOOKUP(A79, zuora_subscriptions!A:B, 2, false), {salesforce_opportunities!A:A,salesforce_opportunities!E:E}, 2, false)*0.8)</f>
        <v>23.992</v>
      </c>
      <c r="C79" s="16">
        <f t="array" ref="C79">IF(A79="", "", VLOOKUP(A79, {zuora_subscriptions!A:A,zuora_subscriptions!C:C}, 2, false) + IF(RANDBETWEEN(0, 100)&lt;70, RANDBETWEEN(7, 10), RANDBETWEEN(5, 10)))</f>
        <v>45761</v>
      </c>
      <c r="D79" s="17" t="str">
        <f t="shared" si="1"/>
        <v>Recognized</v>
      </c>
    </row>
    <row r="80">
      <c r="A80" s="6" t="str">
        <f>IFERROR(__xludf.DUMMYFUNCTION("""COMPUTED_VALUE"""),"SUB079")</f>
        <v>SUB079</v>
      </c>
      <c r="B80" s="19">
        <f t="array" ref="B80">IF(A80="", "", VLOOKUP(VLOOKUP(A80, zuora_subscriptions!A:B, 2, false), {salesforce_opportunities!A:A,salesforce_opportunities!E:E}, 2, false)*0.8)</f>
        <v>23.992</v>
      </c>
      <c r="C80" s="16">
        <f t="array" ref="C80">IF(A80="", "", VLOOKUP(A80, {zuora_subscriptions!A:A,zuora_subscriptions!C:C}, 2, false) + IF(RANDBETWEEN(0, 100)&lt;70, RANDBETWEEN(7, 10), RANDBETWEEN(5, 10)))</f>
        <v>45785</v>
      </c>
      <c r="D80" s="17" t="str">
        <f t="shared" si="1"/>
        <v>Recognized</v>
      </c>
    </row>
    <row r="81">
      <c r="A81" s="6" t="str">
        <f>IFERROR(__xludf.DUMMYFUNCTION("""COMPUTED_VALUE"""),"SUB080")</f>
        <v>SUB080</v>
      </c>
      <c r="B81" s="19">
        <f t="array" ref="B81">IF(A81="", "", VLOOKUP(VLOOKUP(A81, zuora_subscriptions!A:B, 2, false), {salesforce_opportunities!A:A,salesforce_opportunities!E:E}, 2, false)*0.8)</f>
        <v>23.992</v>
      </c>
      <c r="C81" s="16">
        <f t="array" ref="C81">IF(A81="", "", VLOOKUP(A81, {zuora_subscriptions!A:A,zuora_subscriptions!C:C}, 2, false) + IF(RANDBETWEEN(0, 100)&lt;70, RANDBETWEEN(7, 10), RANDBETWEEN(5, 10)))</f>
        <v>45808</v>
      </c>
      <c r="D81" s="17" t="str">
        <f t="shared" si="1"/>
        <v>Recognized</v>
      </c>
    </row>
    <row r="82">
      <c r="A82" s="6" t="str">
        <f>IFERROR(__xludf.DUMMYFUNCTION("""COMPUTED_VALUE"""),"SUB081")</f>
        <v>SUB081</v>
      </c>
      <c r="B82" s="19">
        <f t="array" ref="B82">IF(A82="", "", VLOOKUP(VLOOKUP(A82, zuora_subscriptions!A:B, 2, false), {salesforce_opportunities!A:A,salesforce_opportunities!E:E}, 2, false)*0.8)</f>
        <v>47.992</v>
      </c>
      <c r="C82" s="16">
        <f t="array" ref="C82">IF(A82="", "", VLOOKUP(A82, {zuora_subscriptions!A:A,zuora_subscriptions!C:C}, 2, false) + IF(RANDBETWEEN(0, 100)&lt;70, RANDBETWEEN(7, 10), RANDBETWEEN(5, 10)))</f>
        <v>45821</v>
      </c>
      <c r="D82" s="17" t="str">
        <f t="shared" si="1"/>
        <v>Recognized</v>
      </c>
    </row>
    <row r="83">
      <c r="A83" s="6" t="str">
        <f>IFERROR(__xludf.DUMMYFUNCTION("""COMPUTED_VALUE"""),"SUB082")</f>
        <v>SUB082</v>
      </c>
      <c r="B83" s="19">
        <f t="array" ref="B83">IF(A83="", "", VLOOKUP(VLOOKUP(A83, zuora_subscriptions!A:B, 2, false), {salesforce_opportunities!A:A,salesforce_opportunities!E:E}, 2, false)*0.8)</f>
        <v>47.992</v>
      </c>
      <c r="C83" s="16">
        <f t="array" ref="C83">IF(A83="", "", VLOOKUP(A83, {zuora_subscriptions!A:A,zuora_subscriptions!C:C}, 2, false) + IF(RANDBETWEEN(0, 100)&lt;70, RANDBETWEEN(7, 10), RANDBETWEEN(5, 10)))</f>
        <v>45845</v>
      </c>
      <c r="D83" s="17" t="str">
        <f t="shared" si="1"/>
        <v>Pending</v>
      </c>
    </row>
    <row r="84">
      <c r="A84" s="6" t="str">
        <f>IFERROR(__xludf.DUMMYFUNCTION("""COMPUTED_VALUE"""),"SUB083")</f>
        <v>SUB083</v>
      </c>
      <c r="B84" s="19">
        <f t="array" ref="B84">IF(A84="", "", VLOOKUP(VLOOKUP(A84, zuora_subscriptions!A:B, 2, false), {salesforce_opportunities!A:A,salesforce_opportunities!E:E}, 2, false)*0.8)</f>
        <v>23.992</v>
      </c>
      <c r="C84" s="16">
        <f t="array" ref="C84">IF(A84="", "", VLOOKUP(A84, {zuora_subscriptions!A:A,zuora_subscriptions!C:C}, 2, false) + IF(RANDBETWEEN(0, 100)&lt;70, RANDBETWEEN(7, 10), RANDBETWEEN(5, 10)))</f>
        <v>45706</v>
      </c>
      <c r="D84" s="17" t="str">
        <f t="shared" si="1"/>
        <v>Recognized</v>
      </c>
    </row>
    <row r="85">
      <c r="A85" s="6" t="str">
        <f>IFERROR(__xludf.DUMMYFUNCTION("""COMPUTED_VALUE"""),"SUB084")</f>
        <v>SUB084</v>
      </c>
      <c r="B85" s="19">
        <f t="array" ref="B85">IF(A85="", "", VLOOKUP(VLOOKUP(A85, zuora_subscriptions!A:B, 2, false), {salesforce_opportunities!A:A,salesforce_opportunities!E:E}, 2, false)*0.8)</f>
        <v>47.992</v>
      </c>
      <c r="C85" s="16">
        <f t="array" ref="C85">IF(A85="", "", VLOOKUP(A85, {zuora_subscriptions!A:A,zuora_subscriptions!C:C}, 2, false) + IF(RANDBETWEEN(0, 100)&lt;70, RANDBETWEEN(7, 10), RANDBETWEEN(5, 10)))</f>
        <v>45734</v>
      </c>
      <c r="D85" s="17" t="str">
        <f t="shared" si="1"/>
        <v>Recognized</v>
      </c>
    </row>
    <row r="86">
      <c r="A86" s="6" t="str">
        <f>IFERROR(__xludf.DUMMYFUNCTION("""COMPUTED_VALUE"""),"SUB085")</f>
        <v>SUB085</v>
      </c>
      <c r="B86" s="19">
        <f t="array" ref="B86">IF(A86="", "", VLOOKUP(VLOOKUP(A86, zuora_subscriptions!A:B, 2, false), {salesforce_opportunities!A:A,salesforce_opportunities!E:E}, 2, false)*0.8)</f>
        <v>23.992</v>
      </c>
      <c r="C86" s="16">
        <f t="array" ref="C86">IF(A86="", "", VLOOKUP(A86, {zuora_subscriptions!A:A,zuora_subscriptions!C:C}, 2, false) + IF(RANDBETWEEN(0, 100)&lt;70, RANDBETWEEN(7, 10), RANDBETWEEN(5, 10)))</f>
        <v>45727</v>
      </c>
      <c r="D86" s="17" t="str">
        <f t="shared" si="1"/>
        <v>Recognized</v>
      </c>
    </row>
    <row r="87">
      <c r="A87" s="6" t="str">
        <f>IFERROR(__xludf.DUMMYFUNCTION("""COMPUTED_VALUE"""),"SUB086")</f>
        <v>SUB086</v>
      </c>
      <c r="B87" s="19">
        <f t="array" ref="B87">IF(A87="", "", VLOOKUP(VLOOKUP(A87, zuora_subscriptions!A:B, 2, false), {salesforce_opportunities!A:A,salesforce_opportunities!E:E}, 2, false)*0.8)</f>
        <v>47.992</v>
      </c>
      <c r="C87" s="16">
        <f t="array" ref="C87">IF(A87="", "", VLOOKUP(A87, {zuora_subscriptions!A:A,zuora_subscriptions!C:C}, 2, false) + IF(RANDBETWEEN(0, 100)&lt;70, RANDBETWEEN(7, 10), RANDBETWEEN(5, 10)))</f>
        <v>45769</v>
      </c>
      <c r="D87" s="17" t="str">
        <f t="shared" si="1"/>
        <v>Recognized</v>
      </c>
    </row>
    <row r="88">
      <c r="A88" s="6" t="str">
        <f>IFERROR(__xludf.DUMMYFUNCTION("""COMPUTED_VALUE"""),"SUB087")</f>
        <v>SUB087</v>
      </c>
      <c r="B88" s="19">
        <f t="array" ref="B88">IF(A88="", "", VLOOKUP(VLOOKUP(A88, zuora_subscriptions!A:B, 2, false), {salesforce_opportunities!A:A,salesforce_opportunities!E:E}, 2, false)*0.8)</f>
        <v>23.992</v>
      </c>
      <c r="C88" s="16">
        <f t="array" ref="C88">IF(A88="", "", VLOOKUP(A88, {zuora_subscriptions!A:A,zuora_subscriptions!C:C}, 2, false) + IF(RANDBETWEEN(0, 100)&lt;70, RANDBETWEEN(7, 10), RANDBETWEEN(5, 10)))</f>
        <v>45786</v>
      </c>
      <c r="D88" s="17" t="str">
        <f t="shared" si="1"/>
        <v>Recognized</v>
      </c>
    </row>
    <row r="89">
      <c r="A89" s="6" t="str">
        <f>IFERROR(__xludf.DUMMYFUNCTION("""COMPUTED_VALUE"""),"SUB088")</f>
        <v>SUB088</v>
      </c>
      <c r="B89" s="19">
        <f t="array" ref="B89">IF(A89="", "", VLOOKUP(VLOOKUP(A89, zuora_subscriptions!A:B, 2, false), {salesforce_opportunities!A:A,salesforce_opportunities!E:E}, 2, false)*0.8)</f>
        <v>23.992</v>
      </c>
      <c r="C89" s="16">
        <f t="array" ref="C89">IF(A89="", "", VLOOKUP(A89, {zuora_subscriptions!A:A,zuora_subscriptions!C:C}, 2, false) + IF(RANDBETWEEN(0, 100)&lt;70, RANDBETWEEN(7, 10), RANDBETWEEN(5, 10)))</f>
        <v>45771</v>
      </c>
      <c r="D89" s="17" t="str">
        <f t="shared" si="1"/>
        <v>Recognized</v>
      </c>
    </row>
    <row r="90">
      <c r="A90" s="6" t="str">
        <f>IFERROR(__xludf.DUMMYFUNCTION("""COMPUTED_VALUE"""),"SUB089")</f>
        <v>SUB089</v>
      </c>
      <c r="B90" s="19">
        <f t="array" ref="B90">IF(A90="", "", VLOOKUP(VLOOKUP(A90, zuora_subscriptions!A:B, 2, false), {salesforce_opportunities!A:A,salesforce_opportunities!E:E}, 2, false)*0.8)</f>
        <v>23.992</v>
      </c>
      <c r="C90" s="16">
        <f t="array" ref="C90">IF(A90="", "", VLOOKUP(A90, {zuora_subscriptions!A:A,zuora_subscriptions!C:C}, 2, false) + IF(RANDBETWEEN(0, 100)&lt;70, RANDBETWEEN(7, 10), RANDBETWEEN(5, 10)))</f>
        <v>45817</v>
      </c>
      <c r="D90" s="17" t="str">
        <f t="shared" si="1"/>
        <v>Recognized</v>
      </c>
    </row>
    <row r="91">
      <c r="A91" s="6" t="str">
        <f>IFERROR(__xludf.DUMMYFUNCTION("""COMPUTED_VALUE"""),"SUB090")</f>
        <v>SUB090</v>
      </c>
      <c r="B91" s="19">
        <f t="array" ref="B91">IF(A91="", "", VLOOKUP(VLOOKUP(A91, zuora_subscriptions!A:B, 2, false), {salesforce_opportunities!A:A,salesforce_opportunities!E:E}, 2, false)*0.8)</f>
        <v>23.992</v>
      </c>
      <c r="C91" s="16">
        <f t="array" ref="C91">IF(A91="", "", VLOOKUP(A91, {zuora_subscriptions!A:A,zuora_subscriptions!C:C}, 2, false) + IF(RANDBETWEEN(0, 100)&lt;70, RANDBETWEEN(7, 10), RANDBETWEEN(5, 10)))</f>
        <v>45766</v>
      </c>
      <c r="D91" s="17" t="str">
        <f t="shared" si="1"/>
        <v>Recognized</v>
      </c>
    </row>
    <row r="92">
      <c r="A92" s="6" t="str">
        <f>IFERROR(__xludf.DUMMYFUNCTION("""COMPUTED_VALUE"""),"SUB091")</f>
        <v>SUB091</v>
      </c>
      <c r="B92" s="19">
        <f t="array" ref="B92">IF(A92="", "", VLOOKUP(VLOOKUP(A92, zuora_subscriptions!A:B, 2, false), {salesforce_opportunities!A:A,salesforce_opportunities!E:E}, 2, false)*0.8)</f>
        <v>23.992</v>
      </c>
      <c r="C92" s="16">
        <f t="array" ref="C92">IF(A92="", "", VLOOKUP(A92, {zuora_subscriptions!A:A,zuora_subscriptions!C:C}, 2, false) + IF(RANDBETWEEN(0, 100)&lt;70, RANDBETWEEN(7, 10), RANDBETWEEN(5, 10)))</f>
        <v>45822</v>
      </c>
      <c r="D92" s="17" t="str">
        <f t="shared" si="1"/>
        <v>Recognized</v>
      </c>
    </row>
    <row r="93">
      <c r="A93" s="6" t="str">
        <f>IFERROR(__xludf.DUMMYFUNCTION("""COMPUTED_VALUE"""),"SUB092")</f>
        <v>SUB092</v>
      </c>
      <c r="B93" s="19">
        <f t="array" ref="B93">IF(A93="", "", VLOOKUP(VLOOKUP(A93, zuora_subscriptions!A:B, 2, false), {salesforce_opportunities!A:A,salesforce_opportunities!E:E}, 2, false)*0.8)</f>
        <v>23.992</v>
      </c>
      <c r="C93" s="16">
        <f t="array" ref="C93">IF(A93="", "", VLOOKUP(A93, {zuora_subscriptions!A:A,zuora_subscriptions!C:C}, 2, false) + IF(RANDBETWEEN(0, 100)&lt;70, RANDBETWEEN(7, 10), RANDBETWEEN(5, 10)))</f>
        <v>45808</v>
      </c>
      <c r="D93" s="17" t="str">
        <f t="shared" si="1"/>
        <v>Recognized</v>
      </c>
    </row>
    <row r="94">
      <c r="A94" s="6" t="str">
        <f>IFERROR(__xludf.DUMMYFUNCTION("""COMPUTED_VALUE"""),"SUB093")</f>
        <v>SUB093</v>
      </c>
      <c r="B94" s="19">
        <f t="array" ref="B94">IF(A94="", "", VLOOKUP(VLOOKUP(A94, zuora_subscriptions!A:B, 2, false), {salesforce_opportunities!A:A,salesforce_opportunities!E:E}, 2, false)*0.8)</f>
        <v>23.992</v>
      </c>
      <c r="C94" s="16">
        <f t="array" ref="C94">IF(A94="", "", VLOOKUP(A94, {zuora_subscriptions!A:A,zuora_subscriptions!C:C}, 2, false) + IF(RANDBETWEEN(0, 100)&lt;70, RANDBETWEEN(7, 10), RANDBETWEEN(5, 10)))</f>
        <v>45859</v>
      </c>
      <c r="D94" s="17" t="str">
        <f t="shared" si="1"/>
        <v>Pending</v>
      </c>
    </row>
    <row r="95">
      <c r="A95" s="6" t="str">
        <f>IFERROR(__xludf.DUMMYFUNCTION("""COMPUTED_VALUE"""),"SUB094")</f>
        <v>SUB094</v>
      </c>
      <c r="B95" s="19">
        <f t="array" ref="B95">IF(A95="", "", VLOOKUP(VLOOKUP(A95, zuora_subscriptions!A:B, 2, false), {salesforce_opportunities!A:A,salesforce_opportunities!E:E}, 2, false)*0.8)</f>
        <v>47.992</v>
      </c>
      <c r="C95" s="16">
        <f t="array" ref="C95">IF(A95="", "", VLOOKUP(A95, {zuora_subscriptions!A:A,zuora_subscriptions!C:C}, 2, false) + IF(RANDBETWEEN(0, 100)&lt;70, RANDBETWEEN(7, 10), RANDBETWEEN(5, 10)))</f>
        <v>45825</v>
      </c>
      <c r="D95" s="17" t="str">
        <f t="shared" si="1"/>
        <v>Recognized</v>
      </c>
    </row>
    <row r="96">
      <c r="A96" s="6" t="str">
        <f>IFERROR(__xludf.DUMMYFUNCTION("""COMPUTED_VALUE"""),"SUB095")</f>
        <v>SUB095</v>
      </c>
      <c r="B96" s="19">
        <f t="array" ref="B96">IF(A96="", "", VLOOKUP(VLOOKUP(A96, zuora_subscriptions!A:B, 2, false), {salesforce_opportunities!A:A,salesforce_opportunities!E:E}, 2, false)*0.8)</f>
        <v>47.992</v>
      </c>
      <c r="C96" s="16">
        <f t="array" ref="C96">IF(A96="", "", VLOOKUP(A96, {zuora_subscriptions!A:A,zuora_subscriptions!C:C}, 2, false) + IF(RANDBETWEEN(0, 100)&lt;70, RANDBETWEEN(7, 10), RANDBETWEEN(5, 10)))</f>
        <v>45694</v>
      </c>
      <c r="D96" s="17" t="str">
        <f t="shared" si="1"/>
        <v>Recognized</v>
      </c>
    </row>
    <row r="97">
      <c r="A97" s="6" t="str">
        <f>IFERROR(__xludf.DUMMYFUNCTION("""COMPUTED_VALUE"""),"SUB096")</f>
        <v>SUB096</v>
      </c>
      <c r="B97" s="19">
        <f t="array" ref="B97">IF(A97="", "", VLOOKUP(VLOOKUP(A97, zuora_subscriptions!A:B, 2, false), {salesforce_opportunities!A:A,salesforce_opportunities!E:E}, 2, false)*0.8)</f>
        <v>47.992</v>
      </c>
      <c r="C97" s="16">
        <f t="array" ref="C97">IF(A97="", "", VLOOKUP(A97, {zuora_subscriptions!A:A,zuora_subscriptions!C:C}, 2, false) + IF(RANDBETWEEN(0, 100)&lt;70, RANDBETWEEN(7, 10), RANDBETWEEN(5, 10)))</f>
        <v>45826</v>
      </c>
      <c r="D97" s="17" t="str">
        <f t="shared" si="1"/>
        <v>Recognized</v>
      </c>
    </row>
    <row r="98">
      <c r="A98" s="6" t="str">
        <f>IFERROR(__xludf.DUMMYFUNCTION("""COMPUTED_VALUE"""),"SUB097")</f>
        <v>SUB097</v>
      </c>
      <c r="B98" s="19">
        <f t="array" ref="B98">IF(A98="", "", VLOOKUP(VLOOKUP(A98, zuora_subscriptions!A:B, 2, false), {salesforce_opportunities!A:A,salesforce_opportunities!E:E}, 2, false)*0.8)</f>
        <v>47.992</v>
      </c>
      <c r="C98" s="16">
        <f t="array" ref="C98">IF(A98="", "", VLOOKUP(A98, {zuora_subscriptions!A:A,zuora_subscriptions!C:C}, 2, false) + IF(RANDBETWEEN(0, 100)&lt;70, RANDBETWEEN(7, 10), RANDBETWEEN(5, 10)))</f>
        <v>45724</v>
      </c>
      <c r="D98" s="17" t="str">
        <f t="shared" si="1"/>
        <v>Recognized</v>
      </c>
    </row>
    <row r="99">
      <c r="A99" s="6" t="str">
        <f>IFERROR(__xludf.DUMMYFUNCTION("""COMPUTED_VALUE"""),"SUB098")</f>
        <v>SUB098</v>
      </c>
      <c r="B99" s="19">
        <f t="array" ref="B99">IF(A99="", "", VLOOKUP(VLOOKUP(A99, zuora_subscriptions!A:B, 2, false), {salesforce_opportunities!A:A,salesforce_opportunities!E:E}, 2, false)*0.8)</f>
        <v>47.992</v>
      </c>
      <c r="C99" s="16">
        <f t="array" ref="C99">IF(A99="", "", VLOOKUP(A99, {zuora_subscriptions!A:A,zuora_subscriptions!C:C}, 2, false) + IF(RANDBETWEEN(0, 100)&lt;70, RANDBETWEEN(7, 10), RANDBETWEEN(5, 10)))</f>
        <v>45777</v>
      </c>
      <c r="D99" s="17" t="str">
        <f t="shared" si="1"/>
        <v>Recognized</v>
      </c>
    </row>
    <row r="100">
      <c r="A100" s="6" t="str">
        <f>IFERROR(__xludf.DUMMYFUNCTION("""COMPUTED_VALUE"""),"SUB099")</f>
        <v>SUB099</v>
      </c>
      <c r="B100" s="19">
        <f t="array" ref="B100">IF(A100="", "", VLOOKUP(VLOOKUP(A100, zuora_subscriptions!A:B, 2, false), {salesforce_opportunities!A:A,salesforce_opportunities!E:E}, 2, false)*0.8)</f>
        <v>23.992</v>
      </c>
      <c r="C100" s="16">
        <f t="array" ref="C100">IF(A100="", "", VLOOKUP(A100, {zuora_subscriptions!A:A,zuora_subscriptions!C:C}, 2, false) + IF(RANDBETWEEN(0, 100)&lt;70, RANDBETWEEN(7, 10), RANDBETWEEN(5, 10)))</f>
        <v>45709</v>
      </c>
      <c r="D100" s="17" t="str">
        <f t="shared" si="1"/>
        <v>Recognized</v>
      </c>
    </row>
    <row r="101">
      <c r="A101" s="6" t="str">
        <f>IFERROR(__xludf.DUMMYFUNCTION("""COMPUTED_VALUE"""),"SUB100")</f>
        <v>SUB100</v>
      </c>
      <c r="B101" s="19">
        <f t="array" ref="B101">IF(A101="", "", VLOOKUP(VLOOKUP(A101, zuora_subscriptions!A:B, 2, false), {salesforce_opportunities!A:A,salesforce_opportunities!E:E}, 2, false)*0.8)</f>
        <v>23.992</v>
      </c>
      <c r="C101" s="16">
        <f t="array" ref="C101">IF(A101="", "", VLOOKUP(A101, {zuora_subscriptions!A:A,zuora_subscriptions!C:C}, 2, false) + IF(RANDBETWEEN(0, 100)&lt;70, RANDBETWEEN(7, 10), RANDBETWEEN(5, 10)))</f>
        <v>45799</v>
      </c>
      <c r="D101" s="17" t="str">
        <f t="shared" si="1"/>
        <v>Recognized</v>
      </c>
    </row>
    <row r="102">
      <c r="A102" s="6" t="str">
        <f>IFERROR(__xludf.DUMMYFUNCTION("""COMPUTED_VALUE"""),"SUB101")</f>
        <v>SUB101</v>
      </c>
      <c r="B102" s="19">
        <f t="array" ref="B102">IF(A102="", "", VLOOKUP(VLOOKUP(A102, zuora_subscriptions!A:B, 2, false), {salesforce_opportunities!A:A,salesforce_opportunities!E:E}, 2, false)*0.8)</f>
        <v>23.992</v>
      </c>
      <c r="C102" s="16">
        <f t="array" ref="C102">IF(A102="", "", VLOOKUP(A102, {zuora_subscriptions!A:A,zuora_subscriptions!C:C}, 2, false) + IF(RANDBETWEEN(0, 100)&lt;70, RANDBETWEEN(7, 10), RANDBETWEEN(5, 10)))</f>
        <v>45716</v>
      </c>
      <c r="D102" s="17" t="str">
        <f t="shared" si="1"/>
        <v>Recognized</v>
      </c>
    </row>
    <row r="103">
      <c r="A103" s="6" t="str">
        <f>IFERROR(__xludf.DUMMYFUNCTION("""COMPUTED_VALUE"""),"SUB102")</f>
        <v>SUB102</v>
      </c>
      <c r="B103" s="19">
        <f t="array" ref="B103">IF(A103="", "", VLOOKUP(VLOOKUP(A103, zuora_subscriptions!A:B, 2, false), {salesforce_opportunities!A:A,salesforce_opportunities!E:E}, 2, false)*0.8)</f>
        <v>23.992</v>
      </c>
      <c r="C103" s="16">
        <f t="array" ref="C103">IF(A103="", "", VLOOKUP(A103, {zuora_subscriptions!A:A,zuora_subscriptions!C:C}, 2, false) + IF(RANDBETWEEN(0, 100)&lt;70, RANDBETWEEN(7, 10), RANDBETWEEN(5, 10)))</f>
        <v>45759</v>
      </c>
      <c r="D103" s="17" t="str">
        <f t="shared" si="1"/>
        <v>Recognized</v>
      </c>
    </row>
    <row r="104">
      <c r="A104" s="6" t="str">
        <f>IFERROR(__xludf.DUMMYFUNCTION("""COMPUTED_VALUE"""),"SUB103")</f>
        <v>SUB103</v>
      </c>
      <c r="B104" s="19">
        <f t="array" ref="B104">IF(A104="", "", VLOOKUP(VLOOKUP(A104, zuora_subscriptions!A:B, 2, false), {salesforce_opportunities!A:A,salesforce_opportunities!E:E}, 2, false)*0.8)</f>
        <v>23.992</v>
      </c>
      <c r="C104" s="16">
        <f t="array" ref="C104">IF(A104="", "", VLOOKUP(A104, {zuora_subscriptions!A:A,zuora_subscriptions!C:C}, 2, false) + IF(RANDBETWEEN(0, 100)&lt;70, RANDBETWEEN(7, 10), RANDBETWEEN(5, 10)))</f>
        <v>45810</v>
      </c>
      <c r="D104" s="17" t="str">
        <f t="shared" si="1"/>
        <v>Recognized</v>
      </c>
    </row>
    <row r="105">
      <c r="A105" s="6" t="str">
        <f>IFERROR(__xludf.DUMMYFUNCTION("""COMPUTED_VALUE"""),"SUB104")</f>
        <v>SUB104</v>
      </c>
      <c r="B105" s="19">
        <f t="array" ref="B105">IF(A105="", "", VLOOKUP(VLOOKUP(A105, zuora_subscriptions!A:B, 2, false), {salesforce_opportunities!A:A,salesforce_opportunities!E:E}, 2, false)*0.8)</f>
        <v>23.992</v>
      </c>
      <c r="C105" s="16">
        <f t="array" ref="C105">IF(A105="", "", VLOOKUP(A105, {zuora_subscriptions!A:A,zuora_subscriptions!C:C}, 2, false) + IF(RANDBETWEEN(0, 100)&lt;70, RANDBETWEEN(7, 10), RANDBETWEEN(5, 10)))</f>
        <v>45789</v>
      </c>
      <c r="D105" s="17" t="str">
        <f t="shared" si="1"/>
        <v>Recognized</v>
      </c>
    </row>
    <row r="106">
      <c r="A106" s="6" t="str">
        <f>IFERROR(__xludf.DUMMYFUNCTION("""COMPUTED_VALUE"""),"SUB105")</f>
        <v>SUB105</v>
      </c>
      <c r="B106" s="19">
        <f t="array" ref="B106">IF(A106="", "", VLOOKUP(VLOOKUP(A106, zuora_subscriptions!A:B, 2, false), {salesforce_opportunities!A:A,salesforce_opportunities!E:E}, 2, false)*0.8)</f>
        <v>47.992</v>
      </c>
      <c r="C106" s="16">
        <f t="array" ref="C106">IF(A106="", "", VLOOKUP(A106, {zuora_subscriptions!A:A,zuora_subscriptions!C:C}, 2, false) + IF(RANDBETWEEN(0, 100)&lt;70, RANDBETWEEN(7, 10), RANDBETWEEN(5, 10)))</f>
        <v>45769</v>
      </c>
      <c r="D106" s="17" t="str">
        <f t="shared" si="1"/>
        <v>Recognized</v>
      </c>
    </row>
    <row r="107">
      <c r="A107" s="6" t="str">
        <f>IFERROR(__xludf.DUMMYFUNCTION("""COMPUTED_VALUE"""),"SUB106")</f>
        <v>SUB106</v>
      </c>
      <c r="B107" s="19">
        <f t="array" ref="B107">IF(A107="", "", VLOOKUP(VLOOKUP(A107, zuora_subscriptions!A:B, 2, false), {salesforce_opportunities!A:A,salesforce_opportunities!E:E}, 2, false)*0.8)</f>
        <v>47.992</v>
      </c>
      <c r="C107" s="16">
        <f t="array" ref="C107">IF(A107="", "", VLOOKUP(A107, {zuora_subscriptions!A:A,zuora_subscriptions!C:C}, 2, false) + IF(RANDBETWEEN(0, 100)&lt;70, RANDBETWEEN(7, 10), RANDBETWEEN(5, 10)))</f>
        <v>45811</v>
      </c>
      <c r="D107" s="17" t="str">
        <f t="shared" si="1"/>
        <v>Recognized</v>
      </c>
    </row>
    <row r="108">
      <c r="A108" s="6" t="str">
        <f>IFERROR(__xludf.DUMMYFUNCTION("""COMPUTED_VALUE"""),"SUB107")</f>
        <v>SUB107</v>
      </c>
      <c r="B108" s="19">
        <f t="array" ref="B108">IF(A108="", "", VLOOKUP(VLOOKUP(A108, zuora_subscriptions!A:B, 2, false), {salesforce_opportunities!A:A,salesforce_opportunities!E:E}, 2, false)*0.8)</f>
        <v>23.992</v>
      </c>
      <c r="C108" s="16">
        <f t="array" ref="C108">IF(A108="", "", VLOOKUP(A108, {zuora_subscriptions!A:A,zuora_subscriptions!C:C}, 2, false) + IF(RANDBETWEEN(0, 100)&lt;70, RANDBETWEEN(7, 10), RANDBETWEEN(5, 10)))</f>
        <v>45782</v>
      </c>
      <c r="D108" s="17" t="str">
        <f t="shared" si="1"/>
        <v>Recognized</v>
      </c>
    </row>
    <row r="109">
      <c r="A109" s="6" t="str">
        <f>IFERROR(__xludf.DUMMYFUNCTION("""COMPUTED_VALUE"""),"SUB108")</f>
        <v>SUB108</v>
      </c>
      <c r="B109" s="19">
        <f t="array" ref="B109">IF(A109="", "", VLOOKUP(VLOOKUP(A109, zuora_subscriptions!A:B, 2, false), {salesforce_opportunities!A:A,salesforce_opportunities!E:E}, 2, false)*0.8)</f>
        <v>23.992</v>
      </c>
      <c r="C109" s="16">
        <f t="array" ref="C109">IF(A109="", "", VLOOKUP(A109, {zuora_subscriptions!A:A,zuora_subscriptions!C:C}, 2, false) + IF(RANDBETWEEN(0, 100)&lt;70, RANDBETWEEN(7, 10), RANDBETWEEN(5, 10)))</f>
        <v>45763</v>
      </c>
      <c r="D109" s="17" t="str">
        <f t="shared" si="1"/>
        <v>Recognized</v>
      </c>
    </row>
    <row r="110">
      <c r="A110" s="6" t="str">
        <f>IFERROR(__xludf.DUMMYFUNCTION("""COMPUTED_VALUE"""),"SUB109")</f>
        <v>SUB109</v>
      </c>
      <c r="B110" s="19">
        <f t="array" ref="B110">IF(A110="", "", VLOOKUP(VLOOKUP(A110, zuora_subscriptions!A:B, 2, false), {salesforce_opportunities!A:A,salesforce_opportunities!E:E}, 2, false)*0.8)</f>
        <v>47.992</v>
      </c>
      <c r="C110" s="16">
        <f t="array" ref="C110">IF(A110="", "", VLOOKUP(A110, {zuora_subscriptions!A:A,zuora_subscriptions!C:C}, 2, false) + IF(RANDBETWEEN(0, 100)&lt;70, RANDBETWEEN(7, 10), RANDBETWEEN(5, 10)))</f>
        <v>45693</v>
      </c>
      <c r="D110" s="17" t="str">
        <f t="shared" si="1"/>
        <v>Recognized</v>
      </c>
    </row>
    <row r="111">
      <c r="A111" s="6" t="str">
        <f>IFERROR(__xludf.DUMMYFUNCTION("""COMPUTED_VALUE"""),"SUB110")</f>
        <v>SUB110</v>
      </c>
      <c r="B111" s="19">
        <f t="array" ref="B111">IF(A111="", "", VLOOKUP(VLOOKUP(A111, zuora_subscriptions!A:B, 2, false), {salesforce_opportunities!A:A,salesforce_opportunities!E:E}, 2, false)*0.8)</f>
        <v>23.992</v>
      </c>
      <c r="C111" s="16">
        <f t="array" ref="C111">IF(A111="", "", VLOOKUP(A111, {zuora_subscriptions!A:A,zuora_subscriptions!C:C}, 2, false) + IF(RANDBETWEEN(0, 100)&lt;70, RANDBETWEEN(7, 10), RANDBETWEEN(5, 10)))</f>
        <v>45754</v>
      </c>
      <c r="D111" s="17" t="str">
        <f t="shared" si="1"/>
        <v>Recognized</v>
      </c>
    </row>
    <row r="112">
      <c r="A112" s="6" t="str">
        <f>IFERROR(__xludf.DUMMYFUNCTION("""COMPUTED_VALUE"""),"SUB111")</f>
        <v>SUB111</v>
      </c>
      <c r="B112" s="19">
        <f t="array" ref="B112">IF(A112="", "", VLOOKUP(VLOOKUP(A112, zuora_subscriptions!A:B, 2, false), {salesforce_opportunities!A:A,salesforce_opportunities!E:E}, 2, false)*0.8)</f>
        <v>23.992</v>
      </c>
      <c r="C112" s="16">
        <f t="array" ref="C112">IF(A112="", "", VLOOKUP(A112, {zuora_subscriptions!A:A,zuora_subscriptions!C:C}, 2, false) + IF(RANDBETWEEN(0, 100)&lt;70, RANDBETWEEN(7, 10), RANDBETWEEN(5, 10)))</f>
        <v>45757</v>
      </c>
      <c r="D112" s="17" t="str">
        <f t="shared" si="1"/>
        <v>Recognized</v>
      </c>
    </row>
    <row r="113">
      <c r="A113" s="6" t="str">
        <f>IFERROR(__xludf.DUMMYFUNCTION("""COMPUTED_VALUE"""),"SUB112")</f>
        <v>SUB112</v>
      </c>
      <c r="B113" s="19">
        <f t="array" ref="B113">IF(A113="", "", VLOOKUP(VLOOKUP(A113, zuora_subscriptions!A:B, 2, false), {salesforce_opportunities!A:A,salesforce_opportunities!E:E}, 2, false)*0.8)</f>
        <v>47.992</v>
      </c>
      <c r="C113" s="16">
        <f t="array" ref="C113">IF(A113="", "", VLOOKUP(A113, {zuora_subscriptions!A:A,zuora_subscriptions!C:C}, 2, false) + IF(RANDBETWEEN(0, 100)&lt;70, RANDBETWEEN(7, 10), RANDBETWEEN(5, 10)))</f>
        <v>45737</v>
      </c>
      <c r="D113" s="17" t="str">
        <f t="shared" si="1"/>
        <v>Recognized</v>
      </c>
    </row>
    <row r="114">
      <c r="A114" s="6" t="str">
        <f>IFERROR(__xludf.DUMMYFUNCTION("""COMPUTED_VALUE"""),"SUB113")</f>
        <v>SUB113</v>
      </c>
      <c r="B114" s="19">
        <f t="array" ref="B114">IF(A114="", "", VLOOKUP(VLOOKUP(A114, zuora_subscriptions!A:B, 2, false), {salesforce_opportunities!A:A,salesforce_opportunities!E:E}, 2, false)*0.8)</f>
        <v>23.992</v>
      </c>
      <c r="C114" s="16">
        <f t="array" ref="C114">IF(A114="", "", VLOOKUP(A114, {zuora_subscriptions!A:A,zuora_subscriptions!C:C}, 2, false) + IF(RANDBETWEEN(0, 100)&lt;70, RANDBETWEEN(7, 10), RANDBETWEEN(5, 10)))</f>
        <v>45745</v>
      </c>
      <c r="D114" s="17" t="str">
        <f t="shared" si="1"/>
        <v>Recognized</v>
      </c>
    </row>
    <row r="115">
      <c r="A115" s="6" t="str">
        <f>IFERROR(__xludf.DUMMYFUNCTION("""COMPUTED_VALUE"""),"SUB114")</f>
        <v>SUB114</v>
      </c>
      <c r="B115" s="19">
        <f t="array" ref="B115">IF(A115="", "", VLOOKUP(VLOOKUP(A115, zuora_subscriptions!A:B, 2, false), {salesforce_opportunities!A:A,salesforce_opportunities!E:E}, 2, false)*0.8)</f>
        <v>23.992</v>
      </c>
      <c r="C115" s="16">
        <f t="array" ref="C115">IF(A115="", "", VLOOKUP(A115, {zuora_subscriptions!A:A,zuora_subscriptions!C:C}, 2, false) + IF(RANDBETWEEN(0, 100)&lt;70, RANDBETWEEN(7, 10), RANDBETWEEN(5, 10)))</f>
        <v>45804</v>
      </c>
      <c r="D115" s="17" t="str">
        <f t="shared" si="1"/>
        <v>Recognized</v>
      </c>
    </row>
    <row r="116">
      <c r="A116" s="6" t="str">
        <f>IFERROR(__xludf.DUMMYFUNCTION("""COMPUTED_VALUE"""),"SUB115")</f>
        <v>SUB115</v>
      </c>
      <c r="B116" s="19">
        <f t="array" ref="B116">IF(A116="", "", VLOOKUP(VLOOKUP(A116, zuora_subscriptions!A:B, 2, false), {salesforce_opportunities!A:A,salesforce_opportunities!E:E}, 2, false)*0.8)</f>
        <v>23.992</v>
      </c>
      <c r="C116" s="16">
        <f t="array" ref="C116">IF(A116="", "", VLOOKUP(A116, {zuora_subscriptions!A:A,zuora_subscriptions!C:C}, 2, false) + IF(RANDBETWEEN(0, 100)&lt;70, RANDBETWEEN(7, 10), RANDBETWEEN(5, 10)))</f>
        <v>45794</v>
      </c>
      <c r="D116" s="17" t="str">
        <f t="shared" si="1"/>
        <v>Recognized</v>
      </c>
    </row>
    <row r="117">
      <c r="A117" s="6" t="str">
        <f>IFERROR(__xludf.DUMMYFUNCTION("""COMPUTED_VALUE"""),"SUB116")</f>
        <v>SUB116</v>
      </c>
      <c r="B117" s="19">
        <f t="array" ref="B117">IF(A117="", "", VLOOKUP(VLOOKUP(A117, zuora_subscriptions!A:B, 2, false), {salesforce_opportunities!A:A,salesforce_opportunities!E:E}, 2, false)*0.8)</f>
        <v>23.992</v>
      </c>
      <c r="C117" s="16">
        <f t="array" ref="C117">IF(A117="", "", VLOOKUP(A117, {zuora_subscriptions!A:A,zuora_subscriptions!C:C}, 2, false) + IF(RANDBETWEEN(0, 100)&lt;70, RANDBETWEEN(7, 10), RANDBETWEEN(5, 10)))</f>
        <v>45721</v>
      </c>
      <c r="D117" s="17" t="str">
        <f t="shared" si="1"/>
        <v>Recognized</v>
      </c>
    </row>
    <row r="118">
      <c r="A118" s="6" t="str">
        <f>IFERROR(__xludf.DUMMYFUNCTION("""COMPUTED_VALUE"""),"SUB117")</f>
        <v>SUB117</v>
      </c>
      <c r="B118" s="19">
        <f t="array" ref="B118">IF(A118="", "", VLOOKUP(VLOOKUP(A118, zuora_subscriptions!A:B, 2, false), {salesforce_opportunities!A:A,salesforce_opportunities!E:E}, 2, false)*0.8)</f>
        <v>23.992</v>
      </c>
      <c r="C118" s="16">
        <f t="array" ref="C118">IF(A118="", "", VLOOKUP(A118, {zuora_subscriptions!A:A,zuora_subscriptions!C:C}, 2, false) + IF(RANDBETWEEN(0, 100)&lt;70, RANDBETWEEN(7, 10), RANDBETWEEN(5, 10)))</f>
        <v>45727</v>
      </c>
      <c r="D118" s="17" t="str">
        <f t="shared" si="1"/>
        <v>Recognized</v>
      </c>
    </row>
    <row r="119">
      <c r="A119" s="6" t="str">
        <f>IFERROR(__xludf.DUMMYFUNCTION("""COMPUTED_VALUE"""),"SUB118")</f>
        <v>SUB118</v>
      </c>
      <c r="B119" s="19">
        <f t="array" ref="B119">IF(A119="", "", VLOOKUP(VLOOKUP(A119, zuora_subscriptions!A:B, 2, false), {salesforce_opportunities!A:A,salesforce_opportunities!E:E}, 2, false)*0.8)</f>
        <v>23.992</v>
      </c>
      <c r="C119" s="16">
        <f t="array" ref="C119">IF(A119="", "", VLOOKUP(A119, {zuora_subscriptions!A:A,zuora_subscriptions!C:C}, 2, false) + IF(RANDBETWEEN(0, 100)&lt;70, RANDBETWEEN(7, 10), RANDBETWEEN(5, 10)))</f>
        <v>45710</v>
      </c>
      <c r="D119" s="17" t="str">
        <f t="shared" si="1"/>
        <v>Recognized</v>
      </c>
    </row>
    <row r="120">
      <c r="A120" s="6" t="str">
        <f>IFERROR(__xludf.DUMMYFUNCTION("""COMPUTED_VALUE"""),"SUB119")</f>
        <v>SUB119</v>
      </c>
      <c r="B120" s="19">
        <f t="array" ref="B120">IF(A120="", "", VLOOKUP(VLOOKUP(A120, zuora_subscriptions!A:B, 2, false), {salesforce_opportunities!A:A,salesforce_opportunities!E:E}, 2, false)*0.8)</f>
        <v>23.992</v>
      </c>
      <c r="C120" s="16">
        <f t="array" ref="C120">IF(A120="", "", VLOOKUP(A120, {zuora_subscriptions!A:A,zuora_subscriptions!C:C}, 2, false) + IF(RANDBETWEEN(0, 100)&lt;70, RANDBETWEEN(7, 10), RANDBETWEEN(5, 10)))</f>
        <v>45718</v>
      </c>
      <c r="D120" s="17" t="str">
        <f t="shared" si="1"/>
        <v>Recognized</v>
      </c>
    </row>
    <row r="121">
      <c r="A121" s="6" t="str">
        <f>IFERROR(__xludf.DUMMYFUNCTION("""COMPUTED_VALUE"""),"SUB120")</f>
        <v>SUB120</v>
      </c>
      <c r="B121" s="19">
        <f t="array" ref="B121">IF(A121="", "", VLOOKUP(VLOOKUP(A121, zuora_subscriptions!A:B, 2, false), {salesforce_opportunities!A:A,salesforce_opportunities!E:E}, 2, false)*0.8)</f>
        <v>23.992</v>
      </c>
      <c r="C121" s="16">
        <f t="array" ref="C121">IF(A121="", "", VLOOKUP(A121, {zuora_subscriptions!A:A,zuora_subscriptions!C:C}, 2, false) + IF(RANDBETWEEN(0, 100)&lt;70, RANDBETWEEN(7, 10), RANDBETWEEN(5, 10)))</f>
        <v>45754</v>
      </c>
      <c r="D121" s="17" t="str">
        <f t="shared" si="1"/>
        <v>Recognized</v>
      </c>
    </row>
    <row r="122">
      <c r="A122" s="6" t="str">
        <f>IFERROR(__xludf.DUMMYFUNCTION("""COMPUTED_VALUE"""),"SUB121")</f>
        <v>SUB121</v>
      </c>
      <c r="B122" s="19">
        <f t="array" ref="B122">IF(A122="", "", VLOOKUP(VLOOKUP(A122, zuora_subscriptions!A:B, 2, false), {salesforce_opportunities!A:A,salesforce_opportunities!E:E}, 2, false)*0.8)</f>
        <v>23.992</v>
      </c>
      <c r="C122" s="16">
        <f t="array" ref="C122">IF(A122="", "", VLOOKUP(A122, {zuora_subscriptions!A:A,zuora_subscriptions!C:C}, 2, false) + IF(RANDBETWEEN(0, 100)&lt;70, RANDBETWEEN(7, 10), RANDBETWEEN(5, 10)))</f>
        <v>45781</v>
      </c>
      <c r="D122" s="17" t="str">
        <f t="shared" si="1"/>
        <v>Recognized</v>
      </c>
    </row>
    <row r="123">
      <c r="A123" s="6" t="str">
        <f>IFERROR(__xludf.DUMMYFUNCTION("""COMPUTED_VALUE"""),"SUB122")</f>
        <v>SUB122</v>
      </c>
      <c r="B123" s="19">
        <f t="array" ref="B123">IF(A123="", "", VLOOKUP(VLOOKUP(A123, zuora_subscriptions!A:B, 2, false), {salesforce_opportunities!A:A,salesforce_opportunities!E:E}, 2, false)*0.8)</f>
        <v>23.992</v>
      </c>
      <c r="C123" s="16">
        <f t="array" ref="C123">IF(A123="", "", VLOOKUP(A123, {zuora_subscriptions!A:A,zuora_subscriptions!C:C}, 2, false) + IF(RANDBETWEEN(0, 100)&lt;70, RANDBETWEEN(7, 10), RANDBETWEEN(5, 10)))</f>
        <v>45737</v>
      </c>
      <c r="D123" s="17" t="str">
        <f t="shared" si="1"/>
        <v>Recognized</v>
      </c>
    </row>
    <row r="124">
      <c r="A124" s="6" t="str">
        <f>IFERROR(__xludf.DUMMYFUNCTION("""COMPUTED_VALUE"""),"SUB123")</f>
        <v>SUB123</v>
      </c>
      <c r="B124" s="19">
        <f t="array" ref="B124">IF(A124="", "", VLOOKUP(VLOOKUP(A124, zuora_subscriptions!A:B, 2, false), {salesforce_opportunities!A:A,salesforce_opportunities!E:E}, 2, false)*0.8)</f>
        <v>23.992</v>
      </c>
      <c r="C124" s="16">
        <f t="array" ref="C124">IF(A124="", "", VLOOKUP(A124, {zuora_subscriptions!A:A,zuora_subscriptions!C:C}, 2, false) + IF(RANDBETWEEN(0, 100)&lt;70, RANDBETWEEN(7, 10), RANDBETWEEN(5, 10)))</f>
        <v>45757</v>
      </c>
      <c r="D124" s="17" t="str">
        <f t="shared" si="1"/>
        <v>Recognized</v>
      </c>
    </row>
    <row r="125">
      <c r="A125" s="6" t="str">
        <f>IFERROR(__xludf.DUMMYFUNCTION("""COMPUTED_VALUE"""),"SUB124")</f>
        <v>SUB124</v>
      </c>
      <c r="B125" s="19">
        <f t="array" ref="B125">IF(A125="", "", VLOOKUP(VLOOKUP(A125, zuora_subscriptions!A:B, 2, false), {salesforce_opportunities!A:A,salesforce_opportunities!E:E}, 2, false)*0.8)</f>
        <v>23.992</v>
      </c>
      <c r="C125" s="16">
        <f t="array" ref="C125">IF(A125="", "", VLOOKUP(A125, {zuora_subscriptions!A:A,zuora_subscriptions!C:C}, 2, false) + IF(RANDBETWEEN(0, 100)&lt;70, RANDBETWEEN(7, 10), RANDBETWEEN(5, 10)))</f>
        <v>45792</v>
      </c>
      <c r="D125" s="17" t="str">
        <f t="shared" si="1"/>
        <v>Recognized</v>
      </c>
    </row>
    <row r="126">
      <c r="A126" s="6" t="str">
        <f>IFERROR(__xludf.DUMMYFUNCTION("""COMPUTED_VALUE"""),"SUB125")</f>
        <v>SUB125</v>
      </c>
      <c r="B126" s="19">
        <f t="array" ref="B126">IF(A126="", "", VLOOKUP(VLOOKUP(A126, zuora_subscriptions!A:B, 2, false), {salesforce_opportunities!A:A,salesforce_opportunities!E:E}, 2, false)*0.8)</f>
        <v>47.992</v>
      </c>
      <c r="C126" s="16">
        <f t="array" ref="C126">IF(A126="", "", VLOOKUP(A126, {zuora_subscriptions!A:A,zuora_subscriptions!C:C}, 2, false) + IF(RANDBETWEEN(0, 100)&lt;70, RANDBETWEEN(7, 10), RANDBETWEEN(5, 10)))</f>
        <v>45708</v>
      </c>
      <c r="D126" s="17" t="str">
        <f t="shared" si="1"/>
        <v>Recognized</v>
      </c>
    </row>
    <row r="127">
      <c r="A127" s="6" t="str">
        <f>IFERROR(__xludf.DUMMYFUNCTION("""COMPUTED_VALUE"""),"SUB126")</f>
        <v>SUB126</v>
      </c>
      <c r="B127" s="19">
        <f t="array" ref="B127">IF(A127="", "", VLOOKUP(VLOOKUP(A127, zuora_subscriptions!A:B, 2, false), {salesforce_opportunities!A:A,salesforce_opportunities!E:E}, 2, false)*0.8)</f>
        <v>47.992</v>
      </c>
      <c r="C127" s="16">
        <f t="array" ref="C127">IF(A127="", "", VLOOKUP(A127, {zuora_subscriptions!A:A,zuora_subscriptions!C:C}, 2, false) + IF(RANDBETWEEN(0, 100)&lt;70, RANDBETWEEN(7, 10), RANDBETWEEN(5, 10)))</f>
        <v>45718</v>
      </c>
      <c r="D127" s="17" t="str">
        <f t="shared" si="1"/>
        <v>Recognized</v>
      </c>
    </row>
    <row r="128">
      <c r="A128" s="6" t="str">
        <f>IFERROR(__xludf.DUMMYFUNCTION("""COMPUTED_VALUE"""),"SUB127")</f>
        <v>SUB127</v>
      </c>
      <c r="B128" s="19">
        <f t="array" ref="B128">IF(A128="", "", VLOOKUP(VLOOKUP(A128, zuora_subscriptions!A:B, 2, false), {salesforce_opportunities!A:A,salesforce_opportunities!E:E}, 2, false)*0.8)</f>
        <v>23.992</v>
      </c>
      <c r="C128" s="16">
        <f t="array" ref="C128">IF(A128="", "", VLOOKUP(A128, {zuora_subscriptions!A:A,zuora_subscriptions!C:C}, 2, false) + IF(RANDBETWEEN(0, 100)&lt;70, RANDBETWEEN(7, 10), RANDBETWEEN(5, 10)))</f>
        <v>45725</v>
      </c>
      <c r="D128" s="17" t="str">
        <f t="shared" si="1"/>
        <v>Recognized</v>
      </c>
    </row>
    <row r="129">
      <c r="A129" s="6" t="str">
        <f>IFERROR(__xludf.DUMMYFUNCTION("""COMPUTED_VALUE"""),"SUB128")</f>
        <v>SUB128</v>
      </c>
      <c r="B129" s="19">
        <f t="array" ref="B129">IF(A129="", "", VLOOKUP(VLOOKUP(A129, zuora_subscriptions!A:B, 2, false), {salesforce_opportunities!A:A,salesforce_opportunities!E:E}, 2, false)*0.8)</f>
        <v>47.992</v>
      </c>
      <c r="C129" s="16">
        <f t="array" ref="C129">IF(A129="", "", VLOOKUP(A129, {zuora_subscriptions!A:A,zuora_subscriptions!C:C}, 2, false) + IF(RANDBETWEEN(0, 100)&lt;70, RANDBETWEEN(7, 10), RANDBETWEEN(5, 10)))</f>
        <v>45755</v>
      </c>
      <c r="D129" s="17" t="str">
        <f t="shared" si="1"/>
        <v>Recognized</v>
      </c>
    </row>
    <row r="130">
      <c r="A130" s="6" t="str">
        <f>IFERROR(__xludf.DUMMYFUNCTION("""COMPUTED_VALUE"""),"SUB129")</f>
        <v>SUB129</v>
      </c>
      <c r="B130" s="19">
        <f t="array" ref="B130">IF(A130="", "", VLOOKUP(VLOOKUP(A130, zuora_subscriptions!A:B, 2, false), {salesforce_opportunities!A:A,salesforce_opportunities!E:E}, 2, false)*0.8)</f>
        <v>23.992</v>
      </c>
      <c r="C130" s="16">
        <f t="array" ref="C130">IF(A130="", "", VLOOKUP(A130, {zuora_subscriptions!A:A,zuora_subscriptions!C:C}, 2, false) + IF(RANDBETWEEN(0, 100)&lt;70, RANDBETWEEN(7, 10), RANDBETWEEN(5, 10)))</f>
        <v>45846</v>
      </c>
      <c r="D130" s="17" t="str">
        <f t="shared" si="1"/>
        <v>Pending</v>
      </c>
    </row>
    <row r="131">
      <c r="A131" s="6" t="str">
        <f>IFERROR(__xludf.DUMMYFUNCTION("""COMPUTED_VALUE"""),"SUB130")</f>
        <v>SUB130</v>
      </c>
      <c r="B131" s="19">
        <f t="array" ref="B131">IF(A131="", "", VLOOKUP(VLOOKUP(A131, zuora_subscriptions!A:B, 2, false), {salesforce_opportunities!A:A,salesforce_opportunities!E:E}, 2, false)*0.8)</f>
        <v>47.992</v>
      </c>
      <c r="C131" s="16">
        <f t="array" ref="C131">IF(A131="", "", VLOOKUP(A131, {zuora_subscriptions!A:A,zuora_subscriptions!C:C}, 2, false) + IF(RANDBETWEEN(0, 100)&lt;70, RANDBETWEEN(7, 10), RANDBETWEEN(5, 10)))</f>
        <v>45741</v>
      </c>
      <c r="D131" s="17" t="str">
        <f t="shared" si="1"/>
        <v>Recognized</v>
      </c>
    </row>
    <row r="132">
      <c r="A132" s="6" t="str">
        <f>IFERROR(__xludf.DUMMYFUNCTION("""COMPUTED_VALUE"""),"SUB131")</f>
        <v>SUB131</v>
      </c>
      <c r="B132" s="19">
        <f t="array" ref="B132">IF(A132="", "", VLOOKUP(VLOOKUP(A132, zuora_subscriptions!A:B, 2, false), {salesforce_opportunities!A:A,salesforce_opportunities!E:E}, 2, false)*0.8)</f>
        <v>23.992</v>
      </c>
      <c r="C132" s="16">
        <f t="array" ref="C132">IF(A132="", "", VLOOKUP(A132, {zuora_subscriptions!A:A,zuora_subscriptions!C:C}, 2, false) + IF(RANDBETWEEN(0, 100)&lt;70, RANDBETWEEN(7, 10), RANDBETWEEN(5, 10)))</f>
        <v>45783</v>
      </c>
      <c r="D132" s="17" t="str">
        <f t="shared" si="1"/>
        <v>Recognized</v>
      </c>
    </row>
    <row r="133">
      <c r="A133" s="6" t="str">
        <f>IFERROR(__xludf.DUMMYFUNCTION("""COMPUTED_VALUE"""),"SUB132")</f>
        <v>SUB132</v>
      </c>
      <c r="B133" s="19">
        <f t="array" ref="B133">IF(A133="", "", VLOOKUP(VLOOKUP(A133, zuora_subscriptions!A:B, 2, false), {salesforce_opportunities!A:A,salesforce_opportunities!E:E}, 2, false)*0.8)</f>
        <v>23.992</v>
      </c>
      <c r="C133" s="16">
        <f t="array" ref="C133">IF(A133="", "", VLOOKUP(A133, {zuora_subscriptions!A:A,zuora_subscriptions!C:C}, 2, false) + IF(RANDBETWEEN(0, 100)&lt;70, RANDBETWEEN(7, 10), RANDBETWEEN(5, 10)))</f>
        <v>45805</v>
      </c>
      <c r="D133" s="17" t="str">
        <f t="shared" si="1"/>
        <v>Recognized</v>
      </c>
    </row>
    <row r="134">
      <c r="A134" s="6" t="str">
        <f>IFERROR(__xludf.DUMMYFUNCTION("""COMPUTED_VALUE"""),"SUB133")</f>
        <v>SUB133</v>
      </c>
      <c r="B134" s="19">
        <f t="array" ref="B134">IF(A134="", "", VLOOKUP(VLOOKUP(A134, zuora_subscriptions!A:B, 2, false), {salesforce_opportunities!A:A,salesforce_opportunities!E:E}, 2, false)*0.8)</f>
        <v>23.992</v>
      </c>
      <c r="C134" s="16">
        <f t="array" ref="C134">IF(A134="", "", VLOOKUP(A134, {zuora_subscriptions!A:A,zuora_subscriptions!C:C}, 2, false) + IF(RANDBETWEEN(0, 100)&lt;70, RANDBETWEEN(7, 10), RANDBETWEEN(5, 10)))</f>
        <v>45751</v>
      </c>
      <c r="D134" s="17" t="str">
        <f t="shared" si="1"/>
        <v>Recognized</v>
      </c>
    </row>
    <row r="135">
      <c r="A135" s="6" t="str">
        <f>IFERROR(__xludf.DUMMYFUNCTION("""COMPUTED_VALUE"""),"SUB134")</f>
        <v>SUB134</v>
      </c>
      <c r="B135" s="19">
        <f t="array" ref="B135">IF(A135="", "", VLOOKUP(VLOOKUP(A135, zuora_subscriptions!A:B, 2, false), {salesforce_opportunities!A:A,salesforce_opportunities!E:E}, 2, false)*0.8)</f>
        <v>47.992</v>
      </c>
      <c r="C135" s="16">
        <f t="array" ref="C135">IF(A135="", "", VLOOKUP(A135, {zuora_subscriptions!A:A,zuora_subscriptions!C:C}, 2, false) + IF(RANDBETWEEN(0, 100)&lt;70, RANDBETWEEN(7, 10), RANDBETWEEN(5, 10)))</f>
        <v>45836</v>
      </c>
      <c r="D135" s="17" t="str">
        <f t="shared" si="1"/>
        <v>Recognized</v>
      </c>
    </row>
    <row r="136">
      <c r="A136" s="6" t="str">
        <f>IFERROR(__xludf.DUMMYFUNCTION("""COMPUTED_VALUE"""),"SUB135")</f>
        <v>SUB135</v>
      </c>
      <c r="B136" s="19">
        <f t="array" ref="B136">IF(A136="", "", VLOOKUP(VLOOKUP(A136, zuora_subscriptions!A:B, 2, false), {salesforce_opportunities!A:A,salesforce_opportunities!E:E}, 2, false)*0.8)</f>
        <v>23.992</v>
      </c>
      <c r="C136" s="16">
        <f t="array" ref="C136">IF(A136="", "", VLOOKUP(A136, {zuora_subscriptions!A:A,zuora_subscriptions!C:C}, 2, false) + IF(RANDBETWEEN(0, 100)&lt;70, RANDBETWEEN(7, 10), RANDBETWEEN(5, 10)))</f>
        <v>45710</v>
      </c>
      <c r="D136" s="17" t="str">
        <f t="shared" si="1"/>
        <v>Recognized</v>
      </c>
    </row>
    <row r="137">
      <c r="A137" s="6" t="str">
        <f>IFERROR(__xludf.DUMMYFUNCTION("""COMPUTED_VALUE"""),"SUB136")</f>
        <v>SUB136</v>
      </c>
      <c r="B137" s="19">
        <f t="array" ref="B137">IF(A137="", "", VLOOKUP(VLOOKUP(A137, zuora_subscriptions!A:B, 2, false), {salesforce_opportunities!A:A,salesforce_opportunities!E:E}, 2, false)*0.8)</f>
        <v>47.992</v>
      </c>
      <c r="C137" s="16">
        <f t="array" ref="C137">IF(A137="", "", VLOOKUP(A137, {zuora_subscriptions!A:A,zuora_subscriptions!C:C}, 2, false) + IF(RANDBETWEEN(0, 100)&lt;70, RANDBETWEEN(7, 10), RANDBETWEEN(5, 10)))</f>
        <v>45711</v>
      </c>
      <c r="D137" s="17" t="str">
        <f t="shared" si="1"/>
        <v>Recognized</v>
      </c>
    </row>
    <row r="138">
      <c r="A138" s="6" t="str">
        <f>IFERROR(__xludf.DUMMYFUNCTION("""COMPUTED_VALUE"""),"SUB137")</f>
        <v>SUB137</v>
      </c>
      <c r="B138" s="19">
        <f t="array" ref="B138">IF(A138="", "", VLOOKUP(VLOOKUP(A138, zuora_subscriptions!A:B, 2, false), {salesforce_opportunities!A:A,salesforce_opportunities!E:E}, 2, false)*0.8)</f>
        <v>47.992</v>
      </c>
      <c r="C138" s="16">
        <f t="array" ref="C138">IF(A138="", "", VLOOKUP(A138, {zuora_subscriptions!A:A,zuora_subscriptions!C:C}, 2, false) + IF(RANDBETWEEN(0, 100)&lt;70, RANDBETWEEN(7, 10), RANDBETWEEN(5, 10)))</f>
        <v>45839</v>
      </c>
      <c r="D138" s="17" t="str">
        <f t="shared" si="1"/>
        <v>Pending</v>
      </c>
    </row>
    <row r="139">
      <c r="A139" s="6" t="str">
        <f>IFERROR(__xludf.DUMMYFUNCTION("""COMPUTED_VALUE"""),"SUB138")</f>
        <v>SUB138</v>
      </c>
      <c r="B139" s="19">
        <f t="array" ref="B139">IF(A139="", "", VLOOKUP(VLOOKUP(A139, zuora_subscriptions!A:B, 2, false), {salesforce_opportunities!A:A,salesforce_opportunities!E:E}, 2, false)*0.8)</f>
        <v>47.992</v>
      </c>
      <c r="C139" s="16">
        <f t="array" ref="C139">IF(A139="", "", VLOOKUP(A139, {zuora_subscriptions!A:A,zuora_subscriptions!C:C}, 2, false) + IF(RANDBETWEEN(0, 100)&lt;70, RANDBETWEEN(7, 10), RANDBETWEEN(5, 10)))</f>
        <v>45798</v>
      </c>
      <c r="D139" s="17" t="str">
        <f t="shared" si="1"/>
        <v>Recognized</v>
      </c>
    </row>
    <row r="140">
      <c r="A140" s="6" t="str">
        <f>IFERROR(__xludf.DUMMYFUNCTION("""COMPUTED_VALUE"""),"SUB139")</f>
        <v>SUB139</v>
      </c>
      <c r="B140" s="19">
        <f t="array" ref="B140">IF(A140="", "", VLOOKUP(VLOOKUP(A140, zuora_subscriptions!A:B, 2, false), {salesforce_opportunities!A:A,salesforce_opportunities!E:E}, 2, false)*0.8)</f>
        <v>47.992</v>
      </c>
      <c r="C140" s="16">
        <f t="array" ref="C140">IF(A140="", "", VLOOKUP(A140, {zuora_subscriptions!A:A,zuora_subscriptions!C:C}, 2, false) + IF(RANDBETWEEN(0, 100)&lt;70, RANDBETWEEN(7, 10), RANDBETWEEN(5, 10)))</f>
        <v>45749</v>
      </c>
      <c r="D140" s="17" t="str">
        <f t="shared" si="1"/>
        <v>Recognized</v>
      </c>
    </row>
    <row r="141">
      <c r="A141" s="6" t="str">
        <f>IFERROR(__xludf.DUMMYFUNCTION("""COMPUTED_VALUE"""),"SUB140")</f>
        <v>SUB140</v>
      </c>
      <c r="B141" s="19">
        <f t="array" ref="B141">IF(A141="", "", VLOOKUP(VLOOKUP(A141, zuora_subscriptions!A:B, 2, false), {salesforce_opportunities!A:A,salesforce_opportunities!E:E}, 2, false)*0.8)</f>
        <v>23.992</v>
      </c>
      <c r="C141" s="16">
        <f t="array" ref="C141">IF(A141="", "", VLOOKUP(A141, {zuora_subscriptions!A:A,zuora_subscriptions!C:C}, 2, false) + IF(RANDBETWEEN(0, 100)&lt;70, RANDBETWEEN(7, 10), RANDBETWEEN(5, 10)))</f>
        <v>45693</v>
      </c>
      <c r="D141" s="17" t="str">
        <f t="shared" si="1"/>
        <v>Recognized</v>
      </c>
    </row>
    <row r="142">
      <c r="A142" s="6" t="str">
        <f>IFERROR(__xludf.DUMMYFUNCTION("""COMPUTED_VALUE"""),"SUB141")</f>
        <v>SUB141</v>
      </c>
      <c r="B142" s="19">
        <f t="array" ref="B142">IF(A142="", "", VLOOKUP(VLOOKUP(A142, zuora_subscriptions!A:B, 2, false), {salesforce_opportunities!A:A,salesforce_opportunities!E:E}, 2, false)*0.8)</f>
        <v>47.992</v>
      </c>
      <c r="C142" s="16">
        <f t="array" ref="C142">IF(A142="", "", VLOOKUP(A142, {zuora_subscriptions!A:A,zuora_subscriptions!C:C}, 2, false) + IF(RANDBETWEEN(0, 100)&lt;70, RANDBETWEEN(7, 10), RANDBETWEEN(5, 10)))</f>
        <v>45735</v>
      </c>
      <c r="D142" s="17" t="str">
        <f t="shared" si="1"/>
        <v>Recognized</v>
      </c>
    </row>
    <row r="143">
      <c r="A143" s="6" t="str">
        <f>IFERROR(__xludf.DUMMYFUNCTION("""COMPUTED_VALUE"""),"SUB142")</f>
        <v>SUB142</v>
      </c>
      <c r="B143" s="19">
        <f t="array" ref="B143">IF(A143="", "", VLOOKUP(VLOOKUP(A143, zuora_subscriptions!A:B, 2, false), {salesforce_opportunities!A:A,salesforce_opportunities!E:E}, 2, false)*0.8)</f>
        <v>23.992</v>
      </c>
      <c r="C143" s="16">
        <f t="array" ref="C143">IF(A143="", "", VLOOKUP(A143, {zuora_subscriptions!A:A,zuora_subscriptions!C:C}, 2, false) + IF(RANDBETWEEN(0, 100)&lt;70, RANDBETWEEN(7, 10), RANDBETWEEN(5, 10)))</f>
        <v>45773</v>
      </c>
      <c r="D143" s="17" t="str">
        <f t="shared" si="1"/>
        <v>Recognized</v>
      </c>
    </row>
    <row r="144">
      <c r="A144" s="6" t="str">
        <f>IFERROR(__xludf.DUMMYFUNCTION("""COMPUTED_VALUE"""),"SUB143")</f>
        <v>SUB143</v>
      </c>
      <c r="B144" s="19">
        <f t="array" ref="B144">IF(A144="", "", VLOOKUP(VLOOKUP(A144, zuora_subscriptions!A:B, 2, false), {salesforce_opportunities!A:A,salesforce_opportunities!E:E}, 2, false)*0.8)</f>
        <v>23.992</v>
      </c>
      <c r="C144" s="16">
        <f t="array" ref="C144">IF(A144="", "", VLOOKUP(A144, {zuora_subscriptions!A:A,zuora_subscriptions!C:C}, 2, false) + IF(RANDBETWEEN(0, 100)&lt;70, RANDBETWEEN(7, 10), RANDBETWEEN(5, 10)))</f>
        <v>45706</v>
      </c>
      <c r="D144" s="17" t="str">
        <f t="shared" si="1"/>
        <v>Recognized</v>
      </c>
    </row>
    <row r="145">
      <c r="A145" s="6" t="str">
        <f>IFERROR(__xludf.DUMMYFUNCTION("""COMPUTED_VALUE"""),"SUB144")</f>
        <v>SUB144</v>
      </c>
      <c r="B145" s="19">
        <f t="array" ref="B145">IF(A145="", "", VLOOKUP(VLOOKUP(A145, zuora_subscriptions!A:B, 2, false), {salesforce_opportunities!A:A,salesforce_opportunities!E:E}, 2, false)*0.8)</f>
        <v>23.992</v>
      </c>
      <c r="C145" s="16">
        <f t="array" ref="C145">IF(A145="", "", VLOOKUP(A145, {zuora_subscriptions!A:A,zuora_subscriptions!C:C}, 2, false) + IF(RANDBETWEEN(0, 100)&lt;70, RANDBETWEEN(7, 10), RANDBETWEEN(5, 10)))</f>
        <v>45759</v>
      </c>
      <c r="D145" s="17" t="str">
        <f t="shared" si="1"/>
        <v>Recognized</v>
      </c>
    </row>
    <row r="146">
      <c r="A146" s="6" t="str">
        <f>IFERROR(__xludf.DUMMYFUNCTION("""COMPUTED_VALUE"""),"SUB145")</f>
        <v>SUB145</v>
      </c>
      <c r="B146" s="19">
        <f t="array" ref="B146">IF(A146="", "", VLOOKUP(VLOOKUP(A146, zuora_subscriptions!A:B, 2, false), {salesforce_opportunities!A:A,salesforce_opportunities!E:E}, 2, false)*0.8)</f>
        <v>23.992</v>
      </c>
      <c r="C146" s="16">
        <f t="array" ref="C146">IF(A146="", "", VLOOKUP(A146, {zuora_subscriptions!A:A,zuora_subscriptions!C:C}, 2, false) + IF(RANDBETWEEN(0, 100)&lt;70, RANDBETWEEN(7, 10), RANDBETWEEN(5, 10)))</f>
        <v>45832</v>
      </c>
      <c r="D146" s="17" t="str">
        <f t="shared" si="1"/>
        <v>Recognized</v>
      </c>
    </row>
    <row r="147">
      <c r="A147" s="6" t="str">
        <f>IFERROR(__xludf.DUMMYFUNCTION("""COMPUTED_VALUE"""),"SUB146")</f>
        <v>SUB146</v>
      </c>
      <c r="B147" s="19">
        <f t="array" ref="B147">IF(A147="", "", VLOOKUP(VLOOKUP(A147, zuora_subscriptions!A:B, 2, false), {salesforce_opportunities!A:A,salesforce_opportunities!E:E}, 2, false)*0.8)</f>
        <v>47.992</v>
      </c>
      <c r="C147" s="16">
        <f t="array" ref="C147">IF(A147="", "", VLOOKUP(A147, {zuora_subscriptions!A:A,zuora_subscriptions!C:C}, 2, false) + IF(RANDBETWEEN(0, 100)&lt;70, RANDBETWEEN(7, 10), RANDBETWEEN(5, 10)))</f>
        <v>45735</v>
      </c>
      <c r="D147" s="17" t="str">
        <f t="shared" si="1"/>
        <v>Recognized</v>
      </c>
    </row>
    <row r="148">
      <c r="A148" s="6" t="str">
        <f>IFERROR(__xludf.DUMMYFUNCTION("""COMPUTED_VALUE"""),"SUB147")</f>
        <v>SUB147</v>
      </c>
      <c r="B148" s="19">
        <f t="array" ref="B148">IF(A148="", "", VLOOKUP(VLOOKUP(A148, zuora_subscriptions!A:B, 2, false), {salesforce_opportunities!A:A,salesforce_opportunities!E:E}, 2, false)*0.8)</f>
        <v>23.992</v>
      </c>
      <c r="C148" s="16">
        <f t="array" ref="C148">IF(A148="", "", VLOOKUP(A148, {zuora_subscriptions!A:A,zuora_subscriptions!C:C}, 2, false) + IF(RANDBETWEEN(0, 100)&lt;70, RANDBETWEEN(7, 10), RANDBETWEEN(5, 10)))</f>
        <v>45800</v>
      </c>
      <c r="D148" s="17" t="str">
        <f t="shared" si="1"/>
        <v>Recognized</v>
      </c>
    </row>
    <row r="149">
      <c r="A149" s="6" t="str">
        <f>IFERROR(__xludf.DUMMYFUNCTION("""COMPUTED_VALUE"""),"SUB148")</f>
        <v>SUB148</v>
      </c>
      <c r="B149" s="19">
        <f t="array" ref="B149">IF(A149="", "", VLOOKUP(VLOOKUP(A149, zuora_subscriptions!A:B, 2, false), {salesforce_opportunities!A:A,salesforce_opportunities!E:E}, 2, false)*0.8)</f>
        <v>23.992</v>
      </c>
      <c r="C149" s="16">
        <f t="array" ref="C149">IF(A149="", "", VLOOKUP(A149, {zuora_subscriptions!A:A,zuora_subscriptions!C:C}, 2, false) + IF(RANDBETWEEN(0, 100)&lt;70, RANDBETWEEN(7, 10), RANDBETWEEN(5, 10)))</f>
        <v>45709</v>
      </c>
      <c r="D149" s="17" t="str">
        <f t="shared" si="1"/>
        <v>Recognized</v>
      </c>
    </row>
    <row r="150">
      <c r="A150" s="6" t="str">
        <f>IFERROR(__xludf.DUMMYFUNCTION("""COMPUTED_VALUE"""),"SUB149")</f>
        <v>SUB149</v>
      </c>
      <c r="B150" s="19">
        <f t="array" ref="B150">IF(A150="", "", VLOOKUP(VLOOKUP(A150, zuora_subscriptions!A:B, 2, false), {salesforce_opportunities!A:A,salesforce_opportunities!E:E}, 2, false)*0.8)</f>
        <v>23.992</v>
      </c>
      <c r="C150" s="16">
        <f t="array" ref="C150">IF(A150="", "", VLOOKUP(A150, {zuora_subscriptions!A:A,zuora_subscriptions!C:C}, 2, false) + IF(RANDBETWEEN(0, 100)&lt;70, RANDBETWEEN(7, 10), RANDBETWEEN(5, 10)))</f>
        <v>45710</v>
      </c>
      <c r="D150" s="17" t="str">
        <f t="shared" si="1"/>
        <v>Recognized</v>
      </c>
    </row>
    <row r="151">
      <c r="A151" s="6" t="str">
        <f>IFERROR(__xludf.DUMMYFUNCTION("""COMPUTED_VALUE"""),"SUB150")</f>
        <v>SUB150</v>
      </c>
      <c r="B151" s="19">
        <f t="array" ref="B151">IF(A151="", "", VLOOKUP(VLOOKUP(A151, zuora_subscriptions!A:B, 2, false), {salesforce_opportunities!A:A,salesforce_opportunities!E:E}, 2, false)*0.8)</f>
        <v>47.992</v>
      </c>
      <c r="C151" s="16">
        <f t="array" ref="C151">IF(A151="", "", VLOOKUP(A151, {zuora_subscriptions!A:A,zuora_subscriptions!C:C}, 2, false) + IF(RANDBETWEEN(0, 100)&lt;70, RANDBETWEEN(7, 10), RANDBETWEEN(5, 10)))</f>
        <v>45731</v>
      </c>
      <c r="D151" s="17" t="str">
        <f t="shared" si="1"/>
        <v>Recognized</v>
      </c>
    </row>
    <row r="152">
      <c r="A152" s="6" t="str">
        <f>IFERROR(__xludf.DUMMYFUNCTION("""COMPUTED_VALUE"""),"SUB151")</f>
        <v>SUB151</v>
      </c>
      <c r="B152" s="19">
        <f t="array" ref="B152">IF(A152="", "", VLOOKUP(VLOOKUP(A152, zuora_subscriptions!A:B, 2, false), {salesforce_opportunities!A:A,salesforce_opportunities!E:E}, 2, false)*0.8)</f>
        <v>23.992</v>
      </c>
      <c r="C152" s="16">
        <f t="array" ref="C152">IF(A152="", "", VLOOKUP(A152, {zuora_subscriptions!A:A,zuora_subscriptions!C:C}, 2, false) + IF(RANDBETWEEN(0, 100)&lt;70, RANDBETWEEN(7, 10), RANDBETWEEN(5, 10)))</f>
        <v>45709</v>
      </c>
      <c r="D152" s="17" t="str">
        <f t="shared" si="1"/>
        <v>Recognized</v>
      </c>
    </row>
    <row r="153">
      <c r="A153" s="6" t="str">
        <f>IFERROR(__xludf.DUMMYFUNCTION("""COMPUTED_VALUE"""),"SUB152")</f>
        <v>SUB152</v>
      </c>
      <c r="B153" s="19">
        <f t="array" ref="B153">IF(A153="", "", VLOOKUP(VLOOKUP(A153, zuora_subscriptions!A:B, 2, false), {salesforce_opportunities!A:A,salesforce_opportunities!E:E}, 2, false)*0.8)</f>
        <v>23.992</v>
      </c>
      <c r="C153" s="16">
        <f t="array" ref="C153">IF(A153="", "", VLOOKUP(A153, {zuora_subscriptions!A:A,zuora_subscriptions!C:C}, 2, false) + IF(RANDBETWEEN(0, 100)&lt;70, RANDBETWEEN(7, 10), RANDBETWEEN(5, 10)))</f>
        <v>45703</v>
      </c>
      <c r="D153" s="17" t="str">
        <f t="shared" si="1"/>
        <v>Recognized</v>
      </c>
    </row>
    <row r="154">
      <c r="A154" s="6" t="str">
        <f>IFERROR(__xludf.DUMMYFUNCTION("""COMPUTED_VALUE"""),"SUB153")</f>
        <v>SUB153</v>
      </c>
      <c r="B154" s="19">
        <f t="array" ref="B154">IF(A154="", "", VLOOKUP(VLOOKUP(A154, zuora_subscriptions!A:B, 2, false), {salesforce_opportunities!A:A,salesforce_opportunities!E:E}, 2, false)*0.8)</f>
        <v>47.992</v>
      </c>
      <c r="C154" s="16">
        <f t="array" ref="C154">IF(A154="", "", VLOOKUP(A154, {zuora_subscriptions!A:A,zuora_subscriptions!C:C}, 2, false) + IF(RANDBETWEEN(0, 100)&lt;70, RANDBETWEEN(7, 10), RANDBETWEEN(5, 10)))</f>
        <v>45722</v>
      </c>
      <c r="D154" s="17" t="str">
        <f t="shared" si="1"/>
        <v>Recognized</v>
      </c>
    </row>
    <row r="155">
      <c r="A155" s="6" t="str">
        <f>IFERROR(__xludf.DUMMYFUNCTION("""COMPUTED_VALUE"""),"SUB154")</f>
        <v>SUB154</v>
      </c>
      <c r="B155" s="19">
        <f t="array" ref="B155">IF(A155="", "", VLOOKUP(VLOOKUP(A155, zuora_subscriptions!A:B, 2, false), {salesforce_opportunities!A:A,salesforce_opportunities!E:E}, 2, false)*0.8)</f>
        <v>47.992</v>
      </c>
      <c r="C155" s="16">
        <f t="array" ref="C155">IF(A155="", "", VLOOKUP(A155, {zuora_subscriptions!A:A,zuora_subscriptions!C:C}, 2, false) + IF(RANDBETWEEN(0, 100)&lt;70, RANDBETWEEN(7, 10), RANDBETWEEN(5, 10)))</f>
        <v>45741</v>
      </c>
      <c r="D155" s="17" t="str">
        <f t="shared" si="1"/>
        <v>Recognized</v>
      </c>
    </row>
    <row r="156">
      <c r="A156" s="6" t="str">
        <f>IFERROR(__xludf.DUMMYFUNCTION("""COMPUTED_VALUE"""),"SUB155")</f>
        <v>SUB155</v>
      </c>
      <c r="B156" s="19">
        <f t="array" ref="B156">IF(A156="", "", VLOOKUP(VLOOKUP(A156, zuora_subscriptions!A:B, 2, false), {salesforce_opportunities!A:A,salesforce_opportunities!E:E}, 2, false)*0.8)</f>
        <v>23.992</v>
      </c>
      <c r="C156" s="16">
        <f t="array" ref="C156">IF(A156="", "", VLOOKUP(A156, {zuora_subscriptions!A:A,zuora_subscriptions!C:C}, 2, false) + IF(RANDBETWEEN(0, 100)&lt;70, RANDBETWEEN(7, 10), RANDBETWEEN(5, 10)))</f>
        <v>45803</v>
      </c>
      <c r="D156" s="17" t="str">
        <f t="shared" si="1"/>
        <v>Recognized</v>
      </c>
    </row>
    <row r="157">
      <c r="A157" s="6" t="str">
        <f>IFERROR(__xludf.DUMMYFUNCTION("""COMPUTED_VALUE"""),"SUB156")</f>
        <v>SUB156</v>
      </c>
      <c r="B157" s="19">
        <f t="array" ref="B157">IF(A157="", "", VLOOKUP(VLOOKUP(A157, zuora_subscriptions!A:B, 2, false), {salesforce_opportunities!A:A,salesforce_opportunities!E:E}, 2, false)*0.8)</f>
        <v>47.992</v>
      </c>
      <c r="C157" s="16">
        <f t="array" ref="C157">IF(A157="", "", VLOOKUP(A157, {zuora_subscriptions!A:A,zuora_subscriptions!C:C}, 2, false) + IF(RANDBETWEEN(0, 100)&lt;70, RANDBETWEEN(7, 10), RANDBETWEEN(5, 10)))</f>
        <v>45750</v>
      </c>
      <c r="D157" s="17" t="str">
        <f t="shared" si="1"/>
        <v>Recognized</v>
      </c>
    </row>
    <row r="158">
      <c r="A158" s="6" t="str">
        <f>IFERROR(__xludf.DUMMYFUNCTION("""COMPUTED_VALUE"""),"SUB157")</f>
        <v>SUB157</v>
      </c>
      <c r="B158" s="19">
        <f t="array" ref="B158">IF(A158="", "", VLOOKUP(VLOOKUP(A158, zuora_subscriptions!A:B, 2, false), {salesforce_opportunities!A:A,salesforce_opportunities!E:E}, 2, false)*0.8)</f>
        <v>23.992</v>
      </c>
      <c r="C158" s="16">
        <f t="array" ref="C158">IF(A158="", "", VLOOKUP(A158, {zuora_subscriptions!A:A,zuora_subscriptions!C:C}, 2, false) + IF(RANDBETWEEN(0, 100)&lt;70, RANDBETWEEN(7, 10), RANDBETWEEN(5, 10)))</f>
        <v>45766</v>
      </c>
      <c r="D158" s="17" t="str">
        <f t="shared" si="1"/>
        <v>Recognized</v>
      </c>
    </row>
    <row r="159">
      <c r="A159" s="6" t="str">
        <f>IFERROR(__xludf.DUMMYFUNCTION("""COMPUTED_VALUE"""),"SUB158")</f>
        <v>SUB158</v>
      </c>
      <c r="B159" s="19">
        <f t="array" ref="B159">IF(A159="", "", VLOOKUP(VLOOKUP(A159, zuora_subscriptions!A:B, 2, false), {salesforce_opportunities!A:A,salesforce_opportunities!E:E}, 2, false)*0.8)</f>
        <v>47.992</v>
      </c>
      <c r="C159" s="16">
        <f t="array" ref="C159">IF(A159="", "", VLOOKUP(A159, {zuora_subscriptions!A:A,zuora_subscriptions!C:C}, 2, false) + IF(RANDBETWEEN(0, 100)&lt;70, RANDBETWEEN(7, 10), RANDBETWEEN(5, 10)))</f>
        <v>45828</v>
      </c>
      <c r="D159" s="17" t="str">
        <f t="shared" si="1"/>
        <v>Recognized</v>
      </c>
    </row>
    <row r="160">
      <c r="A160" s="6" t="str">
        <f>IFERROR(__xludf.DUMMYFUNCTION("""COMPUTED_VALUE"""),"SUB159")</f>
        <v>SUB159</v>
      </c>
      <c r="B160" s="19">
        <f t="array" ref="B160">IF(A160="", "", VLOOKUP(VLOOKUP(A160, zuora_subscriptions!A:B, 2, false), {salesforce_opportunities!A:A,salesforce_opportunities!E:E}, 2, false)*0.8)</f>
        <v>23.992</v>
      </c>
      <c r="C160" s="16">
        <f t="array" ref="C160">IF(A160="", "", VLOOKUP(A160, {zuora_subscriptions!A:A,zuora_subscriptions!C:C}, 2, false) + IF(RANDBETWEEN(0, 100)&lt;70, RANDBETWEEN(7, 10), RANDBETWEEN(5, 10)))</f>
        <v>45712</v>
      </c>
      <c r="D160" s="17" t="str">
        <f t="shared" si="1"/>
        <v>Recognized</v>
      </c>
    </row>
    <row r="161">
      <c r="A161" s="6" t="str">
        <f>IFERROR(__xludf.DUMMYFUNCTION("""COMPUTED_VALUE"""),"SUB160")</f>
        <v>SUB160</v>
      </c>
      <c r="B161" s="19">
        <f t="array" ref="B161">IF(A161="", "", VLOOKUP(VLOOKUP(A161, zuora_subscriptions!A:B, 2, false), {salesforce_opportunities!A:A,salesforce_opportunities!E:E}, 2, false)*0.8)</f>
        <v>47.992</v>
      </c>
      <c r="C161" s="16">
        <f t="array" ref="C161">IF(A161="", "", VLOOKUP(A161, {zuora_subscriptions!A:A,zuora_subscriptions!C:C}, 2, false) + IF(RANDBETWEEN(0, 100)&lt;70, RANDBETWEEN(7, 10), RANDBETWEEN(5, 10)))</f>
        <v>45741</v>
      </c>
      <c r="D161" s="17" t="str">
        <f t="shared" si="1"/>
        <v>Recognized</v>
      </c>
    </row>
    <row r="162">
      <c r="A162" s="6" t="str">
        <f>IFERROR(__xludf.DUMMYFUNCTION("""COMPUTED_VALUE"""),"SUB161")</f>
        <v>SUB161</v>
      </c>
      <c r="B162" s="19">
        <f t="array" ref="B162">IF(A162="", "", VLOOKUP(VLOOKUP(A162, zuora_subscriptions!A:B, 2, false), {salesforce_opportunities!A:A,salesforce_opportunities!E:E}, 2, false)*0.8)</f>
        <v>47.992</v>
      </c>
      <c r="C162" s="16">
        <f t="array" ref="C162">IF(A162="", "", VLOOKUP(A162, {zuora_subscriptions!A:A,zuora_subscriptions!C:C}, 2, false) + IF(RANDBETWEEN(0, 100)&lt;70, RANDBETWEEN(7, 10), RANDBETWEEN(5, 10)))</f>
        <v>45714</v>
      </c>
      <c r="D162" s="17" t="str">
        <f t="shared" si="1"/>
        <v>Recognized</v>
      </c>
    </row>
    <row r="163">
      <c r="A163" s="6" t="str">
        <f>IFERROR(__xludf.DUMMYFUNCTION("""COMPUTED_VALUE"""),"SUB162")</f>
        <v>SUB162</v>
      </c>
      <c r="B163" s="19">
        <f t="array" ref="B163">IF(A163="", "", VLOOKUP(VLOOKUP(A163, zuora_subscriptions!A:B, 2, false), {salesforce_opportunities!A:A,salesforce_opportunities!E:E}, 2, false)*0.8)</f>
        <v>47.992</v>
      </c>
      <c r="C163" s="16">
        <f t="array" ref="C163">IF(A163="", "", VLOOKUP(A163, {zuora_subscriptions!A:A,zuora_subscriptions!C:C}, 2, false) + IF(RANDBETWEEN(0, 100)&lt;70, RANDBETWEEN(7, 10), RANDBETWEEN(5, 10)))</f>
        <v>45712</v>
      </c>
      <c r="D163" s="17" t="str">
        <f t="shared" si="1"/>
        <v>Recognized</v>
      </c>
    </row>
    <row r="164">
      <c r="A164" s="6" t="str">
        <f>IFERROR(__xludf.DUMMYFUNCTION("""COMPUTED_VALUE"""),"SUB163")</f>
        <v>SUB163</v>
      </c>
      <c r="B164" s="19">
        <f t="array" ref="B164">IF(A164="", "", VLOOKUP(VLOOKUP(A164, zuora_subscriptions!A:B, 2, false), {salesforce_opportunities!A:A,salesforce_opportunities!E:E}, 2, false)*0.8)</f>
        <v>23.992</v>
      </c>
      <c r="C164" s="16">
        <f t="array" ref="C164">IF(A164="", "", VLOOKUP(A164, {zuora_subscriptions!A:A,zuora_subscriptions!C:C}, 2, false) + IF(RANDBETWEEN(0, 100)&lt;70, RANDBETWEEN(7, 10), RANDBETWEEN(5, 10)))</f>
        <v>45699</v>
      </c>
      <c r="D164" s="17" t="str">
        <f t="shared" si="1"/>
        <v>Recognized</v>
      </c>
    </row>
    <row r="165">
      <c r="A165" s="6" t="str">
        <f>IFERROR(__xludf.DUMMYFUNCTION("""COMPUTED_VALUE"""),"SUB164")</f>
        <v>SUB164</v>
      </c>
      <c r="B165" s="19">
        <f t="array" ref="B165">IF(A165="", "", VLOOKUP(VLOOKUP(A165, zuora_subscriptions!A:B, 2, false), {salesforce_opportunities!A:A,salesforce_opportunities!E:E}, 2, false)*0.8)</f>
        <v>23.992</v>
      </c>
      <c r="C165" s="16">
        <f t="array" ref="C165">IF(A165="", "", VLOOKUP(A165, {zuora_subscriptions!A:A,zuora_subscriptions!C:C}, 2, false) + IF(RANDBETWEEN(0, 100)&lt;70, RANDBETWEEN(7, 10), RANDBETWEEN(5, 10)))</f>
        <v>45726</v>
      </c>
      <c r="D165" s="17" t="str">
        <f t="shared" si="1"/>
        <v>Recognized</v>
      </c>
    </row>
    <row r="166">
      <c r="A166" s="6" t="str">
        <f>IFERROR(__xludf.DUMMYFUNCTION("""COMPUTED_VALUE"""),"SUB165")</f>
        <v>SUB165</v>
      </c>
      <c r="B166" s="19">
        <f t="array" ref="B166">IF(A166="", "", VLOOKUP(VLOOKUP(A166, zuora_subscriptions!A:B, 2, false), {salesforce_opportunities!A:A,salesforce_opportunities!E:E}, 2, false)*0.8)</f>
        <v>23.992</v>
      </c>
      <c r="C166" s="16">
        <f t="array" ref="C166">IF(A166="", "", VLOOKUP(A166, {zuora_subscriptions!A:A,zuora_subscriptions!C:C}, 2, false) + IF(RANDBETWEEN(0, 100)&lt;70, RANDBETWEEN(7, 10), RANDBETWEEN(5, 10)))</f>
        <v>45776</v>
      </c>
      <c r="D166" s="17" t="str">
        <f t="shared" si="1"/>
        <v>Recognized</v>
      </c>
    </row>
    <row r="167">
      <c r="A167" s="6" t="str">
        <f>IFERROR(__xludf.DUMMYFUNCTION("""COMPUTED_VALUE"""),"SUB166")</f>
        <v>SUB166</v>
      </c>
      <c r="B167" s="19">
        <f t="array" ref="B167">IF(A167="", "", VLOOKUP(VLOOKUP(A167, zuora_subscriptions!A:B, 2, false), {salesforce_opportunities!A:A,salesforce_opportunities!E:E}, 2, false)*0.8)</f>
        <v>47.992</v>
      </c>
      <c r="C167" s="16">
        <f t="array" ref="C167">IF(A167="", "", VLOOKUP(A167, {zuora_subscriptions!A:A,zuora_subscriptions!C:C}, 2, false) + IF(RANDBETWEEN(0, 100)&lt;70, RANDBETWEEN(7, 10), RANDBETWEEN(5, 10)))</f>
        <v>45786</v>
      </c>
      <c r="D167" s="17" t="str">
        <f t="shared" si="1"/>
        <v>Recognized</v>
      </c>
    </row>
    <row r="168">
      <c r="A168" s="6" t="str">
        <f>IFERROR(__xludf.DUMMYFUNCTION("""COMPUTED_VALUE"""),"SUB167")</f>
        <v>SUB167</v>
      </c>
      <c r="B168" s="19">
        <f t="array" ref="B168">IF(A168="", "", VLOOKUP(VLOOKUP(A168, zuora_subscriptions!A:B, 2, false), {salesforce_opportunities!A:A,salesforce_opportunities!E:E}, 2, false)*0.8)</f>
        <v>23.992</v>
      </c>
      <c r="C168" s="16">
        <f t="array" ref="C168">IF(A168="", "", VLOOKUP(A168, {zuora_subscriptions!A:A,zuora_subscriptions!C:C}, 2, false) + IF(RANDBETWEEN(0, 100)&lt;70, RANDBETWEEN(7, 10), RANDBETWEEN(5, 10)))</f>
        <v>45796</v>
      </c>
      <c r="D168" s="17" t="str">
        <f t="shared" si="1"/>
        <v>Recognized</v>
      </c>
    </row>
    <row r="169">
      <c r="A169" s="6" t="str">
        <f>IFERROR(__xludf.DUMMYFUNCTION("""COMPUTED_VALUE"""),"SUB168")</f>
        <v>SUB168</v>
      </c>
      <c r="B169" s="19">
        <f t="array" ref="B169">IF(A169="", "", VLOOKUP(VLOOKUP(A169, zuora_subscriptions!A:B, 2, false), {salesforce_opportunities!A:A,salesforce_opportunities!E:E}, 2, false)*0.8)</f>
        <v>47.992</v>
      </c>
      <c r="C169" s="16">
        <f t="array" ref="C169">IF(A169="", "", VLOOKUP(A169, {zuora_subscriptions!A:A,zuora_subscriptions!C:C}, 2, false) + IF(RANDBETWEEN(0, 100)&lt;70, RANDBETWEEN(7, 10), RANDBETWEEN(5, 10)))</f>
        <v>45809</v>
      </c>
      <c r="D169" s="17" t="str">
        <f t="shared" si="1"/>
        <v>Recognized</v>
      </c>
    </row>
    <row r="170">
      <c r="A170" s="6" t="str">
        <f>IFERROR(__xludf.DUMMYFUNCTION("""COMPUTED_VALUE"""),"SUB169")</f>
        <v>SUB169</v>
      </c>
      <c r="B170" s="19">
        <f t="array" ref="B170">IF(A170="", "", VLOOKUP(VLOOKUP(A170, zuora_subscriptions!A:B, 2, false), {salesforce_opportunities!A:A,salesforce_opportunities!E:E}, 2, false)*0.8)</f>
        <v>23.992</v>
      </c>
      <c r="C170" s="16">
        <f t="array" ref="C170">IF(A170="", "", VLOOKUP(A170, {zuora_subscriptions!A:A,zuora_subscriptions!C:C}, 2, false) + IF(RANDBETWEEN(0, 100)&lt;70, RANDBETWEEN(7, 10), RANDBETWEEN(5, 10)))</f>
        <v>45770</v>
      </c>
      <c r="D170" s="17" t="str">
        <f t="shared" si="1"/>
        <v>Recognized</v>
      </c>
    </row>
    <row r="171">
      <c r="A171" s="6" t="str">
        <f>IFERROR(__xludf.DUMMYFUNCTION("""COMPUTED_VALUE"""),"SUB170")</f>
        <v>SUB170</v>
      </c>
      <c r="B171" s="19">
        <f t="array" ref="B171">IF(A171="", "", VLOOKUP(VLOOKUP(A171, zuora_subscriptions!A:B, 2, false), {salesforce_opportunities!A:A,salesforce_opportunities!E:E}, 2, false)*0.8)</f>
        <v>23.992</v>
      </c>
      <c r="C171" s="16">
        <f t="array" ref="C171">IF(A171="", "", VLOOKUP(A171, {zuora_subscriptions!A:A,zuora_subscriptions!C:C}, 2, false) + IF(RANDBETWEEN(0, 100)&lt;70, RANDBETWEEN(7, 10), RANDBETWEEN(5, 10)))</f>
        <v>45726</v>
      </c>
      <c r="D171" s="17" t="str">
        <f t="shared" si="1"/>
        <v>Recognized</v>
      </c>
    </row>
    <row r="172">
      <c r="A172" s="6" t="str">
        <f>IFERROR(__xludf.DUMMYFUNCTION("""COMPUTED_VALUE"""),"SUB171")</f>
        <v>SUB171</v>
      </c>
      <c r="B172" s="19">
        <f t="array" ref="B172">IF(A172="", "", VLOOKUP(VLOOKUP(A172, zuora_subscriptions!A:B, 2, false), {salesforce_opportunities!A:A,salesforce_opportunities!E:E}, 2, false)*0.8)</f>
        <v>23.992</v>
      </c>
      <c r="C172" s="16">
        <f t="array" ref="C172">IF(A172="", "", VLOOKUP(A172, {zuora_subscriptions!A:A,zuora_subscriptions!C:C}, 2, false) + IF(RANDBETWEEN(0, 100)&lt;70, RANDBETWEEN(7, 10), RANDBETWEEN(5, 10)))</f>
        <v>45797</v>
      </c>
      <c r="D172" s="17" t="str">
        <f t="shared" si="1"/>
        <v>Recognized</v>
      </c>
    </row>
    <row r="173">
      <c r="A173" s="6" t="str">
        <f>IFERROR(__xludf.DUMMYFUNCTION("""COMPUTED_VALUE"""),"SUB172")</f>
        <v>SUB172</v>
      </c>
      <c r="B173" s="19">
        <f t="array" ref="B173">IF(A173="", "", VLOOKUP(VLOOKUP(A173, zuora_subscriptions!A:B, 2, false), {salesforce_opportunities!A:A,salesforce_opportunities!E:E}, 2, false)*0.8)</f>
        <v>47.992</v>
      </c>
      <c r="C173" s="16">
        <f t="array" ref="C173">IF(A173="", "", VLOOKUP(A173, {zuora_subscriptions!A:A,zuora_subscriptions!C:C}, 2, false) + IF(RANDBETWEEN(0, 100)&lt;70, RANDBETWEEN(7, 10), RANDBETWEEN(5, 10)))</f>
        <v>45708</v>
      </c>
      <c r="D173" s="17" t="str">
        <f t="shared" si="1"/>
        <v>Recognized</v>
      </c>
    </row>
    <row r="174">
      <c r="A174" s="6" t="str">
        <f>IFERROR(__xludf.DUMMYFUNCTION("""COMPUTED_VALUE"""),"SUB173")</f>
        <v>SUB173</v>
      </c>
      <c r="B174" s="19">
        <f t="array" ref="B174">IF(A174="", "", VLOOKUP(VLOOKUP(A174, zuora_subscriptions!A:B, 2, false), {salesforce_opportunities!A:A,salesforce_opportunities!E:E}, 2, false)*0.8)</f>
        <v>23.992</v>
      </c>
      <c r="C174" s="16">
        <f t="array" ref="C174">IF(A174="", "", VLOOKUP(A174, {zuora_subscriptions!A:A,zuora_subscriptions!C:C}, 2, false) + IF(RANDBETWEEN(0, 100)&lt;70, RANDBETWEEN(7, 10), RANDBETWEEN(5, 10)))</f>
        <v>45792</v>
      </c>
      <c r="D174" s="17" t="str">
        <f t="shared" si="1"/>
        <v>Recognized</v>
      </c>
    </row>
    <row r="175">
      <c r="A175" s="6" t="str">
        <f>IFERROR(__xludf.DUMMYFUNCTION("""COMPUTED_VALUE"""),"SUB174")</f>
        <v>SUB174</v>
      </c>
      <c r="B175" s="19">
        <f t="array" ref="B175">IF(A175="", "", VLOOKUP(VLOOKUP(A175, zuora_subscriptions!A:B, 2, false), {salesforce_opportunities!A:A,salesforce_opportunities!E:E}, 2, false)*0.8)</f>
        <v>23.992</v>
      </c>
      <c r="C175" s="16">
        <f t="array" ref="C175">IF(A175="", "", VLOOKUP(A175, {zuora_subscriptions!A:A,zuora_subscriptions!C:C}, 2, false) + IF(RANDBETWEEN(0, 100)&lt;70, RANDBETWEEN(7, 10), RANDBETWEEN(5, 10)))</f>
        <v>45745</v>
      </c>
      <c r="D175" s="17" t="str">
        <f t="shared" si="1"/>
        <v>Recognized</v>
      </c>
    </row>
    <row r="176">
      <c r="A176" s="6" t="str">
        <f>IFERROR(__xludf.DUMMYFUNCTION("""COMPUTED_VALUE"""),"SUB175")</f>
        <v>SUB175</v>
      </c>
      <c r="B176" s="19">
        <f t="array" ref="B176">IF(A176="", "", VLOOKUP(VLOOKUP(A176, zuora_subscriptions!A:B, 2, false), {salesforce_opportunities!A:A,salesforce_opportunities!E:E}, 2, false)*0.8)</f>
        <v>23.992</v>
      </c>
      <c r="C176" s="16">
        <f t="array" ref="C176">IF(A176="", "", VLOOKUP(A176, {zuora_subscriptions!A:A,zuora_subscriptions!C:C}, 2, false) + IF(RANDBETWEEN(0, 100)&lt;70, RANDBETWEEN(7, 10), RANDBETWEEN(5, 10)))</f>
        <v>45839</v>
      </c>
      <c r="D176" s="17" t="str">
        <f t="shared" si="1"/>
        <v>Pending</v>
      </c>
    </row>
    <row r="177">
      <c r="A177" s="6" t="str">
        <f>IFERROR(__xludf.DUMMYFUNCTION("""COMPUTED_VALUE"""),"SUB176")</f>
        <v>SUB176</v>
      </c>
      <c r="B177" s="19">
        <f t="array" ref="B177">IF(A177="", "", VLOOKUP(VLOOKUP(A177, zuora_subscriptions!A:B, 2, false), {salesforce_opportunities!A:A,salesforce_opportunities!E:E}, 2, false)*0.8)</f>
        <v>23.992</v>
      </c>
      <c r="C177" s="16">
        <f t="array" ref="C177">IF(A177="", "", VLOOKUP(A177, {zuora_subscriptions!A:A,zuora_subscriptions!C:C}, 2, false) + IF(RANDBETWEEN(0, 100)&lt;70, RANDBETWEEN(7, 10), RANDBETWEEN(5, 10)))</f>
        <v>45774</v>
      </c>
      <c r="D177" s="17" t="str">
        <f t="shared" si="1"/>
        <v>Recognized</v>
      </c>
    </row>
    <row r="178">
      <c r="A178" s="6" t="str">
        <f>IFERROR(__xludf.DUMMYFUNCTION("""COMPUTED_VALUE"""),"SUB177")</f>
        <v>SUB177</v>
      </c>
      <c r="B178" s="19">
        <f t="array" ref="B178">IF(A178="", "", VLOOKUP(VLOOKUP(A178, zuora_subscriptions!A:B, 2, false), {salesforce_opportunities!A:A,salesforce_opportunities!E:E}, 2, false)*0.8)</f>
        <v>23.992</v>
      </c>
      <c r="C178" s="16">
        <f t="array" ref="C178">IF(A178="", "", VLOOKUP(A178, {zuora_subscriptions!A:A,zuora_subscriptions!C:C}, 2, false) + IF(RANDBETWEEN(0, 100)&lt;70, RANDBETWEEN(7, 10), RANDBETWEEN(5, 10)))</f>
        <v>45764</v>
      </c>
      <c r="D178" s="17" t="str">
        <f t="shared" si="1"/>
        <v>Recognized</v>
      </c>
    </row>
    <row r="179">
      <c r="A179" s="6" t="str">
        <f>IFERROR(__xludf.DUMMYFUNCTION("""COMPUTED_VALUE"""),"SUB178")</f>
        <v>SUB178</v>
      </c>
      <c r="B179" s="19">
        <f t="array" ref="B179">IF(A179="", "", VLOOKUP(VLOOKUP(A179, zuora_subscriptions!A:B, 2, false), {salesforce_opportunities!A:A,salesforce_opportunities!E:E}, 2, false)*0.8)</f>
        <v>23.992</v>
      </c>
      <c r="C179" s="16">
        <f t="array" ref="C179">IF(A179="", "", VLOOKUP(A179, {zuora_subscriptions!A:A,zuora_subscriptions!C:C}, 2, false) + IF(RANDBETWEEN(0, 100)&lt;70, RANDBETWEEN(7, 10), RANDBETWEEN(5, 10)))</f>
        <v>45699</v>
      </c>
      <c r="D179" s="17" t="str">
        <f t="shared" si="1"/>
        <v>Recognized</v>
      </c>
    </row>
    <row r="180">
      <c r="A180" s="6" t="str">
        <f>IFERROR(__xludf.DUMMYFUNCTION("""COMPUTED_VALUE"""),"SUB179")</f>
        <v>SUB179</v>
      </c>
      <c r="B180" s="19">
        <f t="array" ref="B180">IF(A180="", "", VLOOKUP(VLOOKUP(A180, zuora_subscriptions!A:B, 2, false), {salesforce_opportunities!A:A,salesforce_opportunities!E:E}, 2, false)*0.8)</f>
        <v>47.992</v>
      </c>
      <c r="C180" s="16">
        <f t="array" ref="C180">IF(A180="", "", VLOOKUP(A180, {zuora_subscriptions!A:A,zuora_subscriptions!C:C}, 2, false) + IF(RANDBETWEEN(0, 100)&lt;70, RANDBETWEEN(7, 10), RANDBETWEEN(5, 10)))</f>
        <v>45688</v>
      </c>
      <c r="D180" s="17" t="str">
        <f t="shared" si="1"/>
        <v>Recognized</v>
      </c>
    </row>
    <row r="181">
      <c r="A181" s="6" t="str">
        <f>IFERROR(__xludf.DUMMYFUNCTION("""COMPUTED_VALUE"""),"SUB180")</f>
        <v>SUB180</v>
      </c>
      <c r="B181" s="19">
        <f t="array" ref="B181">IF(A181="", "", VLOOKUP(VLOOKUP(A181, zuora_subscriptions!A:B, 2, false), {salesforce_opportunities!A:A,salesforce_opportunities!E:E}, 2, false)*0.8)</f>
        <v>47.992</v>
      </c>
      <c r="C181" s="16">
        <f t="array" ref="C181">IF(A181="", "", VLOOKUP(A181, {zuora_subscriptions!A:A,zuora_subscriptions!C:C}, 2, false) + IF(RANDBETWEEN(0, 100)&lt;70, RANDBETWEEN(7, 10), RANDBETWEEN(5, 10)))</f>
        <v>45746</v>
      </c>
      <c r="D181" s="17" t="str">
        <f t="shared" si="1"/>
        <v>Recognized</v>
      </c>
    </row>
    <row r="182">
      <c r="A182" s="6" t="str">
        <f>IFERROR(__xludf.DUMMYFUNCTION("""COMPUTED_VALUE"""),"SUB181")</f>
        <v>SUB181</v>
      </c>
      <c r="B182" s="19">
        <f t="array" ref="B182">IF(A182="", "", VLOOKUP(VLOOKUP(A182, zuora_subscriptions!A:B, 2, false), {salesforce_opportunities!A:A,salesforce_opportunities!E:E}, 2, false)*0.8)</f>
        <v>47.992</v>
      </c>
      <c r="C182" s="16">
        <f t="array" ref="C182">IF(A182="", "", VLOOKUP(A182, {zuora_subscriptions!A:A,zuora_subscriptions!C:C}, 2, false) + IF(RANDBETWEEN(0, 100)&lt;70, RANDBETWEEN(7, 10), RANDBETWEEN(5, 10)))</f>
        <v>45758</v>
      </c>
      <c r="D182" s="17" t="str">
        <f t="shared" si="1"/>
        <v>Recognized</v>
      </c>
    </row>
    <row r="183">
      <c r="A183" s="6" t="str">
        <f>IFERROR(__xludf.DUMMYFUNCTION("""COMPUTED_VALUE"""),"SUB182")</f>
        <v>SUB182</v>
      </c>
      <c r="B183" s="19">
        <f t="array" ref="B183">IF(A183="", "", VLOOKUP(VLOOKUP(A183, zuora_subscriptions!A:B, 2, false), {salesforce_opportunities!A:A,salesforce_opportunities!E:E}, 2, false)*0.8)</f>
        <v>23.992</v>
      </c>
      <c r="C183" s="16">
        <f t="array" ref="C183">IF(A183="", "", VLOOKUP(A183, {zuora_subscriptions!A:A,zuora_subscriptions!C:C}, 2, false) + IF(RANDBETWEEN(0, 100)&lt;70, RANDBETWEEN(7, 10), RANDBETWEEN(5, 10)))</f>
        <v>45716</v>
      </c>
      <c r="D183" s="17" t="str">
        <f t="shared" si="1"/>
        <v>Recognized</v>
      </c>
    </row>
    <row r="184">
      <c r="A184" s="6" t="str">
        <f>IFERROR(__xludf.DUMMYFUNCTION("""COMPUTED_VALUE"""),"SUB183")</f>
        <v>SUB183</v>
      </c>
      <c r="B184" s="19">
        <f t="array" ref="B184">IF(A184="", "", VLOOKUP(VLOOKUP(A184, zuora_subscriptions!A:B, 2, false), {salesforce_opportunities!A:A,salesforce_opportunities!E:E}, 2, false)*0.8)</f>
        <v>23.992</v>
      </c>
      <c r="C184" s="16">
        <f t="array" ref="C184">IF(A184="", "", VLOOKUP(A184, {zuora_subscriptions!A:A,zuora_subscriptions!C:C}, 2, false) + IF(RANDBETWEEN(0, 100)&lt;70, RANDBETWEEN(7, 10), RANDBETWEEN(5, 10)))</f>
        <v>45752</v>
      </c>
      <c r="D184" s="17" t="str">
        <f t="shared" si="1"/>
        <v>Recognized</v>
      </c>
    </row>
    <row r="185">
      <c r="A185" s="6" t="str">
        <f>IFERROR(__xludf.DUMMYFUNCTION("""COMPUTED_VALUE"""),"SUB184")</f>
        <v>SUB184</v>
      </c>
      <c r="B185" s="19">
        <f t="array" ref="B185">IF(A185="", "", VLOOKUP(VLOOKUP(A185, zuora_subscriptions!A:B, 2, false), {salesforce_opportunities!A:A,salesforce_opportunities!E:E}, 2, false)*0.8)</f>
        <v>23.992</v>
      </c>
      <c r="C185" s="16">
        <f t="array" ref="C185">IF(A185="", "", VLOOKUP(A185, {zuora_subscriptions!A:A,zuora_subscriptions!C:C}, 2, false) + IF(RANDBETWEEN(0, 100)&lt;70, RANDBETWEEN(7, 10), RANDBETWEEN(5, 10)))</f>
        <v>45783</v>
      </c>
      <c r="D185" s="17" t="str">
        <f t="shared" si="1"/>
        <v>Recognized</v>
      </c>
    </row>
    <row r="186">
      <c r="A186" s="6" t="str">
        <f>IFERROR(__xludf.DUMMYFUNCTION("""COMPUTED_VALUE"""),"SUB185")</f>
        <v>SUB185</v>
      </c>
      <c r="B186" s="19">
        <f t="array" ref="B186">IF(A186="", "", VLOOKUP(VLOOKUP(A186, zuora_subscriptions!A:B, 2, false), {salesforce_opportunities!A:A,salesforce_opportunities!E:E}, 2, false)*0.8)</f>
        <v>23.992</v>
      </c>
      <c r="C186" s="16">
        <f t="array" ref="C186">IF(A186="", "", VLOOKUP(A186, {zuora_subscriptions!A:A,zuora_subscriptions!C:C}, 2, false) + IF(RANDBETWEEN(0, 100)&lt;70, RANDBETWEEN(7, 10), RANDBETWEEN(5, 10)))</f>
        <v>45732</v>
      </c>
      <c r="D186" s="17" t="str">
        <f t="shared" si="1"/>
        <v>Recognized</v>
      </c>
    </row>
    <row r="187">
      <c r="A187" s="6" t="str">
        <f>IFERROR(__xludf.DUMMYFUNCTION("""COMPUTED_VALUE"""),"SUB186")</f>
        <v>SUB186</v>
      </c>
      <c r="B187" s="19">
        <f t="array" ref="B187">IF(A187="", "", VLOOKUP(VLOOKUP(A187, zuora_subscriptions!A:B, 2, false), {salesforce_opportunities!A:A,salesforce_opportunities!E:E}, 2, false)*0.8)</f>
        <v>23.992</v>
      </c>
      <c r="C187" s="16">
        <f t="array" ref="C187">IF(A187="", "", VLOOKUP(A187, {zuora_subscriptions!A:A,zuora_subscriptions!C:C}, 2, false) + IF(RANDBETWEEN(0, 100)&lt;70, RANDBETWEEN(7, 10), RANDBETWEEN(5, 10)))</f>
        <v>45794</v>
      </c>
      <c r="D187" s="17" t="str">
        <f t="shared" si="1"/>
        <v>Recognized</v>
      </c>
    </row>
    <row r="188">
      <c r="A188" s="6" t="str">
        <f>IFERROR(__xludf.DUMMYFUNCTION("""COMPUTED_VALUE"""),"SUB187")</f>
        <v>SUB187</v>
      </c>
      <c r="B188" s="19">
        <f t="array" ref="B188">IF(A188="", "", VLOOKUP(VLOOKUP(A188, zuora_subscriptions!A:B, 2, false), {salesforce_opportunities!A:A,salesforce_opportunities!E:E}, 2, false)*0.8)</f>
        <v>23.992</v>
      </c>
      <c r="C188" s="16">
        <f t="array" ref="C188">IF(A188="", "", VLOOKUP(A188, {zuora_subscriptions!A:A,zuora_subscriptions!C:C}, 2, false) + IF(RANDBETWEEN(0, 100)&lt;70, RANDBETWEEN(7, 10), RANDBETWEEN(5, 10)))</f>
        <v>45717</v>
      </c>
      <c r="D188" s="17" t="str">
        <f t="shared" si="1"/>
        <v>Recognized</v>
      </c>
    </row>
    <row r="189">
      <c r="A189" s="6" t="str">
        <f>IFERROR(__xludf.DUMMYFUNCTION("""COMPUTED_VALUE"""),"SUB188")</f>
        <v>SUB188</v>
      </c>
      <c r="B189" s="19">
        <f t="array" ref="B189">IF(A189="", "", VLOOKUP(VLOOKUP(A189, zuora_subscriptions!A:B, 2, false), {salesforce_opportunities!A:A,salesforce_opportunities!E:E}, 2, false)*0.8)</f>
        <v>23.992</v>
      </c>
      <c r="C189" s="16">
        <f t="array" ref="C189">IF(A189="", "", VLOOKUP(A189, {zuora_subscriptions!A:A,zuora_subscriptions!C:C}, 2, false) + IF(RANDBETWEEN(0, 100)&lt;70, RANDBETWEEN(7, 10), RANDBETWEEN(5, 10)))</f>
        <v>45834</v>
      </c>
      <c r="D189" s="17" t="str">
        <f t="shared" si="1"/>
        <v>Recognized</v>
      </c>
    </row>
    <row r="190">
      <c r="A190" s="6" t="str">
        <f>IFERROR(__xludf.DUMMYFUNCTION("""COMPUTED_VALUE"""),"SUB189")</f>
        <v>SUB189</v>
      </c>
      <c r="B190" s="19">
        <f t="array" ref="B190">IF(A190="", "", VLOOKUP(VLOOKUP(A190, zuora_subscriptions!A:B, 2, false), {salesforce_opportunities!A:A,salesforce_opportunities!E:E}, 2, false)*0.8)</f>
        <v>47.992</v>
      </c>
      <c r="C190" s="16">
        <f t="array" ref="C190">IF(A190="", "", VLOOKUP(A190, {zuora_subscriptions!A:A,zuora_subscriptions!C:C}, 2, false) + IF(RANDBETWEEN(0, 100)&lt;70, RANDBETWEEN(7, 10), RANDBETWEEN(5, 10)))</f>
        <v>45814</v>
      </c>
      <c r="D190" s="17" t="str">
        <f t="shared" si="1"/>
        <v>Recognized</v>
      </c>
    </row>
    <row r="191">
      <c r="A191" s="6" t="str">
        <f>IFERROR(__xludf.DUMMYFUNCTION("""COMPUTED_VALUE"""),"SUB190")</f>
        <v>SUB190</v>
      </c>
      <c r="B191" s="19">
        <f t="array" ref="B191">IF(A191="", "", VLOOKUP(VLOOKUP(A191, zuora_subscriptions!A:B, 2, false), {salesforce_opportunities!A:A,salesforce_opportunities!E:E}, 2, false)*0.8)</f>
        <v>47.992</v>
      </c>
      <c r="C191" s="16">
        <f t="array" ref="C191">IF(A191="", "", VLOOKUP(A191, {zuora_subscriptions!A:A,zuora_subscriptions!C:C}, 2, false) + IF(RANDBETWEEN(0, 100)&lt;70, RANDBETWEEN(7, 10), RANDBETWEEN(5, 10)))</f>
        <v>45788</v>
      </c>
      <c r="D191" s="17" t="str">
        <f t="shared" si="1"/>
        <v>Recognized</v>
      </c>
    </row>
    <row r="192">
      <c r="A192" s="6" t="str">
        <f>IFERROR(__xludf.DUMMYFUNCTION("""COMPUTED_VALUE"""),"SUB191")</f>
        <v>SUB191</v>
      </c>
      <c r="B192" s="19">
        <f t="array" ref="B192">IF(A192="", "", VLOOKUP(VLOOKUP(A192, zuora_subscriptions!A:B, 2, false), {salesforce_opportunities!A:A,salesforce_opportunities!E:E}, 2, false)*0.8)</f>
        <v>23.992</v>
      </c>
      <c r="C192" s="16">
        <f t="array" ref="C192">IF(A192="", "", VLOOKUP(A192, {zuora_subscriptions!A:A,zuora_subscriptions!C:C}, 2, false) + IF(RANDBETWEEN(0, 100)&lt;70, RANDBETWEEN(7, 10), RANDBETWEEN(5, 10)))</f>
        <v>45713</v>
      </c>
      <c r="D192" s="17" t="str">
        <f t="shared" si="1"/>
        <v>Recognized</v>
      </c>
    </row>
    <row r="193">
      <c r="A193" s="6" t="str">
        <f>IFERROR(__xludf.DUMMYFUNCTION("""COMPUTED_VALUE"""),"SUB192")</f>
        <v>SUB192</v>
      </c>
      <c r="B193" s="19">
        <f t="array" ref="B193">IF(A193="", "", VLOOKUP(VLOOKUP(A193, zuora_subscriptions!A:B, 2, false), {salesforce_opportunities!A:A,salesforce_opportunities!E:E}, 2, false)*0.8)</f>
        <v>23.992</v>
      </c>
      <c r="C193" s="16">
        <f t="array" ref="C193">IF(A193="", "", VLOOKUP(A193, {zuora_subscriptions!A:A,zuora_subscriptions!C:C}, 2, false) + IF(RANDBETWEEN(0, 100)&lt;70, RANDBETWEEN(7, 10), RANDBETWEEN(5, 10)))</f>
        <v>45751</v>
      </c>
      <c r="D193" s="17" t="str">
        <f t="shared" si="1"/>
        <v>Recognized</v>
      </c>
    </row>
    <row r="194">
      <c r="A194" s="6" t="str">
        <f>IFERROR(__xludf.DUMMYFUNCTION("""COMPUTED_VALUE"""),"SUB193")</f>
        <v>SUB193</v>
      </c>
      <c r="B194" s="19">
        <f t="array" ref="B194">IF(A194="", "", VLOOKUP(VLOOKUP(A194, zuora_subscriptions!A:B, 2, false), {salesforce_opportunities!A:A,salesforce_opportunities!E:E}, 2, false)*0.8)</f>
        <v>47.992</v>
      </c>
      <c r="C194" s="16">
        <f t="array" ref="C194">IF(A194="", "", VLOOKUP(A194, {zuora_subscriptions!A:A,zuora_subscriptions!C:C}, 2, false) + IF(RANDBETWEEN(0, 100)&lt;70, RANDBETWEEN(7, 10), RANDBETWEEN(5, 10)))</f>
        <v>45749</v>
      </c>
      <c r="D194" s="17" t="str">
        <f t="shared" si="1"/>
        <v>Recognized</v>
      </c>
    </row>
    <row r="195">
      <c r="A195" s="6" t="str">
        <f>IFERROR(__xludf.DUMMYFUNCTION("""COMPUTED_VALUE"""),"SUB194")</f>
        <v>SUB194</v>
      </c>
      <c r="B195" s="19">
        <f t="array" ref="B195">IF(A195="", "", VLOOKUP(VLOOKUP(A195, zuora_subscriptions!A:B, 2, false), {salesforce_opportunities!A:A,salesforce_opportunities!E:E}, 2, false)*0.8)</f>
        <v>47.992</v>
      </c>
      <c r="C195" s="16">
        <f t="array" ref="C195">IF(A195="", "", VLOOKUP(A195, {zuora_subscriptions!A:A,zuora_subscriptions!C:C}, 2, false) + IF(RANDBETWEEN(0, 100)&lt;70, RANDBETWEEN(7, 10), RANDBETWEEN(5, 10)))</f>
        <v>45697</v>
      </c>
      <c r="D195" s="17" t="str">
        <f t="shared" si="1"/>
        <v>Recognized</v>
      </c>
    </row>
    <row r="196">
      <c r="A196" s="6" t="str">
        <f>IFERROR(__xludf.DUMMYFUNCTION("""COMPUTED_VALUE"""),"SUB195")</f>
        <v>SUB195</v>
      </c>
      <c r="B196" s="19">
        <f t="array" ref="B196">IF(A196="", "", VLOOKUP(VLOOKUP(A196, zuora_subscriptions!A:B, 2, false), {salesforce_opportunities!A:A,salesforce_opportunities!E:E}, 2, false)*0.8)</f>
        <v>23.992</v>
      </c>
      <c r="C196" s="16">
        <f t="array" ref="C196">IF(A196="", "", VLOOKUP(A196, {zuora_subscriptions!A:A,zuora_subscriptions!C:C}, 2, false) + IF(RANDBETWEEN(0, 100)&lt;70, RANDBETWEEN(7, 10), RANDBETWEEN(5, 10)))</f>
        <v>45694</v>
      </c>
      <c r="D196" s="17" t="str">
        <f t="shared" si="1"/>
        <v>Recognized</v>
      </c>
    </row>
    <row r="197">
      <c r="A197" s="6" t="str">
        <f>IFERROR(__xludf.DUMMYFUNCTION("""COMPUTED_VALUE"""),"SUB196")</f>
        <v>SUB196</v>
      </c>
      <c r="B197" s="19">
        <f t="array" ref="B197">IF(A197="", "", VLOOKUP(VLOOKUP(A197, zuora_subscriptions!A:B, 2, false), {salesforce_opportunities!A:A,salesforce_opportunities!E:E}, 2, false)*0.8)</f>
        <v>23.992</v>
      </c>
      <c r="C197" s="16">
        <f t="array" ref="C197">IF(A197="", "", VLOOKUP(A197, {zuora_subscriptions!A:A,zuora_subscriptions!C:C}, 2, false) + IF(RANDBETWEEN(0, 100)&lt;70, RANDBETWEEN(7, 10), RANDBETWEEN(5, 10)))</f>
        <v>45738</v>
      </c>
      <c r="D197" s="17" t="str">
        <f t="shared" si="1"/>
        <v>Recognized</v>
      </c>
    </row>
    <row r="198">
      <c r="A198" s="6" t="str">
        <f>IFERROR(__xludf.DUMMYFUNCTION("""COMPUTED_VALUE"""),"SUB197")</f>
        <v>SUB197</v>
      </c>
      <c r="B198" s="19">
        <f t="array" ref="B198">IF(A198="", "", VLOOKUP(VLOOKUP(A198, zuora_subscriptions!A:B, 2, false), {salesforce_opportunities!A:A,salesforce_opportunities!E:E}, 2, false)*0.8)</f>
        <v>47.992</v>
      </c>
      <c r="C198" s="16">
        <f t="array" ref="C198">IF(A198="", "", VLOOKUP(A198, {zuora_subscriptions!A:A,zuora_subscriptions!C:C}, 2, false) + IF(RANDBETWEEN(0, 100)&lt;70, RANDBETWEEN(7, 10), RANDBETWEEN(5, 10)))</f>
        <v>45736</v>
      </c>
      <c r="D198" s="17" t="str">
        <f t="shared" si="1"/>
        <v>Recognized</v>
      </c>
    </row>
    <row r="199">
      <c r="A199" s="6" t="str">
        <f>IFERROR(__xludf.DUMMYFUNCTION("""COMPUTED_VALUE"""),"SUB198")</f>
        <v>SUB198</v>
      </c>
      <c r="B199" s="19">
        <f t="array" ref="B199">IF(A199="", "", VLOOKUP(VLOOKUP(A199, zuora_subscriptions!A:B, 2, false), {salesforce_opportunities!A:A,salesforce_opportunities!E:E}, 2, false)*0.8)</f>
        <v>23.992</v>
      </c>
      <c r="C199" s="16">
        <f t="array" ref="C199">IF(A199="", "", VLOOKUP(A199, {zuora_subscriptions!A:A,zuora_subscriptions!C:C}, 2, false) + IF(RANDBETWEEN(0, 100)&lt;70, RANDBETWEEN(7, 10), RANDBETWEEN(5, 10)))</f>
        <v>45740</v>
      </c>
      <c r="D199" s="17" t="str">
        <f t="shared" si="1"/>
        <v>Recognized</v>
      </c>
    </row>
    <row r="200">
      <c r="A200" s="6" t="str">
        <f>IFERROR(__xludf.DUMMYFUNCTION("""COMPUTED_VALUE"""),"SUB199")</f>
        <v>SUB199</v>
      </c>
      <c r="B200" s="19">
        <f t="array" ref="B200">IF(A200="", "", VLOOKUP(VLOOKUP(A200, zuora_subscriptions!A:B, 2, false), {salesforce_opportunities!A:A,salesforce_opportunities!E:E}, 2, false)*0.8)</f>
        <v>23.992</v>
      </c>
      <c r="C200" s="16">
        <f t="array" ref="C200">IF(A200="", "", VLOOKUP(A200, {zuora_subscriptions!A:A,zuora_subscriptions!C:C}, 2, false) + IF(RANDBETWEEN(0, 100)&lt;70, RANDBETWEEN(7, 10), RANDBETWEEN(5, 10)))</f>
        <v>45802</v>
      </c>
      <c r="D200" s="17" t="str">
        <f t="shared" si="1"/>
        <v>Recognized</v>
      </c>
    </row>
    <row r="201">
      <c r="A201" s="6" t="str">
        <f>IFERROR(__xludf.DUMMYFUNCTION("""COMPUTED_VALUE"""),"SUB200")</f>
        <v>SUB200</v>
      </c>
      <c r="B201" s="19">
        <f t="array" ref="B201">IF(A201="", "", VLOOKUP(VLOOKUP(A201, zuora_subscriptions!A:B, 2, false), {salesforce_opportunities!A:A,salesforce_opportunities!E:E}, 2, false)*0.8)</f>
        <v>23.992</v>
      </c>
      <c r="C201" s="16">
        <f t="array" ref="C201">IF(A201="", "", VLOOKUP(A201, {zuora_subscriptions!A:A,zuora_subscriptions!C:C}, 2, false) + IF(RANDBETWEEN(0, 100)&lt;70, RANDBETWEEN(7, 10), RANDBETWEEN(5, 10)))</f>
        <v>45760</v>
      </c>
      <c r="D201" s="17" t="str">
        <f t="shared" si="1"/>
        <v>Recognized</v>
      </c>
    </row>
    <row r="202">
      <c r="A202" s="6" t="str">
        <f>IFERROR(__xludf.DUMMYFUNCTION("""COMPUTED_VALUE"""),"SUB201")</f>
        <v>SUB201</v>
      </c>
      <c r="B202" s="19">
        <f t="array" ref="B202">IF(A202="", "", VLOOKUP(VLOOKUP(A202, zuora_subscriptions!A:B, 2, false), {salesforce_opportunities!A:A,salesforce_opportunities!E:E}, 2, false)*0.8)</f>
        <v>23.992</v>
      </c>
      <c r="C202" s="16">
        <f t="array" ref="C202">IF(A202="", "", VLOOKUP(A202, {zuora_subscriptions!A:A,zuora_subscriptions!C:C}, 2, false) + IF(RANDBETWEEN(0, 100)&lt;70, RANDBETWEEN(7, 10), RANDBETWEEN(5, 10)))</f>
        <v>45707</v>
      </c>
      <c r="D202" s="17" t="str">
        <f t="shared" si="1"/>
        <v>Recognized</v>
      </c>
    </row>
    <row r="203">
      <c r="A203" s="6" t="str">
        <f>IFERROR(__xludf.DUMMYFUNCTION("""COMPUTED_VALUE"""),"SUB202")</f>
        <v>SUB202</v>
      </c>
      <c r="B203" s="19">
        <f t="array" ref="B203">IF(A203="", "", VLOOKUP(VLOOKUP(A203, zuora_subscriptions!A:B, 2, false), {salesforce_opportunities!A:A,salesforce_opportunities!E:E}, 2, false)*0.8)</f>
        <v>47.992</v>
      </c>
      <c r="C203" s="16">
        <f t="array" ref="C203">IF(A203="", "", VLOOKUP(A203, {zuora_subscriptions!A:A,zuora_subscriptions!C:C}, 2, false) + IF(RANDBETWEEN(0, 100)&lt;70, RANDBETWEEN(7, 10), RANDBETWEEN(5, 10)))</f>
        <v>45836</v>
      </c>
      <c r="D203" s="17" t="str">
        <f t="shared" si="1"/>
        <v>Recognized</v>
      </c>
    </row>
    <row r="204">
      <c r="A204" s="6" t="str">
        <f>IFERROR(__xludf.DUMMYFUNCTION("""COMPUTED_VALUE"""),"SUB203")</f>
        <v>SUB203</v>
      </c>
      <c r="B204" s="19">
        <f t="array" ref="B204">IF(A204="", "", VLOOKUP(VLOOKUP(A204, zuora_subscriptions!A:B, 2, false), {salesforce_opportunities!A:A,salesforce_opportunities!E:E}, 2, false)*0.8)</f>
        <v>47.992</v>
      </c>
      <c r="C204" s="16">
        <f t="array" ref="C204">IF(A204="", "", VLOOKUP(A204, {zuora_subscriptions!A:A,zuora_subscriptions!C:C}, 2, false) + IF(RANDBETWEEN(0, 100)&lt;70, RANDBETWEEN(7, 10), RANDBETWEEN(5, 10)))</f>
        <v>45702</v>
      </c>
      <c r="D204" s="17" t="str">
        <f t="shared" si="1"/>
        <v>Recognized</v>
      </c>
    </row>
    <row r="205">
      <c r="A205" s="6" t="str">
        <f>IFERROR(__xludf.DUMMYFUNCTION("""COMPUTED_VALUE"""),"SUB204")</f>
        <v>SUB204</v>
      </c>
      <c r="B205" s="19">
        <f t="array" ref="B205">IF(A205="", "", VLOOKUP(VLOOKUP(A205, zuora_subscriptions!A:B, 2, false), {salesforce_opportunities!A:A,salesforce_opportunities!E:E}, 2, false)*0.8)</f>
        <v>23.992</v>
      </c>
      <c r="C205" s="16">
        <f t="array" ref="C205">IF(A205="", "", VLOOKUP(A205, {zuora_subscriptions!A:A,zuora_subscriptions!C:C}, 2, false) + IF(RANDBETWEEN(0, 100)&lt;70, RANDBETWEEN(7, 10), RANDBETWEEN(5, 10)))</f>
        <v>45736</v>
      </c>
      <c r="D205" s="17" t="str">
        <f t="shared" si="1"/>
        <v>Recognized</v>
      </c>
    </row>
    <row r="206">
      <c r="A206" s="6" t="str">
        <f>IFERROR(__xludf.DUMMYFUNCTION("""COMPUTED_VALUE"""),"SUB205")</f>
        <v>SUB205</v>
      </c>
      <c r="B206" s="19">
        <f t="array" ref="B206">IF(A206="", "", VLOOKUP(VLOOKUP(A206, zuora_subscriptions!A:B, 2, false), {salesforce_opportunities!A:A,salesforce_opportunities!E:E}, 2, false)*0.8)</f>
        <v>23.992</v>
      </c>
      <c r="C206" s="16">
        <f t="array" ref="C206">IF(A206="", "", VLOOKUP(A206, {zuora_subscriptions!A:A,zuora_subscriptions!C:C}, 2, false) + IF(RANDBETWEEN(0, 100)&lt;70, RANDBETWEEN(7, 10), RANDBETWEEN(5, 10)))</f>
        <v>45694</v>
      </c>
      <c r="D206" s="17" t="str">
        <f t="shared" si="1"/>
        <v>Recognized</v>
      </c>
    </row>
    <row r="207">
      <c r="A207" s="6" t="str">
        <f>IFERROR(__xludf.DUMMYFUNCTION("""COMPUTED_VALUE"""),"SUB206")</f>
        <v>SUB206</v>
      </c>
      <c r="B207" s="19">
        <f t="array" ref="B207">IF(A207="", "", VLOOKUP(VLOOKUP(A207, zuora_subscriptions!A:B, 2, false), {salesforce_opportunities!A:A,salesforce_opportunities!E:E}, 2, false)*0.8)</f>
        <v>23.992</v>
      </c>
      <c r="C207" s="16">
        <f t="array" ref="C207">IF(A207="", "", VLOOKUP(A207, {zuora_subscriptions!A:A,zuora_subscriptions!C:C}, 2, false) + IF(RANDBETWEEN(0, 100)&lt;70, RANDBETWEEN(7, 10), RANDBETWEEN(5, 10)))</f>
        <v>45803</v>
      </c>
      <c r="D207" s="17" t="str">
        <f t="shared" si="1"/>
        <v>Recognized</v>
      </c>
    </row>
    <row r="208">
      <c r="A208" s="6" t="str">
        <f>IFERROR(__xludf.DUMMYFUNCTION("""COMPUTED_VALUE"""),"SUB207")</f>
        <v>SUB207</v>
      </c>
      <c r="B208" s="19">
        <f t="array" ref="B208">IF(A208="", "", VLOOKUP(VLOOKUP(A208, zuora_subscriptions!A:B, 2, false), {salesforce_opportunities!A:A,salesforce_opportunities!E:E}, 2, false)*0.8)</f>
        <v>23.992</v>
      </c>
      <c r="C208" s="16">
        <f t="array" ref="C208">IF(A208="", "", VLOOKUP(A208, {zuora_subscriptions!A:A,zuora_subscriptions!C:C}, 2, false) + IF(RANDBETWEEN(0, 100)&lt;70, RANDBETWEEN(7, 10), RANDBETWEEN(5, 10)))</f>
        <v>45697</v>
      </c>
      <c r="D208" s="17" t="str">
        <f t="shared" si="1"/>
        <v>Recognized</v>
      </c>
    </row>
    <row r="209">
      <c r="A209" s="6" t="str">
        <f>IFERROR(__xludf.DUMMYFUNCTION("""COMPUTED_VALUE"""),"SUB208")</f>
        <v>SUB208</v>
      </c>
      <c r="B209" s="19">
        <f t="array" ref="B209">IF(A209="", "", VLOOKUP(VLOOKUP(A209, zuora_subscriptions!A:B, 2, false), {salesforce_opportunities!A:A,salesforce_opportunities!E:E}, 2, false)*0.8)</f>
        <v>47.992</v>
      </c>
      <c r="C209" s="16">
        <f t="array" ref="C209">IF(A209="", "", VLOOKUP(A209, {zuora_subscriptions!A:A,zuora_subscriptions!C:C}, 2, false) + IF(RANDBETWEEN(0, 100)&lt;70, RANDBETWEEN(7, 10), RANDBETWEEN(5, 10)))</f>
        <v>45704</v>
      </c>
      <c r="D209" s="17" t="str">
        <f t="shared" si="1"/>
        <v>Recognized</v>
      </c>
    </row>
    <row r="210">
      <c r="A210" s="6" t="str">
        <f>IFERROR(__xludf.DUMMYFUNCTION("""COMPUTED_VALUE"""),"SUB209")</f>
        <v>SUB209</v>
      </c>
      <c r="B210" s="19">
        <f t="array" ref="B210">IF(A210="", "", VLOOKUP(VLOOKUP(A210, zuora_subscriptions!A:B, 2, false), {salesforce_opportunities!A:A,salesforce_opportunities!E:E}, 2, false)*0.8)</f>
        <v>23.992</v>
      </c>
      <c r="C210" s="16">
        <f t="array" ref="C210">IF(A210="", "", VLOOKUP(A210, {zuora_subscriptions!A:A,zuora_subscriptions!C:C}, 2, false) + IF(RANDBETWEEN(0, 100)&lt;70, RANDBETWEEN(7, 10), RANDBETWEEN(5, 10)))</f>
        <v>45749</v>
      </c>
      <c r="D210" s="17" t="str">
        <f t="shared" si="1"/>
        <v>Recognized</v>
      </c>
    </row>
    <row r="211">
      <c r="A211" s="6" t="str">
        <f>IFERROR(__xludf.DUMMYFUNCTION("""COMPUTED_VALUE"""),"SUB210")</f>
        <v>SUB210</v>
      </c>
      <c r="B211" s="19">
        <f t="array" ref="B211">IF(A211="", "", VLOOKUP(VLOOKUP(A211, zuora_subscriptions!A:B, 2, false), {salesforce_opportunities!A:A,salesforce_opportunities!E:E}, 2, false)*0.8)</f>
        <v>23.992</v>
      </c>
      <c r="C211" s="16">
        <f t="array" ref="C211">IF(A211="", "", VLOOKUP(A211, {zuora_subscriptions!A:A,zuora_subscriptions!C:C}, 2, false) + IF(RANDBETWEEN(0, 100)&lt;70, RANDBETWEEN(7, 10), RANDBETWEEN(5, 10)))</f>
        <v>45719</v>
      </c>
      <c r="D211" s="17" t="str">
        <f t="shared" si="1"/>
        <v>Recognized</v>
      </c>
    </row>
    <row r="212">
      <c r="A212" s="6" t="str">
        <f>IFERROR(__xludf.DUMMYFUNCTION("""COMPUTED_VALUE"""),"SUB211")</f>
        <v>SUB211</v>
      </c>
      <c r="B212" s="19">
        <f t="array" ref="B212">IF(A212="", "", VLOOKUP(VLOOKUP(A212, zuora_subscriptions!A:B, 2, false), {salesforce_opportunities!A:A,salesforce_opportunities!E:E}, 2, false)*0.8)</f>
        <v>23.992</v>
      </c>
      <c r="C212" s="16">
        <f t="array" ref="C212">IF(A212="", "", VLOOKUP(A212, {zuora_subscriptions!A:A,zuora_subscriptions!C:C}, 2, false) + IF(RANDBETWEEN(0, 100)&lt;70, RANDBETWEEN(7, 10), RANDBETWEEN(5, 10)))</f>
        <v>45765</v>
      </c>
      <c r="D212" s="17" t="str">
        <f t="shared" si="1"/>
        <v>Recognized</v>
      </c>
    </row>
    <row r="213">
      <c r="A213" s="6" t="str">
        <f>IFERROR(__xludf.DUMMYFUNCTION("""COMPUTED_VALUE"""),"SUB212")</f>
        <v>SUB212</v>
      </c>
      <c r="B213" s="19">
        <f t="array" ref="B213">IF(A213="", "", VLOOKUP(VLOOKUP(A213, zuora_subscriptions!A:B, 2, false), {salesforce_opportunities!A:A,salesforce_opportunities!E:E}, 2, false)*0.8)</f>
        <v>47.992</v>
      </c>
      <c r="C213" s="16">
        <f t="array" ref="C213">IF(A213="", "", VLOOKUP(A213, {zuora_subscriptions!A:A,zuora_subscriptions!C:C}, 2, false) + IF(RANDBETWEEN(0, 100)&lt;70, RANDBETWEEN(7, 10), RANDBETWEEN(5, 10)))</f>
        <v>45746</v>
      </c>
      <c r="D213" s="17" t="str">
        <f t="shared" si="1"/>
        <v>Recognized</v>
      </c>
    </row>
    <row r="214">
      <c r="A214" s="6" t="str">
        <f>IFERROR(__xludf.DUMMYFUNCTION("""COMPUTED_VALUE"""),"SUB213")</f>
        <v>SUB213</v>
      </c>
      <c r="B214" s="19">
        <f t="array" ref="B214">IF(A214="", "", VLOOKUP(VLOOKUP(A214, zuora_subscriptions!A:B, 2, false), {salesforce_opportunities!A:A,salesforce_opportunities!E:E}, 2, false)*0.8)</f>
        <v>47.992</v>
      </c>
      <c r="C214" s="16">
        <f t="array" ref="C214">IF(A214="", "", VLOOKUP(A214, {zuora_subscriptions!A:A,zuora_subscriptions!C:C}, 2, false) + IF(RANDBETWEEN(0, 100)&lt;70, RANDBETWEEN(7, 10), RANDBETWEEN(5, 10)))</f>
        <v>45727</v>
      </c>
      <c r="D214" s="17" t="str">
        <f t="shared" si="1"/>
        <v>Recognized</v>
      </c>
    </row>
    <row r="215">
      <c r="A215" s="6" t="str">
        <f>IFERROR(__xludf.DUMMYFUNCTION("""COMPUTED_VALUE"""),"SUB214")</f>
        <v>SUB214</v>
      </c>
      <c r="B215" s="19">
        <f t="array" ref="B215">IF(A215="", "", VLOOKUP(VLOOKUP(A215, zuora_subscriptions!A:B, 2, false), {salesforce_opportunities!A:A,salesforce_opportunities!E:E}, 2, false)*0.8)</f>
        <v>23.992</v>
      </c>
      <c r="C215" s="16">
        <f t="array" ref="C215">IF(A215="", "", VLOOKUP(A215, {zuora_subscriptions!A:A,zuora_subscriptions!C:C}, 2, false) + IF(RANDBETWEEN(0, 100)&lt;70, RANDBETWEEN(7, 10), RANDBETWEEN(5, 10)))</f>
        <v>45810</v>
      </c>
      <c r="D215" s="17" t="str">
        <f t="shared" si="1"/>
        <v>Recognized</v>
      </c>
    </row>
    <row r="216">
      <c r="A216" s="6" t="str">
        <f>IFERROR(__xludf.DUMMYFUNCTION("""COMPUTED_VALUE"""),"SUB215")</f>
        <v>SUB215</v>
      </c>
      <c r="B216" s="19">
        <f t="array" ref="B216">IF(A216="", "", VLOOKUP(VLOOKUP(A216, zuora_subscriptions!A:B, 2, false), {salesforce_opportunities!A:A,salesforce_opportunities!E:E}, 2, false)*0.8)</f>
        <v>47.992</v>
      </c>
      <c r="C216" s="16">
        <f t="array" ref="C216">IF(A216="", "", VLOOKUP(A216, {zuora_subscriptions!A:A,zuora_subscriptions!C:C}, 2, false) + IF(RANDBETWEEN(0, 100)&lt;70, RANDBETWEEN(7, 10), RANDBETWEEN(5, 10)))</f>
        <v>45745</v>
      </c>
      <c r="D216" s="17" t="str">
        <f t="shared" si="1"/>
        <v>Recognized</v>
      </c>
    </row>
    <row r="217">
      <c r="A217" s="6" t="str">
        <f>IFERROR(__xludf.DUMMYFUNCTION("""COMPUTED_VALUE"""),"SUB216")</f>
        <v>SUB216</v>
      </c>
      <c r="B217" s="19">
        <f t="array" ref="B217">IF(A217="", "", VLOOKUP(VLOOKUP(A217, zuora_subscriptions!A:B, 2, false), {salesforce_opportunities!A:A,salesforce_opportunities!E:E}, 2, false)*0.8)</f>
        <v>23.992</v>
      </c>
      <c r="C217" s="16">
        <f t="array" ref="C217">IF(A217="", "", VLOOKUP(A217, {zuora_subscriptions!A:A,zuora_subscriptions!C:C}, 2, false) + IF(RANDBETWEEN(0, 100)&lt;70, RANDBETWEEN(7, 10), RANDBETWEEN(5, 10)))</f>
        <v>45852</v>
      </c>
      <c r="D217" s="17" t="str">
        <f t="shared" si="1"/>
        <v>Pending</v>
      </c>
    </row>
    <row r="218">
      <c r="A218" s="6" t="str">
        <f>IFERROR(__xludf.DUMMYFUNCTION("""COMPUTED_VALUE"""),"SUB217")</f>
        <v>SUB217</v>
      </c>
      <c r="B218" s="19">
        <f t="array" ref="B218">IF(A218="", "", VLOOKUP(VLOOKUP(A218, zuora_subscriptions!A:B, 2, false), {salesforce_opportunities!A:A,salesforce_opportunities!E:E}, 2, false)*0.8)</f>
        <v>23.992</v>
      </c>
      <c r="C218" s="16">
        <f t="array" ref="C218">IF(A218="", "", VLOOKUP(A218, {zuora_subscriptions!A:A,zuora_subscriptions!C:C}, 2, false) + IF(RANDBETWEEN(0, 100)&lt;70, RANDBETWEEN(7, 10), RANDBETWEEN(5, 10)))</f>
        <v>45743</v>
      </c>
      <c r="D218" s="17" t="str">
        <f t="shared" si="1"/>
        <v>Recognized</v>
      </c>
    </row>
    <row r="219">
      <c r="A219" s="6" t="str">
        <f>IFERROR(__xludf.DUMMYFUNCTION("""COMPUTED_VALUE"""),"SUB218")</f>
        <v>SUB218</v>
      </c>
      <c r="B219" s="19">
        <f t="array" ref="B219">IF(A219="", "", VLOOKUP(VLOOKUP(A219, zuora_subscriptions!A:B, 2, false), {salesforce_opportunities!A:A,salesforce_opportunities!E:E}, 2, false)*0.8)</f>
        <v>47.992</v>
      </c>
      <c r="C219" s="16">
        <f t="array" ref="C219">IF(A219="", "", VLOOKUP(A219, {zuora_subscriptions!A:A,zuora_subscriptions!C:C}, 2, false) + IF(RANDBETWEEN(0, 100)&lt;70, RANDBETWEEN(7, 10), RANDBETWEEN(5, 10)))</f>
        <v>45796</v>
      </c>
      <c r="D219" s="17" t="str">
        <f t="shared" si="1"/>
        <v>Recognized</v>
      </c>
    </row>
    <row r="220">
      <c r="A220" s="6" t="str">
        <f>IFERROR(__xludf.DUMMYFUNCTION("""COMPUTED_VALUE"""),"SUB219")</f>
        <v>SUB219</v>
      </c>
      <c r="B220" s="19">
        <f t="array" ref="B220">IF(A220="", "", VLOOKUP(VLOOKUP(A220, zuora_subscriptions!A:B, 2, false), {salesforce_opportunities!A:A,salesforce_opportunities!E:E}, 2, false)*0.8)</f>
        <v>47.992</v>
      </c>
      <c r="C220" s="16">
        <f t="array" ref="C220">IF(A220="", "", VLOOKUP(A220, {zuora_subscriptions!A:A,zuora_subscriptions!C:C}, 2, false) + IF(RANDBETWEEN(0, 100)&lt;70, RANDBETWEEN(7, 10), RANDBETWEEN(5, 10)))</f>
        <v>45719</v>
      </c>
      <c r="D220" s="17" t="str">
        <f t="shared" si="1"/>
        <v>Recognized</v>
      </c>
    </row>
    <row r="221">
      <c r="A221" s="6" t="str">
        <f>IFERROR(__xludf.DUMMYFUNCTION("""COMPUTED_VALUE"""),"SUB220")</f>
        <v>SUB220</v>
      </c>
      <c r="B221" s="19">
        <f t="array" ref="B221">IF(A221="", "", VLOOKUP(VLOOKUP(A221, zuora_subscriptions!A:B, 2, false), {salesforce_opportunities!A:A,salesforce_opportunities!E:E}, 2, false)*0.8)</f>
        <v>47.992</v>
      </c>
      <c r="C221" s="16">
        <f t="array" ref="C221">IF(A221="", "", VLOOKUP(A221, {zuora_subscriptions!A:A,zuora_subscriptions!C:C}, 2, false) + IF(RANDBETWEEN(0, 100)&lt;70, RANDBETWEEN(7, 10), RANDBETWEEN(5, 10)))</f>
        <v>45740</v>
      </c>
      <c r="D221" s="17" t="str">
        <f t="shared" si="1"/>
        <v>Recognized</v>
      </c>
    </row>
    <row r="222">
      <c r="A222" s="6" t="str">
        <f>IFERROR(__xludf.DUMMYFUNCTION("""COMPUTED_VALUE"""),"SUB221")</f>
        <v>SUB221</v>
      </c>
      <c r="B222" s="19">
        <f t="array" ref="B222">IF(A222="", "", VLOOKUP(VLOOKUP(A222, zuora_subscriptions!A:B, 2, false), {salesforce_opportunities!A:A,salesforce_opportunities!E:E}, 2, false)*0.8)</f>
        <v>47.992</v>
      </c>
      <c r="C222" s="16">
        <f t="array" ref="C222">IF(A222="", "", VLOOKUP(A222, {zuora_subscriptions!A:A,zuora_subscriptions!C:C}, 2, false) + IF(RANDBETWEEN(0, 100)&lt;70, RANDBETWEEN(7, 10), RANDBETWEEN(5, 10)))</f>
        <v>45735</v>
      </c>
      <c r="D222" s="17" t="str">
        <f t="shared" si="1"/>
        <v>Recognized</v>
      </c>
    </row>
    <row r="223">
      <c r="A223" s="6" t="str">
        <f>IFERROR(__xludf.DUMMYFUNCTION("""COMPUTED_VALUE"""),"SUB222")</f>
        <v>SUB222</v>
      </c>
      <c r="B223" s="19">
        <f t="array" ref="B223">IF(A223="", "", VLOOKUP(VLOOKUP(A223, zuora_subscriptions!A:B, 2, false), {salesforce_opportunities!A:A,salesforce_opportunities!E:E}, 2, false)*0.8)</f>
        <v>23.992</v>
      </c>
      <c r="C223" s="16">
        <f t="array" ref="C223">IF(A223="", "", VLOOKUP(A223, {zuora_subscriptions!A:A,zuora_subscriptions!C:C}, 2, false) + IF(RANDBETWEEN(0, 100)&lt;70, RANDBETWEEN(7, 10), RANDBETWEEN(5, 10)))</f>
        <v>45701</v>
      </c>
      <c r="D223" s="17" t="str">
        <f t="shared" si="1"/>
        <v>Recognized</v>
      </c>
    </row>
    <row r="224">
      <c r="A224" s="6" t="str">
        <f>IFERROR(__xludf.DUMMYFUNCTION("""COMPUTED_VALUE"""),"SUB223")</f>
        <v>SUB223</v>
      </c>
      <c r="B224" s="19">
        <f t="array" ref="B224">IF(A224="", "", VLOOKUP(VLOOKUP(A224, zuora_subscriptions!A:B, 2, false), {salesforce_opportunities!A:A,salesforce_opportunities!E:E}, 2, false)*0.8)</f>
        <v>23.992</v>
      </c>
      <c r="C224" s="16">
        <f t="array" ref="C224">IF(A224="", "", VLOOKUP(A224, {zuora_subscriptions!A:A,zuora_subscriptions!C:C}, 2, false) + IF(RANDBETWEEN(0, 100)&lt;70, RANDBETWEEN(7, 10), RANDBETWEEN(5, 10)))</f>
        <v>45782</v>
      </c>
      <c r="D224" s="17" t="str">
        <f t="shared" si="1"/>
        <v>Recognized</v>
      </c>
    </row>
    <row r="225">
      <c r="A225" s="6" t="str">
        <f>IFERROR(__xludf.DUMMYFUNCTION("""COMPUTED_VALUE"""),"SUB224")</f>
        <v>SUB224</v>
      </c>
      <c r="B225" s="19">
        <f t="array" ref="B225">IF(A225="", "", VLOOKUP(VLOOKUP(A225, zuora_subscriptions!A:B, 2, false), {salesforce_opportunities!A:A,salesforce_opportunities!E:E}, 2, false)*0.8)</f>
        <v>47.992</v>
      </c>
      <c r="C225" s="16">
        <f t="array" ref="C225">IF(A225="", "", VLOOKUP(A225, {zuora_subscriptions!A:A,zuora_subscriptions!C:C}, 2, false) + IF(RANDBETWEEN(0, 100)&lt;70, RANDBETWEEN(7, 10), RANDBETWEEN(5, 10)))</f>
        <v>45776</v>
      </c>
      <c r="D225" s="17" t="str">
        <f t="shared" si="1"/>
        <v>Recognized</v>
      </c>
    </row>
    <row r="226">
      <c r="A226" s="6" t="str">
        <f>IFERROR(__xludf.DUMMYFUNCTION("""COMPUTED_VALUE"""),"SUB225")</f>
        <v>SUB225</v>
      </c>
      <c r="B226" s="19">
        <f t="array" ref="B226">IF(A226="", "", VLOOKUP(VLOOKUP(A226, zuora_subscriptions!A:B, 2, false), {salesforce_opportunities!A:A,salesforce_opportunities!E:E}, 2, false)*0.8)</f>
        <v>47.992</v>
      </c>
      <c r="C226" s="16">
        <f t="array" ref="C226">IF(A226="", "", VLOOKUP(A226, {zuora_subscriptions!A:A,zuora_subscriptions!C:C}, 2, false) + IF(RANDBETWEEN(0, 100)&lt;70, RANDBETWEEN(7, 10), RANDBETWEEN(5, 10)))</f>
        <v>45770</v>
      </c>
      <c r="D226" s="17" t="str">
        <f t="shared" si="1"/>
        <v>Recognized</v>
      </c>
    </row>
    <row r="227">
      <c r="A227" s="6" t="str">
        <f>IFERROR(__xludf.DUMMYFUNCTION("""COMPUTED_VALUE"""),"SUB226")</f>
        <v>SUB226</v>
      </c>
      <c r="B227" s="19">
        <f t="array" ref="B227">IF(A227="", "", VLOOKUP(VLOOKUP(A227, zuora_subscriptions!A:B, 2, false), {salesforce_opportunities!A:A,salesforce_opportunities!E:E}, 2, false)*0.8)</f>
        <v>23.992</v>
      </c>
      <c r="C227" s="16">
        <f t="array" ref="C227">IF(A227="", "", VLOOKUP(A227, {zuora_subscriptions!A:A,zuora_subscriptions!C:C}, 2, false) + IF(RANDBETWEEN(0, 100)&lt;70, RANDBETWEEN(7, 10), RANDBETWEEN(5, 10)))</f>
        <v>45770</v>
      </c>
      <c r="D227" s="17" t="str">
        <f t="shared" si="1"/>
        <v>Recognized</v>
      </c>
    </row>
    <row r="228">
      <c r="A228" s="6" t="str">
        <f>IFERROR(__xludf.DUMMYFUNCTION("""COMPUTED_VALUE"""),"SUB227")</f>
        <v>SUB227</v>
      </c>
      <c r="B228" s="19">
        <f t="array" ref="B228">IF(A228="", "", VLOOKUP(VLOOKUP(A228, zuora_subscriptions!A:B, 2, false), {salesforce_opportunities!A:A,salesforce_opportunities!E:E}, 2, false)*0.8)</f>
        <v>23.992</v>
      </c>
      <c r="C228" s="16">
        <f t="array" ref="C228">IF(A228="", "", VLOOKUP(A228, {zuora_subscriptions!A:A,zuora_subscriptions!C:C}, 2, false) + IF(RANDBETWEEN(0, 100)&lt;70, RANDBETWEEN(7, 10), RANDBETWEEN(5, 10)))</f>
        <v>45709</v>
      </c>
      <c r="D228" s="17" t="str">
        <f t="shared" si="1"/>
        <v>Recognized</v>
      </c>
    </row>
    <row r="229">
      <c r="A229" s="6" t="str">
        <f>IFERROR(__xludf.DUMMYFUNCTION("""COMPUTED_VALUE"""),"SUB228")</f>
        <v>SUB228</v>
      </c>
      <c r="B229" s="19">
        <f t="array" ref="B229">IF(A229="", "", VLOOKUP(VLOOKUP(A229, zuora_subscriptions!A:B, 2, false), {salesforce_opportunities!A:A,salesforce_opportunities!E:E}, 2, false)*0.8)</f>
        <v>47.992</v>
      </c>
      <c r="C229" s="16">
        <f t="array" ref="C229">IF(A229="", "", VLOOKUP(A229, {zuora_subscriptions!A:A,zuora_subscriptions!C:C}, 2, false) + IF(RANDBETWEEN(0, 100)&lt;70, RANDBETWEEN(7, 10), RANDBETWEEN(5, 10)))</f>
        <v>45793</v>
      </c>
      <c r="D229" s="17" t="str">
        <f t="shared" si="1"/>
        <v>Recognized</v>
      </c>
    </row>
    <row r="230">
      <c r="A230" s="6" t="str">
        <f>IFERROR(__xludf.DUMMYFUNCTION("""COMPUTED_VALUE"""),"SUB229")</f>
        <v>SUB229</v>
      </c>
      <c r="B230" s="19">
        <f t="array" ref="B230">IF(A230="", "", VLOOKUP(VLOOKUP(A230, zuora_subscriptions!A:B, 2, false), {salesforce_opportunities!A:A,salesforce_opportunities!E:E}, 2, false)*0.8)</f>
        <v>23.992</v>
      </c>
      <c r="C230" s="16">
        <f t="array" ref="C230">IF(A230="", "", VLOOKUP(A230, {zuora_subscriptions!A:A,zuora_subscriptions!C:C}, 2, false) + IF(RANDBETWEEN(0, 100)&lt;70, RANDBETWEEN(7, 10), RANDBETWEEN(5, 10)))</f>
        <v>45729</v>
      </c>
      <c r="D230" s="17" t="str">
        <f t="shared" si="1"/>
        <v>Recognized</v>
      </c>
    </row>
    <row r="231">
      <c r="A231" s="6" t="str">
        <f>IFERROR(__xludf.DUMMYFUNCTION("""COMPUTED_VALUE"""),"SUB230")</f>
        <v>SUB230</v>
      </c>
      <c r="B231" s="19">
        <f t="array" ref="B231">IF(A231="", "", VLOOKUP(VLOOKUP(A231, zuora_subscriptions!A:B, 2, false), {salesforce_opportunities!A:A,salesforce_opportunities!E:E}, 2, false)*0.8)</f>
        <v>23.992</v>
      </c>
      <c r="C231" s="16">
        <f t="array" ref="C231">IF(A231="", "", VLOOKUP(A231, {zuora_subscriptions!A:A,zuora_subscriptions!C:C}, 2, false) + IF(RANDBETWEEN(0, 100)&lt;70, RANDBETWEEN(7, 10), RANDBETWEEN(5, 10)))</f>
        <v>45750</v>
      </c>
      <c r="D231" s="17" t="str">
        <f t="shared" si="1"/>
        <v>Recognized</v>
      </c>
    </row>
    <row r="232">
      <c r="A232" s="6" t="str">
        <f>IFERROR(__xludf.DUMMYFUNCTION("""COMPUTED_VALUE"""),"SUB231")</f>
        <v>SUB231</v>
      </c>
      <c r="B232" s="19">
        <f t="array" ref="B232">IF(A232="", "", VLOOKUP(VLOOKUP(A232, zuora_subscriptions!A:B, 2, false), {salesforce_opportunities!A:A,salesforce_opportunities!E:E}, 2, false)*0.8)</f>
        <v>23.992</v>
      </c>
      <c r="C232" s="16">
        <f t="array" ref="C232">IF(A232="", "", VLOOKUP(A232, {zuora_subscriptions!A:A,zuora_subscriptions!C:C}, 2, false) + IF(RANDBETWEEN(0, 100)&lt;70, RANDBETWEEN(7, 10), RANDBETWEEN(5, 10)))</f>
        <v>45805</v>
      </c>
      <c r="D232" s="17" t="str">
        <f t="shared" si="1"/>
        <v>Recognized</v>
      </c>
    </row>
    <row r="233">
      <c r="A233" s="6" t="str">
        <f>IFERROR(__xludf.DUMMYFUNCTION("""COMPUTED_VALUE"""),"SUB232")</f>
        <v>SUB232</v>
      </c>
      <c r="B233" s="19">
        <f t="array" ref="B233">IF(A233="", "", VLOOKUP(VLOOKUP(A233, zuora_subscriptions!A:B, 2, false), {salesforce_opportunities!A:A,salesforce_opportunities!E:E}, 2, false)*0.8)</f>
        <v>23.992</v>
      </c>
      <c r="C233" s="16">
        <f t="array" ref="C233">IF(A233="", "", VLOOKUP(A233, {zuora_subscriptions!A:A,zuora_subscriptions!C:C}, 2, false) + IF(RANDBETWEEN(0, 100)&lt;70, RANDBETWEEN(7, 10), RANDBETWEEN(5, 10)))</f>
        <v>45781</v>
      </c>
      <c r="D233" s="17" t="str">
        <f t="shared" si="1"/>
        <v>Recognized</v>
      </c>
    </row>
    <row r="234">
      <c r="A234" s="6" t="str">
        <f>IFERROR(__xludf.DUMMYFUNCTION("""COMPUTED_VALUE"""),"SUB233")</f>
        <v>SUB233</v>
      </c>
      <c r="B234" s="19">
        <f t="array" ref="B234">IF(A234="", "", VLOOKUP(VLOOKUP(A234, zuora_subscriptions!A:B, 2, false), {salesforce_opportunities!A:A,salesforce_opportunities!E:E}, 2, false)*0.8)</f>
        <v>23.992</v>
      </c>
      <c r="C234" s="16">
        <f t="array" ref="C234">IF(A234="", "", VLOOKUP(A234, {zuora_subscriptions!A:A,zuora_subscriptions!C:C}, 2, false) + IF(RANDBETWEEN(0, 100)&lt;70, RANDBETWEEN(7, 10), RANDBETWEEN(5, 10)))</f>
        <v>45715</v>
      </c>
      <c r="D234" s="17" t="str">
        <f t="shared" si="1"/>
        <v>Recognized</v>
      </c>
    </row>
    <row r="235">
      <c r="A235" s="6" t="str">
        <f>IFERROR(__xludf.DUMMYFUNCTION("""COMPUTED_VALUE"""),"SUB234")</f>
        <v>SUB234</v>
      </c>
      <c r="B235" s="19">
        <f t="array" ref="B235">IF(A235="", "", VLOOKUP(VLOOKUP(A235, zuora_subscriptions!A:B, 2, false), {salesforce_opportunities!A:A,salesforce_opportunities!E:E}, 2, false)*0.8)</f>
        <v>47.992</v>
      </c>
      <c r="C235" s="16">
        <f t="array" ref="C235">IF(A235="", "", VLOOKUP(A235, {zuora_subscriptions!A:A,zuora_subscriptions!C:C}, 2, false) + IF(RANDBETWEEN(0, 100)&lt;70, RANDBETWEEN(7, 10), RANDBETWEEN(5, 10)))</f>
        <v>45843</v>
      </c>
      <c r="D235" s="17" t="str">
        <f t="shared" si="1"/>
        <v>Pending</v>
      </c>
    </row>
    <row r="236">
      <c r="A236" s="6" t="str">
        <f>IFERROR(__xludf.DUMMYFUNCTION("""COMPUTED_VALUE"""),"SUB235")</f>
        <v>SUB235</v>
      </c>
      <c r="B236" s="19">
        <f t="array" ref="B236">IF(A236="", "", VLOOKUP(VLOOKUP(A236, zuora_subscriptions!A:B, 2, false), {salesforce_opportunities!A:A,salesforce_opportunities!E:E}, 2, false)*0.8)</f>
        <v>47.992</v>
      </c>
      <c r="C236" s="16">
        <f t="array" ref="C236">IF(A236="", "", VLOOKUP(A236, {zuora_subscriptions!A:A,zuora_subscriptions!C:C}, 2, false) + IF(RANDBETWEEN(0, 100)&lt;70, RANDBETWEEN(7, 10), RANDBETWEEN(5, 10)))</f>
        <v>45792</v>
      </c>
      <c r="D236" s="17" t="str">
        <f t="shared" si="1"/>
        <v>Recognized</v>
      </c>
    </row>
    <row r="237">
      <c r="A237" s="6" t="str">
        <f>IFERROR(__xludf.DUMMYFUNCTION("""COMPUTED_VALUE"""),"SUB236")</f>
        <v>SUB236</v>
      </c>
      <c r="B237" s="19">
        <f t="array" ref="B237">IF(A237="", "", VLOOKUP(VLOOKUP(A237, zuora_subscriptions!A:B, 2, false), {salesforce_opportunities!A:A,salesforce_opportunities!E:E}, 2, false)*0.8)</f>
        <v>47.992</v>
      </c>
      <c r="C237" s="16">
        <f t="array" ref="C237">IF(A237="", "", VLOOKUP(A237, {zuora_subscriptions!A:A,zuora_subscriptions!C:C}, 2, false) + IF(RANDBETWEEN(0, 100)&lt;70, RANDBETWEEN(7, 10), RANDBETWEEN(5, 10)))</f>
        <v>45723</v>
      </c>
      <c r="D237" s="17" t="str">
        <f t="shared" si="1"/>
        <v>Recognized</v>
      </c>
    </row>
    <row r="238">
      <c r="A238" s="6" t="str">
        <f>IFERROR(__xludf.DUMMYFUNCTION("""COMPUTED_VALUE"""),"SUB237")</f>
        <v>SUB237</v>
      </c>
      <c r="B238" s="19">
        <f t="array" ref="B238">IF(A238="", "", VLOOKUP(VLOOKUP(A238, zuora_subscriptions!A:B, 2, false), {salesforce_opportunities!A:A,salesforce_opportunities!E:E}, 2, false)*0.8)</f>
        <v>23.992</v>
      </c>
      <c r="C238" s="16">
        <f t="array" ref="C238">IF(A238="", "", VLOOKUP(A238, {zuora_subscriptions!A:A,zuora_subscriptions!C:C}, 2, false) + IF(RANDBETWEEN(0, 100)&lt;70, RANDBETWEEN(7, 10), RANDBETWEEN(5, 10)))</f>
        <v>45705</v>
      </c>
      <c r="D238" s="17" t="str">
        <f t="shared" si="1"/>
        <v>Recognized</v>
      </c>
    </row>
    <row r="239">
      <c r="A239" s="6" t="str">
        <f>IFERROR(__xludf.DUMMYFUNCTION("""COMPUTED_VALUE"""),"SUB238")</f>
        <v>SUB238</v>
      </c>
      <c r="B239" s="19">
        <f t="array" ref="B239">IF(A239="", "", VLOOKUP(VLOOKUP(A239, zuora_subscriptions!A:B, 2, false), {salesforce_opportunities!A:A,salesforce_opportunities!E:E}, 2, false)*0.8)</f>
        <v>23.992</v>
      </c>
      <c r="C239" s="16">
        <f t="array" ref="C239">IF(A239="", "", VLOOKUP(A239, {zuora_subscriptions!A:A,zuora_subscriptions!C:C}, 2, false) + IF(RANDBETWEEN(0, 100)&lt;70, RANDBETWEEN(7, 10), RANDBETWEEN(5, 10)))</f>
        <v>45696</v>
      </c>
      <c r="D239" s="17" t="str">
        <f t="shared" si="1"/>
        <v>Recognized</v>
      </c>
    </row>
    <row r="240">
      <c r="A240" s="6" t="str">
        <f>IFERROR(__xludf.DUMMYFUNCTION("""COMPUTED_VALUE"""),"SUB239")</f>
        <v>SUB239</v>
      </c>
      <c r="B240" s="19">
        <f t="array" ref="B240">IF(A240="", "", VLOOKUP(VLOOKUP(A240, zuora_subscriptions!A:B, 2, false), {salesforce_opportunities!A:A,salesforce_opportunities!E:E}, 2, false)*0.8)</f>
        <v>47.992</v>
      </c>
      <c r="C240" s="16">
        <f t="array" ref="C240">IF(A240="", "", VLOOKUP(A240, {zuora_subscriptions!A:A,zuora_subscriptions!C:C}, 2, false) + IF(RANDBETWEEN(0, 100)&lt;70, RANDBETWEEN(7, 10), RANDBETWEEN(5, 10)))</f>
        <v>45765</v>
      </c>
      <c r="D240" s="17" t="str">
        <f t="shared" si="1"/>
        <v>Recognized</v>
      </c>
    </row>
    <row r="241">
      <c r="A241" s="6" t="str">
        <f>IFERROR(__xludf.DUMMYFUNCTION("""COMPUTED_VALUE"""),"SUB240")</f>
        <v>SUB240</v>
      </c>
      <c r="B241" s="19">
        <f t="array" ref="B241">IF(A241="", "", VLOOKUP(VLOOKUP(A241, zuora_subscriptions!A:B, 2, false), {salesforce_opportunities!A:A,salesforce_opportunities!E:E}, 2, false)*0.8)</f>
        <v>47.992</v>
      </c>
      <c r="C241" s="16">
        <f t="array" ref="C241">IF(A241="", "", VLOOKUP(A241, {zuora_subscriptions!A:A,zuora_subscriptions!C:C}, 2, false) + IF(RANDBETWEEN(0, 100)&lt;70, RANDBETWEEN(7, 10), RANDBETWEEN(5, 10)))</f>
        <v>45787</v>
      </c>
      <c r="D241" s="17" t="str">
        <f t="shared" si="1"/>
        <v>Recognized</v>
      </c>
    </row>
    <row r="242">
      <c r="A242" s="6" t="str">
        <f>IFERROR(__xludf.DUMMYFUNCTION("""COMPUTED_VALUE"""),"SUB241")</f>
        <v>SUB241</v>
      </c>
      <c r="B242" s="19">
        <f t="array" ref="B242">IF(A242="", "", VLOOKUP(VLOOKUP(A242, zuora_subscriptions!A:B, 2, false), {salesforce_opportunities!A:A,salesforce_opportunities!E:E}, 2, false)*0.8)</f>
        <v>23.992</v>
      </c>
      <c r="C242" s="16">
        <f t="array" ref="C242">IF(A242="", "", VLOOKUP(A242, {zuora_subscriptions!A:A,zuora_subscriptions!C:C}, 2, false) + IF(RANDBETWEEN(0, 100)&lt;70, RANDBETWEEN(7, 10), RANDBETWEEN(5, 10)))</f>
        <v>45743</v>
      </c>
      <c r="D242" s="17" t="str">
        <f t="shared" si="1"/>
        <v>Recognized</v>
      </c>
    </row>
    <row r="243">
      <c r="A243" s="6" t="str">
        <f>IFERROR(__xludf.DUMMYFUNCTION("""COMPUTED_VALUE"""),"SUB242")</f>
        <v>SUB242</v>
      </c>
      <c r="B243" s="19">
        <f t="array" ref="B243">IF(A243="", "", VLOOKUP(VLOOKUP(A243, zuora_subscriptions!A:B, 2, false), {salesforce_opportunities!A:A,salesforce_opportunities!E:E}, 2, false)*0.8)</f>
        <v>23.992</v>
      </c>
      <c r="C243" s="16">
        <f t="array" ref="C243">IF(A243="", "", VLOOKUP(A243, {zuora_subscriptions!A:A,zuora_subscriptions!C:C}, 2, false) + IF(RANDBETWEEN(0, 100)&lt;70, RANDBETWEEN(7, 10), RANDBETWEEN(5, 10)))</f>
        <v>45771</v>
      </c>
      <c r="D243" s="17" t="str">
        <f t="shared" si="1"/>
        <v>Recognized</v>
      </c>
    </row>
    <row r="244">
      <c r="A244" s="6" t="str">
        <f>IFERROR(__xludf.DUMMYFUNCTION("""COMPUTED_VALUE"""),"SUB243")</f>
        <v>SUB243</v>
      </c>
      <c r="B244" s="19">
        <f t="array" ref="B244">IF(A244="", "", VLOOKUP(VLOOKUP(A244, zuora_subscriptions!A:B, 2, false), {salesforce_opportunities!A:A,salesforce_opportunities!E:E}, 2, false)*0.8)</f>
        <v>23.992</v>
      </c>
      <c r="C244" s="16">
        <f t="array" ref="C244">IF(A244="", "", VLOOKUP(A244, {zuora_subscriptions!A:A,zuora_subscriptions!C:C}, 2, false) + IF(RANDBETWEEN(0, 100)&lt;70, RANDBETWEEN(7, 10), RANDBETWEEN(5, 10)))</f>
        <v>45834</v>
      </c>
      <c r="D244" s="17" t="str">
        <f t="shared" si="1"/>
        <v>Recognized</v>
      </c>
    </row>
    <row r="245">
      <c r="A245" s="6" t="str">
        <f>IFERROR(__xludf.DUMMYFUNCTION("""COMPUTED_VALUE"""),"SUB244")</f>
        <v>SUB244</v>
      </c>
      <c r="B245" s="19">
        <f t="array" ref="B245">IF(A245="", "", VLOOKUP(VLOOKUP(A245, zuora_subscriptions!A:B, 2, false), {salesforce_opportunities!A:A,salesforce_opportunities!E:E}, 2, false)*0.8)</f>
        <v>23.992</v>
      </c>
      <c r="C245" s="16">
        <f t="array" ref="C245">IF(A245="", "", VLOOKUP(A245, {zuora_subscriptions!A:A,zuora_subscriptions!C:C}, 2, false) + IF(RANDBETWEEN(0, 100)&lt;70, RANDBETWEEN(7, 10), RANDBETWEEN(5, 10)))</f>
        <v>45755</v>
      </c>
      <c r="D245" s="17" t="str">
        <f t="shared" si="1"/>
        <v>Recognized</v>
      </c>
    </row>
    <row r="246">
      <c r="A246" s="6" t="str">
        <f>IFERROR(__xludf.DUMMYFUNCTION("""COMPUTED_VALUE"""),"SUB245")</f>
        <v>SUB245</v>
      </c>
      <c r="B246" s="19">
        <f t="array" ref="B246">IF(A246="", "", VLOOKUP(VLOOKUP(A246, zuora_subscriptions!A:B, 2, false), {salesforce_opportunities!A:A,salesforce_opportunities!E:E}, 2, false)*0.8)</f>
        <v>23.992</v>
      </c>
      <c r="C246" s="16">
        <f t="array" ref="C246">IF(A246="", "", VLOOKUP(A246, {zuora_subscriptions!A:A,zuora_subscriptions!C:C}, 2, false) + IF(RANDBETWEEN(0, 100)&lt;70, RANDBETWEEN(7, 10), RANDBETWEEN(5, 10)))</f>
        <v>45845</v>
      </c>
      <c r="D246" s="17" t="str">
        <f t="shared" si="1"/>
        <v>Pending</v>
      </c>
    </row>
    <row r="247">
      <c r="A247" s="6" t="str">
        <f>IFERROR(__xludf.DUMMYFUNCTION("""COMPUTED_VALUE"""),"SUB246")</f>
        <v>SUB246</v>
      </c>
      <c r="B247" s="19">
        <f t="array" ref="B247">IF(A247="", "", VLOOKUP(VLOOKUP(A247, zuora_subscriptions!A:B, 2, false), {salesforce_opportunities!A:A,salesforce_opportunities!E:E}, 2, false)*0.8)</f>
        <v>23.992</v>
      </c>
      <c r="C247" s="16">
        <f t="array" ref="C247">IF(A247="", "", VLOOKUP(A247, {zuora_subscriptions!A:A,zuora_subscriptions!C:C}, 2, false) + IF(RANDBETWEEN(0, 100)&lt;70, RANDBETWEEN(7, 10), RANDBETWEEN(5, 10)))</f>
        <v>45719</v>
      </c>
      <c r="D247" s="17" t="str">
        <f t="shared" si="1"/>
        <v>Recognized</v>
      </c>
    </row>
    <row r="248">
      <c r="A248" s="6" t="str">
        <f>IFERROR(__xludf.DUMMYFUNCTION("""COMPUTED_VALUE"""),"SUB247")</f>
        <v>SUB247</v>
      </c>
      <c r="B248" s="19">
        <f t="array" ref="B248">IF(A248="", "", VLOOKUP(VLOOKUP(A248, zuora_subscriptions!A:B, 2, false), {salesforce_opportunities!A:A,salesforce_opportunities!E:E}, 2, false)*0.8)</f>
        <v>23.992</v>
      </c>
      <c r="C248" s="16">
        <f t="array" ref="C248">IF(A248="", "", VLOOKUP(A248, {zuora_subscriptions!A:A,zuora_subscriptions!C:C}, 2, false) + IF(RANDBETWEEN(0, 100)&lt;70, RANDBETWEEN(7, 10), RANDBETWEEN(5, 10)))</f>
        <v>45848</v>
      </c>
      <c r="D248" s="17" t="str">
        <f t="shared" si="1"/>
        <v>Pending</v>
      </c>
    </row>
    <row r="249">
      <c r="A249" s="6" t="str">
        <f>IFERROR(__xludf.DUMMYFUNCTION("""COMPUTED_VALUE"""),"SUB248")</f>
        <v>SUB248</v>
      </c>
      <c r="B249" s="19">
        <f t="array" ref="B249">IF(A249="", "", VLOOKUP(VLOOKUP(A249, zuora_subscriptions!A:B, 2, false), {salesforce_opportunities!A:A,salesforce_opportunities!E:E}, 2, false)*0.8)</f>
        <v>23.992</v>
      </c>
      <c r="C249" s="16">
        <f t="array" ref="C249">IF(A249="", "", VLOOKUP(A249, {zuora_subscriptions!A:A,zuora_subscriptions!C:C}, 2, false) + IF(RANDBETWEEN(0, 100)&lt;70, RANDBETWEEN(7, 10), RANDBETWEEN(5, 10)))</f>
        <v>45838</v>
      </c>
      <c r="D249" s="17" t="str">
        <f t="shared" si="1"/>
        <v>Recognized</v>
      </c>
    </row>
    <row r="250">
      <c r="A250" s="6" t="str">
        <f>IFERROR(__xludf.DUMMYFUNCTION("""COMPUTED_VALUE"""),"SUB249")</f>
        <v>SUB249</v>
      </c>
      <c r="B250" s="19">
        <f t="array" ref="B250">IF(A250="", "", VLOOKUP(VLOOKUP(A250, zuora_subscriptions!A:B, 2, false), {salesforce_opportunities!A:A,salesforce_opportunities!E:E}, 2, false)*0.8)</f>
        <v>47.992</v>
      </c>
      <c r="C250" s="16">
        <f t="array" ref="C250">IF(A250="", "", VLOOKUP(A250, {zuora_subscriptions!A:A,zuora_subscriptions!C:C}, 2, false) + IF(RANDBETWEEN(0, 100)&lt;70, RANDBETWEEN(7, 10), RANDBETWEEN(5, 10)))</f>
        <v>45762</v>
      </c>
      <c r="D250" s="17" t="str">
        <f t="shared" si="1"/>
        <v>Recognized</v>
      </c>
    </row>
    <row r="251">
      <c r="A251" s="6" t="str">
        <f>IFERROR(__xludf.DUMMYFUNCTION("""COMPUTED_VALUE"""),"SUB250")</f>
        <v>SUB250</v>
      </c>
      <c r="B251" s="19">
        <f t="array" ref="B251">IF(A251="", "", VLOOKUP(VLOOKUP(A251, zuora_subscriptions!A:B, 2, false), {salesforce_opportunities!A:A,salesforce_opportunities!E:E}, 2, false)*0.8)</f>
        <v>23.992</v>
      </c>
      <c r="C251" s="16">
        <f t="array" ref="C251">IF(A251="", "", VLOOKUP(A251, {zuora_subscriptions!A:A,zuora_subscriptions!C:C}, 2, false) + IF(RANDBETWEEN(0, 100)&lt;70, RANDBETWEEN(7, 10), RANDBETWEEN(5, 10)))</f>
        <v>45775</v>
      </c>
      <c r="D251" s="17" t="str">
        <f t="shared" si="1"/>
        <v>Recognized</v>
      </c>
    </row>
    <row r="252">
      <c r="A252" s="6" t="str">
        <f>IFERROR(__xludf.DUMMYFUNCTION("""COMPUTED_VALUE"""),"SUB251")</f>
        <v>SUB251</v>
      </c>
      <c r="B252" s="19">
        <f t="array" ref="B252">IF(A252="", "", VLOOKUP(VLOOKUP(A252, zuora_subscriptions!A:B, 2, false), {salesforce_opportunities!A:A,salesforce_opportunities!E:E}, 2, false)*0.8)</f>
        <v>23.992</v>
      </c>
      <c r="C252" s="16">
        <f t="array" ref="C252">IF(A252="", "", VLOOKUP(A252, {zuora_subscriptions!A:A,zuora_subscriptions!C:C}, 2, false) + IF(RANDBETWEEN(0, 100)&lt;70, RANDBETWEEN(7, 10), RANDBETWEEN(5, 10)))</f>
        <v>45767</v>
      </c>
      <c r="D252" s="17" t="str">
        <f t="shared" si="1"/>
        <v>Recognized</v>
      </c>
    </row>
    <row r="253">
      <c r="A253" s="6" t="str">
        <f>IFERROR(__xludf.DUMMYFUNCTION("""COMPUTED_VALUE"""),"SUB252")</f>
        <v>SUB252</v>
      </c>
      <c r="B253" s="19">
        <f t="array" ref="B253">IF(A253="", "", VLOOKUP(VLOOKUP(A253, zuora_subscriptions!A:B, 2, false), {salesforce_opportunities!A:A,salesforce_opportunities!E:E}, 2, false)*0.8)</f>
        <v>23.992</v>
      </c>
      <c r="C253" s="16">
        <f t="array" ref="C253">IF(A253="", "", VLOOKUP(A253, {zuora_subscriptions!A:A,zuora_subscriptions!C:C}, 2, false) + IF(RANDBETWEEN(0, 100)&lt;70, RANDBETWEEN(7, 10), RANDBETWEEN(5, 10)))</f>
        <v>45803</v>
      </c>
      <c r="D253" s="17" t="str">
        <f t="shared" si="1"/>
        <v>Recognized</v>
      </c>
    </row>
    <row r="254">
      <c r="A254" s="6" t="str">
        <f>IFERROR(__xludf.DUMMYFUNCTION("""COMPUTED_VALUE"""),"SUB253")</f>
        <v>SUB253</v>
      </c>
      <c r="B254" s="19">
        <f t="array" ref="B254">IF(A254="", "", VLOOKUP(VLOOKUP(A254, zuora_subscriptions!A:B, 2, false), {salesforce_opportunities!A:A,salesforce_opportunities!E:E}, 2, false)*0.8)</f>
        <v>23.992</v>
      </c>
      <c r="C254" s="16">
        <f t="array" ref="C254">IF(A254="", "", VLOOKUP(A254, {zuora_subscriptions!A:A,zuora_subscriptions!C:C}, 2, false) + IF(RANDBETWEEN(0, 100)&lt;70, RANDBETWEEN(7, 10), RANDBETWEEN(5, 10)))</f>
        <v>45758</v>
      </c>
      <c r="D254" s="17" t="str">
        <f t="shared" si="1"/>
        <v>Recognized</v>
      </c>
    </row>
    <row r="255">
      <c r="A255" s="6" t="str">
        <f>IFERROR(__xludf.DUMMYFUNCTION("""COMPUTED_VALUE"""),"SUB254")</f>
        <v>SUB254</v>
      </c>
      <c r="B255" s="19">
        <f t="array" ref="B255">IF(A255="", "", VLOOKUP(VLOOKUP(A255, zuora_subscriptions!A:B, 2, false), {salesforce_opportunities!A:A,salesforce_opportunities!E:E}, 2, false)*0.8)</f>
        <v>23.992</v>
      </c>
      <c r="C255" s="16">
        <f t="array" ref="C255">IF(A255="", "", VLOOKUP(A255, {zuora_subscriptions!A:A,zuora_subscriptions!C:C}, 2, false) + IF(RANDBETWEEN(0, 100)&lt;70, RANDBETWEEN(7, 10), RANDBETWEEN(5, 10)))</f>
        <v>45803</v>
      </c>
      <c r="D255" s="17" t="str">
        <f t="shared" si="1"/>
        <v>Recognized</v>
      </c>
    </row>
    <row r="256">
      <c r="A256" s="6" t="str">
        <f>IFERROR(__xludf.DUMMYFUNCTION("""COMPUTED_VALUE"""),"SUB255")</f>
        <v>SUB255</v>
      </c>
      <c r="B256" s="19">
        <f t="array" ref="B256">IF(A256="", "", VLOOKUP(VLOOKUP(A256, zuora_subscriptions!A:B, 2, false), {salesforce_opportunities!A:A,salesforce_opportunities!E:E}, 2, false)*0.8)</f>
        <v>23.992</v>
      </c>
      <c r="C256" s="16">
        <f t="array" ref="C256">IF(A256="", "", VLOOKUP(A256, {zuora_subscriptions!A:A,zuora_subscriptions!C:C}, 2, false) + IF(RANDBETWEEN(0, 100)&lt;70, RANDBETWEEN(7, 10), RANDBETWEEN(5, 10)))</f>
        <v>45847</v>
      </c>
      <c r="D256" s="17" t="str">
        <f t="shared" si="1"/>
        <v>Pending</v>
      </c>
    </row>
    <row r="257">
      <c r="A257" s="6" t="str">
        <f>IFERROR(__xludf.DUMMYFUNCTION("""COMPUTED_VALUE"""),"SUB256")</f>
        <v>SUB256</v>
      </c>
      <c r="B257" s="19">
        <f t="array" ref="B257">IF(A257="", "", VLOOKUP(VLOOKUP(A257, zuora_subscriptions!A:B, 2, false), {salesforce_opportunities!A:A,salesforce_opportunities!E:E}, 2, false)*0.8)</f>
        <v>47.992</v>
      </c>
      <c r="C257" s="16">
        <f t="array" ref="C257">IF(A257="", "", VLOOKUP(A257, {zuora_subscriptions!A:A,zuora_subscriptions!C:C}, 2, false) + IF(RANDBETWEEN(0, 100)&lt;70, RANDBETWEEN(7, 10), RANDBETWEEN(5, 10)))</f>
        <v>45840</v>
      </c>
      <c r="D257" s="17" t="str">
        <f t="shared" si="1"/>
        <v>Pending</v>
      </c>
    </row>
    <row r="258">
      <c r="A258" s="6" t="str">
        <f>IFERROR(__xludf.DUMMYFUNCTION("""COMPUTED_VALUE"""),"SUB257")</f>
        <v>SUB257</v>
      </c>
      <c r="B258" s="19">
        <f t="array" ref="B258">IF(A258="", "", VLOOKUP(VLOOKUP(A258, zuora_subscriptions!A:B, 2, false), {salesforce_opportunities!A:A,salesforce_opportunities!E:E}, 2, false)*0.8)</f>
        <v>47.992</v>
      </c>
      <c r="C258" s="16">
        <f t="array" ref="C258">IF(A258="", "", VLOOKUP(A258, {zuora_subscriptions!A:A,zuora_subscriptions!C:C}, 2, false) + IF(RANDBETWEEN(0, 100)&lt;70, RANDBETWEEN(7, 10), RANDBETWEEN(5, 10)))</f>
        <v>45856</v>
      </c>
      <c r="D258" s="17" t="str">
        <f t="shared" si="1"/>
        <v>Pending</v>
      </c>
    </row>
    <row r="259">
      <c r="A259" s="6" t="str">
        <f>IFERROR(__xludf.DUMMYFUNCTION("""COMPUTED_VALUE"""),"SUB258")</f>
        <v>SUB258</v>
      </c>
      <c r="B259" s="19">
        <f t="array" ref="B259">IF(A259="", "", VLOOKUP(VLOOKUP(A259, zuora_subscriptions!A:B, 2, false), {salesforce_opportunities!A:A,salesforce_opportunities!E:E}, 2, false)*0.8)</f>
        <v>47.992</v>
      </c>
      <c r="C259" s="16">
        <f t="array" ref="C259">IF(A259="", "", VLOOKUP(A259, {zuora_subscriptions!A:A,zuora_subscriptions!C:C}, 2, false) + IF(RANDBETWEEN(0, 100)&lt;70, RANDBETWEEN(7, 10), RANDBETWEEN(5, 10)))</f>
        <v>45813</v>
      </c>
      <c r="D259" s="17" t="str">
        <f t="shared" si="1"/>
        <v>Recognized</v>
      </c>
    </row>
    <row r="260">
      <c r="A260" s="6" t="str">
        <f>IFERROR(__xludf.DUMMYFUNCTION("""COMPUTED_VALUE"""),"SUB259")</f>
        <v>SUB259</v>
      </c>
      <c r="B260" s="19">
        <f t="array" ref="B260">IF(A260="", "", VLOOKUP(VLOOKUP(A260, zuora_subscriptions!A:B, 2, false), {salesforce_opportunities!A:A,salesforce_opportunities!E:E}, 2, false)*0.8)</f>
        <v>23.992</v>
      </c>
      <c r="C260" s="16">
        <f t="array" ref="C260">IF(A260="", "", VLOOKUP(A260, {zuora_subscriptions!A:A,zuora_subscriptions!C:C}, 2, false) + IF(RANDBETWEEN(0, 100)&lt;70, RANDBETWEEN(7, 10), RANDBETWEEN(5, 10)))</f>
        <v>45736</v>
      </c>
      <c r="D260" s="17" t="str">
        <f t="shared" si="1"/>
        <v>Recognized</v>
      </c>
    </row>
    <row r="261">
      <c r="A261" s="6" t="str">
        <f>IFERROR(__xludf.DUMMYFUNCTION("""COMPUTED_VALUE"""),"SUB260")</f>
        <v>SUB260</v>
      </c>
      <c r="B261" s="19">
        <f t="array" ref="B261">IF(A261="", "", VLOOKUP(VLOOKUP(A261, zuora_subscriptions!A:B, 2, false), {salesforce_opportunities!A:A,salesforce_opportunities!E:E}, 2, false)*0.8)</f>
        <v>47.992</v>
      </c>
      <c r="C261" s="16">
        <f t="array" ref="C261">IF(A261="", "", VLOOKUP(A261, {zuora_subscriptions!A:A,zuora_subscriptions!C:C}, 2, false) + IF(RANDBETWEEN(0, 100)&lt;70, RANDBETWEEN(7, 10), RANDBETWEEN(5, 10)))</f>
        <v>45697</v>
      </c>
      <c r="D261" s="17" t="str">
        <f t="shared" si="1"/>
        <v>Recognized</v>
      </c>
    </row>
    <row r="262">
      <c r="A262" s="6" t="str">
        <f>IFERROR(__xludf.DUMMYFUNCTION("""COMPUTED_VALUE"""),"SUB261")</f>
        <v>SUB261</v>
      </c>
      <c r="B262" s="19">
        <f t="array" ref="B262">IF(A262="", "", VLOOKUP(VLOOKUP(A262, zuora_subscriptions!A:B, 2, false), {salesforce_opportunities!A:A,salesforce_opportunities!E:E}, 2, false)*0.8)</f>
        <v>23.992</v>
      </c>
      <c r="C262" s="16">
        <f t="array" ref="C262">IF(A262="", "", VLOOKUP(A262, {zuora_subscriptions!A:A,zuora_subscriptions!C:C}, 2, false) + IF(RANDBETWEEN(0, 100)&lt;70, RANDBETWEEN(7, 10), RANDBETWEEN(5, 10)))</f>
        <v>45708</v>
      </c>
      <c r="D262" s="17" t="str">
        <f t="shared" si="1"/>
        <v>Recognized</v>
      </c>
    </row>
    <row r="263">
      <c r="A263" s="6" t="str">
        <f>IFERROR(__xludf.DUMMYFUNCTION("""COMPUTED_VALUE"""),"SUB262")</f>
        <v>SUB262</v>
      </c>
      <c r="B263" s="19">
        <f t="array" ref="B263">IF(A263="", "", VLOOKUP(VLOOKUP(A263, zuora_subscriptions!A:B, 2, false), {salesforce_opportunities!A:A,salesforce_opportunities!E:E}, 2, false)*0.8)</f>
        <v>23.992</v>
      </c>
      <c r="C263" s="16">
        <f t="array" ref="C263">IF(A263="", "", VLOOKUP(A263, {zuora_subscriptions!A:A,zuora_subscriptions!C:C}, 2, false) + IF(RANDBETWEEN(0, 100)&lt;70, RANDBETWEEN(7, 10), RANDBETWEEN(5, 10)))</f>
        <v>45789</v>
      </c>
      <c r="D263" s="17" t="str">
        <f t="shared" si="1"/>
        <v>Recognized</v>
      </c>
    </row>
    <row r="264">
      <c r="A264" s="6" t="str">
        <f>IFERROR(__xludf.DUMMYFUNCTION("""COMPUTED_VALUE"""),"SUB263")</f>
        <v>SUB263</v>
      </c>
      <c r="B264" s="19">
        <f t="array" ref="B264">IF(A264="", "", VLOOKUP(VLOOKUP(A264, zuora_subscriptions!A:B, 2, false), {salesforce_opportunities!A:A,salesforce_opportunities!E:E}, 2, false)*0.8)</f>
        <v>47.992</v>
      </c>
      <c r="C264" s="16">
        <f t="array" ref="C264">IF(A264="", "", VLOOKUP(A264, {zuora_subscriptions!A:A,zuora_subscriptions!C:C}, 2, false) + IF(RANDBETWEEN(0, 100)&lt;70, RANDBETWEEN(7, 10), RANDBETWEEN(5, 10)))</f>
        <v>45708</v>
      </c>
      <c r="D264" s="17" t="str">
        <f t="shared" si="1"/>
        <v>Recognized</v>
      </c>
    </row>
    <row r="265">
      <c r="A265" s="6" t="str">
        <f>IFERROR(__xludf.DUMMYFUNCTION("""COMPUTED_VALUE"""),"SUB264")</f>
        <v>SUB264</v>
      </c>
      <c r="B265" s="19">
        <f t="array" ref="B265">IF(A265="", "", VLOOKUP(VLOOKUP(A265, zuora_subscriptions!A:B, 2, false), {salesforce_opportunities!A:A,salesforce_opportunities!E:E}, 2, false)*0.8)</f>
        <v>47.992</v>
      </c>
      <c r="C265" s="16">
        <f t="array" ref="C265">IF(A265="", "", VLOOKUP(A265, {zuora_subscriptions!A:A,zuora_subscriptions!C:C}, 2, false) + IF(RANDBETWEEN(0, 100)&lt;70, RANDBETWEEN(7, 10), RANDBETWEEN(5, 10)))</f>
        <v>45784</v>
      </c>
      <c r="D265" s="17" t="str">
        <f t="shared" si="1"/>
        <v>Recognized</v>
      </c>
    </row>
    <row r="266">
      <c r="A266" s="6" t="str">
        <f>IFERROR(__xludf.DUMMYFUNCTION("""COMPUTED_VALUE"""),"SUB265")</f>
        <v>SUB265</v>
      </c>
      <c r="B266" s="19">
        <f t="array" ref="B266">IF(A266="", "", VLOOKUP(VLOOKUP(A266, zuora_subscriptions!A:B, 2, false), {salesforce_opportunities!A:A,salesforce_opportunities!E:E}, 2, false)*0.8)</f>
        <v>23.992</v>
      </c>
      <c r="C266" s="16">
        <f t="array" ref="C266">IF(A266="", "", VLOOKUP(A266, {zuora_subscriptions!A:A,zuora_subscriptions!C:C}, 2, false) + IF(RANDBETWEEN(0, 100)&lt;70, RANDBETWEEN(7, 10), RANDBETWEEN(5, 10)))</f>
        <v>45751</v>
      </c>
      <c r="D266" s="17" t="str">
        <f t="shared" si="1"/>
        <v>Recognized</v>
      </c>
    </row>
    <row r="267">
      <c r="A267" s="6" t="str">
        <f>IFERROR(__xludf.DUMMYFUNCTION("""COMPUTED_VALUE"""),"SUB266")</f>
        <v>SUB266</v>
      </c>
      <c r="B267" s="19">
        <f t="array" ref="B267">IF(A267="", "", VLOOKUP(VLOOKUP(A267, zuora_subscriptions!A:B, 2, false), {salesforce_opportunities!A:A,salesforce_opportunities!E:E}, 2, false)*0.8)</f>
        <v>23.992</v>
      </c>
      <c r="C267" s="16">
        <f t="array" ref="C267">IF(A267="", "", VLOOKUP(A267, {zuora_subscriptions!A:A,zuora_subscriptions!C:C}, 2, false) + IF(RANDBETWEEN(0, 100)&lt;70, RANDBETWEEN(7, 10), RANDBETWEEN(5, 10)))</f>
        <v>45807</v>
      </c>
      <c r="D267" s="17" t="str">
        <f t="shared" si="1"/>
        <v>Recognized</v>
      </c>
    </row>
    <row r="268">
      <c r="A268" s="6" t="str">
        <f>IFERROR(__xludf.DUMMYFUNCTION("""COMPUTED_VALUE"""),"SUB267")</f>
        <v>SUB267</v>
      </c>
      <c r="B268" s="19">
        <f t="array" ref="B268">IF(A268="", "", VLOOKUP(VLOOKUP(A268, zuora_subscriptions!A:B, 2, false), {salesforce_opportunities!A:A,salesforce_opportunities!E:E}, 2, false)*0.8)</f>
        <v>47.992</v>
      </c>
      <c r="C268" s="16">
        <f t="array" ref="C268">IF(A268="", "", VLOOKUP(A268, {zuora_subscriptions!A:A,zuora_subscriptions!C:C}, 2, false) + IF(RANDBETWEEN(0, 100)&lt;70, RANDBETWEEN(7, 10), RANDBETWEEN(5, 10)))</f>
        <v>45764</v>
      </c>
      <c r="D268" s="17" t="str">
        <f t="shared" si="1"/>
        <v>Recognized</v>
      </c>
    </row>
    <row r="269">
      <c r="A269" s="6" t="str">
        <f>IFERROR(__xludf.DUMMYFUNCTION("""COMPUTED_VALUE"""),"SUB268")</f>
        <v>SUB268</v>
      </c>
      <c r="B269" s="19">
        <f t="array" ref="B269">IF(A269="", "", VLOOKUP(VLOOKUP(A269, zuora_subscriptions!A:B, 2, false), {salesforce_opportunities!A:A,salesforce_opportunities!E:E}, 2, false)*0.8)</f>
        <v>47.992</v>
      </c>
      <c r="C269" s="16">
        <f t="array" ref="C269">IF(A269="", "", VLOOKUP(A269, {zuora_subscriptions!A:A,zuora_subscriptions!C:C}, 2, false) + IF(RANDBETWEEN(0, 100)&lt;70, RANDBETWEEN(7, 10), RANDBETWEEN(5, 10)))</f>
        <v>45831</v>
      </c>
      <c r="D269" s="17" t="str">
        <f t="shared" si="1"/>
        <v>Recognized</v>
      </c>
    </row>
    <row r="270">
      <c r="A270" s="6" t="str">
        <f>IFERROR(__xludf.DUMMYFUNCTION("""COMPUTED_VALUE"""),"SUB269")</f>
        <v>SUB269</v>
      </c>
      <c r="B270" s="19">
        <f t="array" ref="B270">IF(A270="", "", VLOOKUP(VLOOKUP(A270, zuora_subscriptions!A:B, 2, false), {salesforce_opportunities!A:A,salesforce_opportunities!E:E}, 2, false)*0.8)</f>
        <v>47.992</v>
      </c>
      <c r="C270" s="16">
        <f t="array" ref="C270">IF(A270="", "", VLOOKUP(A270, {zuora_subscriptions!A:A,zuora_subscriptions!C:C}, 2, false) + IF(RANDBETWEEN(0, 100)&lt;70, RANDBETWEEN(7, 10), RANDBETWEEN(5, 10)))</f>
        <v>45827</v>
      </c>
      <c r="D270" s="17" t="str">
        <f t="shared" si="1"/>
        <v>Recognized</v>
      </c>
    </row>
    <row r="271">
      <c r="A271" s="6" t="str">
        <f>IFERROR(__xludf.DUMMYFUNCTION("""COMPUTED_VALUE"""),"SUB270")</f>
        <v>SUB270</v>
      </c>
      <c r="B271" s="19">
        <f t="array" ref="B271">IF(A271="", "", VLOOKUP(VLOOKUP(A271, zuora_subscriptions!A:B, 2, false), {salesforce_opportunities!A:A,salesforce_opportunities!E:E}, 2, false)*0.8)</f>
        <v>47.992</v>
      </c>
      <c r="C271" s="16">
        <f t="array" ref="C271">IF(A271="", "", VLOOKUP(A271, {zuora_subscriptions!A:A,zuora_subscriptions!C:C}, 2, false) + IF(RANDBETWEEN(0, 100)&lt;70, RANDBETWEEN(7, 10), RANDBETWEEN(5, 10)))</f>
        <v>45842</v>
      </c>
      <c r="D271" s="17" t="str">
        <f t="shared" si="1"/>
        <v>Pending</v>
      </c>
    </row>
    <row r="272">
      <c r="A272" s="6" t="str">
        <f>IFERROR(__xludf.DUMMYFUNCTION("""COMPUTED_VALUE"""),"SUB271")</f>
        <v>SUB271</v>
      </c>
      <c r="B272" s="19">
        <f t="array" ref="B272">IF(A272="", "", VLOOKUP(VLOOKUP(A272, zuora_subscriptions!A:B, 2, false), {salesforce_opportunities!A:A,salesforce_opportunities!E:E}, 2, false)*0.8)</f>
        <v>23.992</v>
      </c>
      <c r="C272" s="16">
        <f t="array" ref="C272">IF(A272="", "", VLOOKUP(A272, {zuora_subscriptions!A:A,zuora_subscriptions!C:C}, 2, false) + IF(RANDBETWEEN(0, 100)&lt;70, RANDBETWEEN(7, 10), RANDBETWEEN(5, 10)))</f>
        <v>45692</v>
      </c>
      <c r="D272" s="17" t="str">
        <f t="shared" si="1"/>
        <v>Recognized</v>
      </c>
    </row>
    <row r="273">
      <c r="A273" s="6" t="str">
        <f>IFERROR(__xludf.DUMMYFUNCTION("""COMPUTED_VALUE"""),"SUB272")</f>
        <v>SUB272</v>
      </c>
      <c r="B273" s="19">
        <f t="array" ref="B273">IF(A273="", "", VLOOKUP(VLOOKUP(A273, zuora_subscriptions!A:B, 2, false), {salesforce_opportunities!A:A,salesforce_opportunities!E:E}, 2, false)*0.8)</f>
        <v>23.992</v>
      </c>
      <c r="C273" s="16">
        <f t="array" ref="C273">IF(A273="", "", VLOOKUP(A273, {zuora_subscriptions!A:A,zuora_subscriptions!C:C}, 2, false) + IF(RANDBETWEEN(0, 100)&lt;70, RANDBETWEEN(7, 10), RANDBETWEEN(5, 10)))</f>
        <v>45749</v>
      </c>
      <c r="D273" s="17" t="str">
        <f t="shared" si="1"/>
        <v>Recognized</v>
      </c>
    </row>
    <row r="274">
      <c r="A274" s="6" t="str">
        <f>IFERROR(__xludf.DUMMYFUNCTION("""COMPUTED_VALUE"""),"SUB273")</f>
        <v>SUB273</v>
      </c>
      <c r="B274" s="19">
        <f t="array" ref="B274">IF(A274="", "", VLOOKUP(VLOOKUP(A274, zuora_subscriptions!A:B, 2, false), {salesforce_opportunities!A:A,salesforce_opportunities!E:E}, 2, false)*0.8)</f>
        <v>47.992</v>
      </c>
      <c r="C274" s="16">
        <f t="array" ref="C274">IF(A274="", "", VLOOKUP(A274, {zuora_subscriptions!A:A,zuora_subscriptions!C:C}, 2, false) + IF(RANDBETWEEN(0, 100)&lt;70, RANDBETWEEN(7, 10), RANDBETWEEN(5, 10)))</f>
        <v>45841</v>
      </c>
      <c r="D274" s="17" t="str">
        <f t="shared" si="1"/>
        <v>Pending</v>
      </c>
    </row>
    <row r="275">
      <c r="A275" s="6" t="str">
        <f>IFERROR(__xludf.DUMMYFUNCTION("""COMPUTED_VALUE"""),"SUB274")</f>
        <v>SUB274</v>
      </c>
      <c r="B275" s="19">
        <f t="array" ref="B275">IF(A275="", "", VLOOKUP(VLOOKUP(A275, zuora_subscriptions!A:B, 2, false), {salesforce_opportunities!A:A,salesforce_opportunities!E:E}, 2, false)*0.8)</f>
        <v>23.992</v>
      </c>
      <c r="C275" s="16">
        <f t="array" ref="C275">IF(A275="", "", VLOOKUP(A275, {zuora_subscriptions!A:A,zuora_subscriptions!C:C}, 2, false) + IF(RANDBETWEEN(0, 100)&lt;70, RANDBETWEEN(7, 10), RANDBETWEEN(5, 10)))</f>
        <v>45755</v>
      </c>
      <c r="D275" s="17" t="str">
        <f t="shared" si="1"/>
        <v>Recognized</v>
      </c>
    </row>
    <row r="276">
      <c r="A276" s="6" t="str">
        <f>IFERROR(__xludf.DUMMYFUNCTION("""COMPUTED_VALUE"""),"SUB275")</f>
        <v>SUB275</v>
      </c>
      <c r="B276" s="19">
        <f t="array" ref="B276">IF(A276="", "", VLOOKUP(VLOOKUP(A276, zuora_subscriptions!A:B, 2, false), {salesforce_opportunities!A:A,salesforce_opportunities!E:E}, 2, false)*0.8)</f>
        <v>23.992</v>
      </c>
      <c r="C276" s="16">
        <f t="array" ref="C276">IF(A276="", "", VLOOKUP(A276, {zuora_subscriptions!A:A,zuora_subscriptions!C:C}, 2, false) + IF(RANDBETWEEN(0, 100)&lt;70, RANDBETWEEN(7, 10), RANDBETWEEN(5, 10)))</f>
        <v>45743</v>
      </c>
      <c r="D276" s="17" t="str">
        <f t="shared" si="1"/>
        <v>Recognized</v>
      </c>
    </row>
    <row r="277">
      <c r="A277" s="6" t="str">
        <f>IFERROR(__xludf.DUMMYFUNCTION("""COMPUTED_VALUE"""),"SUB276")</f>
        <v>SUB276</v>
      </c>
      <c r="B277" s="19">
        <f t="array" ref="B277">IF(A277="", "", VLOOKUP(VLOOKUP(A277, zuora_subscriptions!A:B, 2, false), {salesforce_opportunities!A:A,salesforce_opportunities!E:E}, 2, false)*0.8)</f>
        <v>47.992</v>
      </c>
      <c r="C277" s="16">
        <f t="array" ref="C277">IF(A277="", "", VLOOKUP(A277, {zuora_subscriptions!A:A,zuora_subscriptions!C:C}, 2, false) + IF(RANDBETWEEN(0, 100)&lt;70, RANDBETWEEN(7, 10), RANDBETWEEN(5, 10)))</f>
        <v>45731</v>
      </c>
      <c r="D277" s="17" t="str">
        <f t="shared" si="1"/>
        <v>Recognized</v>
      </c>
    </row>
    <row r="278">
      <c r="A278" s="6" t="str">
        <f>IFERROR(__xludf.DUMMYFUNCTION("""COMPUTED_VALUE"""),"SUB277")</f>
        <v>SUB277</v>
      </c>
      <c r="B278" s="19">
        <f t="array" ref="B278">IF(A278="", "", VLOOKUP(VLOOKUP(A278, zuora_subscriptions!A:B, 2, false), {salesforce_opportunities!A:A,salesforce_opportunities!E:E}, 2, false)*0.8)</f>
        <v>23.992</v>
      </c>
      <c r="C278" s="16">
        <f t="array" ref="C278">IF(A278="", "", VLOOKUP(A278, {zuora_subscriptions!A:A,zuora_subscriptions!C:C}, 2, false) + IF(RANDBETWEEN(0, 100)&lt;70, RANDBETWEEN(7, 10), RANDBETWEEN(5, 10)))</f>
        <v>45732</v>
      </c>
      <c r="D278" s="17" t="str">
        <f t="shared" si="1"/>
        <v>Recognized</v>
      </c>
    </row>
    <row r="279">
      <c r="A279" s="6" t="str">
        <f>IFERROR(__xludf.DUMMYFUNCTION("""COMPUTED_VALUE"""),"SUB278")</f>
        <v>SUB278</v>
      </c>
      <c r="B279" s="19">
        <f t="array" ref="B279">IF(A279="", "", VLOOKUP(VLOOKUP(A279, zuora_subscriptions!A:B, 2, false), {salesforce_opportunities!A:A,salesforce_opportunities!E:E}, 2, false)*0.8)</f>
        <v>23.992</v>
      </c>
      <c r="C279" s="16">
        <f t="array" ref="C279">IF(A279="", "", VLOOKUP(A279, {zuora_subscriptions!A:A,zuora_subscriptions!C:C}, 2, false) + IF(RANDBETWEEN(0, 100)&lt;70, RANDBETWEEN(7, 10), RANDBETWEEN(5, 10)))</f>
        <v>45785</v>
      </c>
      <c r="D279" s="17" t="str">
        <f t="shared" si="1"/>
        <v>Recognized</v>
      </c>
    </row>
    <row r="280">
      <c r="A280" s="6" t="str">
        <f>IFERROR(__xludf.DUMMYFUNCTION("""COMPUTED_VALUE"""),"SUB279")</f>
        <v>SUB279</v>
      </c>
      <c r="B280" s="19">
        <f t="array" ref="B280">IF(A280="", "", VLOOKUP(VLOOKUP(A280, zuora_subscriptions!A:B, 2, false), {salesforce_opportunities!A:A,salesforce_opportunities!E:E}, 2, false)*0.8)</f>
        <v>23.992</v>
      </c>
      <c r="C280" s="16">
        <f t="array" ref="C280">IF(A280="", "", VLOOKUP(A280, {zuora_subscriptions!A:A,zuora_subscriptions!C:C}, 2, false) + IF(RANDBETWEEN(0, 100)&lt;70, RANDBETWEEN(7, 10), RANDBETWEEN(5, 10)))</f>
        <v>45782</v>
      </c>
      <c r="D280" s="17" t="str">
        <f t="shared" si="1"/>
        <v>Recognized</v>
      </c>
    </row>
    <row r="281">
      <c r="A281" s="6" t="str">
        <f>IFERROR(__xludf.DUMMYFUNCTION("""COMPUTED_VALUE"""),"SUB280")</f>
        <v>SUB280</v>
      </c>
      <c r="B281" s="19">
        <f t="array" ref="B281">IF(A281="", "", VLOOKUP(VLOOKUP(A281, zuora_subscriptions!A:B, 2, false), {salesforce_opportunities!A:A,salesforce_opportunities!E:E}, 2, false)*0.8)</f>
        <v>23.992</v>
      </c>
      <c r="C281" s="16">
        <f t="array" ref="C281">IF(A281="", "", VLOOKUP(A281, {zuora_subscriptions!A:A,zuora_subscriptions!C:C}, 2, false) + IF(RANDBETWEEN(0, 100)&lt;70, RANDBETWEEN(7, 10), RANDBETWEEN(5, 10)))</f>
        <v>45706</v>
      </c>
      <c r="D281" s="17" t="str">
        <f t="shared" si="1"/>
        <v>Recognized</v>
      </c>
    </row>
    <row r="282">
      <c r="A282" s="6" t="str">
        <f>IFERROR(__xludf.DUMMYFUNCTION("""COMPUTED_VALUE"""),"SUB281")</f>
        <v>SUB281</v>
      </c>
      <c r="B282" s="19">
        <f t="array" ref="B282">IF(A282="", "", VLOOKUP(VLOOKUP(A282, zuora_subscriptions!A:B, 2, false), {salesforce_opportunities!A:A,salesforce_opportunities!E:E}, 2, false)*0.8)</f>
        <v>23.992</v>
      </c>
      <c r="C282" s="16">
        <f t="array" ref="C282">IF(A282="", "", VLOOKUP(A282, {zuora_subscriptions!A:A,zuora_subscriptions!C:C}, 2, false) + IF(RANDBETWEEN(0, 100)&lt;70, RANDBETWEEN(7, 10), RANDBETWEEN(5, 10)))</f>
        <v>45739</v>
      </c>
      <c r="D282" s="17" t="str">
        <f t="shared" si="1"/>
        <v>Recognized</v>
      </c>
    </row>
    <row r="283">
      <c r="A283" s="6" t="str">
        <f>IFERROR(__xludf.DUMMYFUNCTION("""COMPUTED_VALUE"""),"SUB282")</f>
        <v>SUB282</v>
      </c>
      <c r="B283" s="19">
        <f t="array" ref="B283">IF(A283="", "", VLOOKUP(VLOOKUP(A283, zuora_subscriptions!A:B, 2, false), {salesforce_opportunities!A:A,salesforce_opportunities!E:E}, 2, false)*0.8)</f>
        <v>23.992</v>
      </c>
      <c r="C283" s="16">
        <f t="array" ref="C283">IF(A283="", "", VLOOKUP(A283, {zuora_subscriptions!A:A,zuora_subscriptions!C:C}, 2, false) + IF(RANDBETWEEN(0, 100)&lt;70, RANDBETWEEN(7, 10), RANDBETWEEN(5, 10)))</f>
        <v>45690</v>
      </c>
      <c r="D283" s="17" t="str">
        <f t="shared" si="1"/>
        <v>Recognized</v>
      </c>
    </row>
    <row r="284">
      <c r="A284" s="6" t="str">
        <f>IFERROR(__xludf.DUMMYFUNCTION("""COMPUTED_VALUE"""),"SUB283")</f>
        <v>SUB283</v>
      </c>
      <c r="B284" s="19">
        <f t="array" ref="B284">IF(A284="", "", VLOOKUP(VLOOKUP(A284, zuora_subscriptions!A:B, 2, false), {salesforce_opportunities!A:A,salesforce_opportunities!E:E}, 2, false)*0.8)</f>
        <v>47.992</v>
      </c>
      <c r="C284" s="16">
        <f t="array" ref="C284">IF(A284="", "", VLOOKUP(A284, {zuora_subscriptions!A:A,zuora_subscriptions!C:C}, 2, false) + IF(RANDBETWEEN(0, 100)&lt;70, RANDBETWEEN(7, 10), RANDBETWEEN(5, 10)))</f>
        <v>45709</v>
      </c>
      <c r="D284" s="17" t="str">
        <f t="shared" si="1"/>
        <v>Recognized</v>
      </c>
    </row>
    <row r="285">
      <c r="A285" s="6" t="str">
        <f>IFERROR(__xludf.DUMMYFUNCTION("""COMPUTED_VALUE"""),"SUB284")</f>
        <v>SUB284</v>
      </c>
      <c r="B285" s="19">
        <f t="array" ref="B285">IF(A285="", "", VLOOKUP(VLOOKUP(A285, zuora_subscriptions!A:B, 2, false), {salesforce_opportunities!A:A,salesforce_opportunities!E:E}, 2, false)*0.8)</f>
        <v>47.992</v>
      </c>
      <c r="C285" s="16">
        <f t="array" ref="C285">IF(A285="", "", VLOOKUP(A285, {zuora_subscriptions!A:A,zuora_subscriptions!C:C}, 2, false) + IF(RANDBETWEEN(0, 100)&lt;70, RANDBETWEEN(7, 10), RANDBETWEEN(5, 10)))</f>
        <v>45740</v>
      </c>
      <c r="D285" s="17" t="str">
        <f t="shared" si="1"/>
        <v>Recognized</v>
      </c>
    </row>
    <row r="286">
      <c r="A286" s="6" t="str">
        <f>IFERROR(__xludf.DUMMYFUNCTION("""COMPUTED_VALUE"""),"SUB285")</f>
        <v>SUB285</v>
      </c>
      <c r="B286" s="19">
        <f t="array" ref="B286">IF(A286="", "", VLOOKUP(VLOOKUP(A286, zuora_subscriptions!A:B, 2, false), {salesforce_opportunities!A:A,salesforce_opportunities!E:E}, 2, false)*0.8)</f>
        <v>47.992</v>
      </c>
      <c r="C286" s="16">
        <f t="array" ref="C286">IF(A286="", "", VLOOKUP(A286, {zuora_subscriptions!A:A,zuora_subscriptions!C:C}, 2, false) + IF(RANDBETWEEN(0, 100)&lt;70, RANDBETWEEN(7, 10), RANDBETWEEN(5, 10)))</f>
        <v>45742</v>
      </c>
      <c r="D286" s="17" t="str">
        <f t="shared" si="1"/>
        <v>Recognized</v>
      </c>
    </row>
    <row r="287">
      <c r="A287" s="6" t="str">
        <f>IFERROR(__xludf.DUMMYFUNCTION("""COMPUTED_VALUE"""),"SUB286")</f>
        <v>SUB286</v>
      </c>
      <c r="B287" s="19">
        <f t="array" ref="B287">IF(A287="", "", VLOOKUP(VLOOKUP(A287, zuora_subscriptions!A:B, 2, false), {salesforce_opportunities!A:A,salesforce_opportunities!E:E}, 2, false)*0.8)</f>
        <v>23.992</v>
      </c>
      <c r="C287" s="16">
        <f t="array" ref="C287">IF(A287="", "", VLOOKUP(A287, {zuora_subscriptions!A:A,zuora_subscriptions!C:C}, 2, false) + IF(RANDBETWEEN(0, 100)&lt;70, RANDBETWEEN(7, 10), RANDBETWEEN(5, 10)))</f>
        <v>45777</v>
      </c>
      <c r="D287" s="17" t="str">
        <f t="shared" si="1"/>
        <v>Recognized</v>
      </c>
    </row>
    <row r="288">
      <c r="A288" s="6" t="str">
        <f>IFERROR(__xludf.DUMMYFUNCTION("""COMPUTED_VALUE"""),"SUB287")</f>
        <v>SUB287</v>
      </c>
      <c r="B288" s="19">
        <f t="array" ref="B288">IF(A288="", "", VLOOKUP(VLOOKUP(A288, zuora_subscriptions!A:B, 2, false), {salesforce_opportunities!A:A,salesforce_opportunities!E:E}, 2, false)*0.8)</f>
        <v>23.992</v>
      </c>
      <c r="C288" s="16">
        <f t="array" ref="C288">IF(A288="", "", VLOOKUP(A288, {zuora_subscriptions!A:A,zuora_subscriptions!C:C}, 2, false) + IF(RANDBETWEEN(0, 100)&lt;70, RANDBETWEEN(7, 10), RANDBETWEEN(5, 10)))</f>
        <v>45723</v>
      </c>
      <c r="D288" s="17" t="str">
        <f t="shared" si="1"/>
        <v>Recognized</v>
      </c>
    </row>
    <row r="289">
      <c r="A289" s="6" t="str">
        <f>IFERROR(__xludf.DUMMYFUNCTION("""COMPUTED_VALUE"""),"SUB288")</f>
        <v>SUB288</v>
      </c>
      <c r="B289" s="19">
        <f t="array" ref="B289">IF(A289="", "", VLOOKUP(VLOOKUP(A289, zuora_subscriptions!A:B, 2, false), {salesforce_opportunities!A:A,salesforce_opportunities!E:E}, 2, false)*0.8)</f>
        <v>23.992</v>
      </c>
      <c r="C289" s="16">
        <f t="array" ref="C289">IF(A289="", "", VLOOKUP(A289, {zuora_subscriptions!A:A,zuora_subscriptions!C:C}, 2, false) + IF(RANDBETWEEN(0, 100)&lt;70, RANDBETWEEN(7, 10), RANDBETWEEN(5, 10)))</f>
        <v>45764</v>
      </c>
      <c r="D289" s="17" t="str">
        <f t="shared" si="1"/>
        <v>Recognized</v>
      </c>
    </row>
    <row r="290">
      <c r="A290" s="6" t="str">
        <f>IFERROR(__xludf.DUMMYFUNCTION("""COMPUTED_VALUE"""),"SUB289")</f>
        <v>SUB289</v>
      </c>
      <c r="B290" s="19">
        <f t="array" ref="B290">IF(A290="", "", VLOOKUP(VLOOKUP(A290, zuora_subscriptions!A:B, 2, false), {salesforce_opportunities!A:A,salesforce_opportunities!E:E}, 2, false)*0.8)</f>
        <v>47.992</v>
      </c>
      <c r="C290" s="16">
        <f t="array" ref="C290">IF(A290="", "", VLOOKUP(A290, {zuora_subscriptions!A:A,zuora_subscriptions!C:C}, 2, false) + IF(RANDBETWEEN(0, 100)&lt;70, RANDBETWEEN(7, 10), RANDBETWEEN(5, 10)))</f>
        <v>45795</v>
      </c>
      <c r="D290" s="17" t="str">
        <f t="shared" si="1"/>
        <v>Recognized</v>
      </c>
    </row>
    <row r="291">
      <c r="A291" s="6" t="str">
        <f>IFERROR(__xludf.DUMMYFUNCTION("""COMPUTED_VALUE"""),"SUB290")</f>
        <v>SUB290</v>
      </c>
      <c r="B291" s="19">
        <f t="array" ref="B291">IF(A291="", "", VLOOKUP(VLOOKUP(A291, zuora_subscriptions!A:B, 2, false), {salesforce_opportunities!A:A,salesforce_opportunities!E:E}, 2, false)*0.8)</f>
        <v>47.992</v>
      </c>
      <c r="C291" s="16">
        <f t="array" ref="C291">IF(A291="", "", VLOOKUP(A291, {zuora_subscriptions!A:A,zuora_subscriptions!C:C}, 2, false) + IF(RANDBETWEEN(0, 100)&lt;70, RANDBETWEEN(7, 10), RANDBETWEEN(5, 10)))</f>
        <v>45754</v>
      </c>
      <c r="D291" s="17" t="str">
        <f t="shared" si="1"/>
        <v>Recognized</v>
      </c>
    </row>
    <row r="292">
      <c r="A292" s="6" t="str">
        <f>IFERROR(__xludf.DUMMYFUNCTION("""COMPUTED_VALUE"""),"SUB291")</f>
        <v>SUB291</v>
      </c>
      <c r="B292" s="19">
        <f t="array" ref="B292">IF(A292="", "", VLOOKUP(VLOOKUP(A292, zuora_subscriptions!A:B, 2, false), {salesforce_opportunities!A:A,salesforce_opportunities!E:E}, 2, false)*0.8)</f>
        <v>47.992</v>
      </c>
      <c r="C292" s="16">
        <f t="array" ref="C292">IF(A292="", "", VLOOKUP(A292, {zuora_subscriptions!A:A,zuora_subscriptions!C:C}, 2, false) + IF(RANDBETWEEN(0, 100)&lt;70, RANDBETWEEN(7, 10), RANDBETWEEN(5, 10)))</f>
        <v>45834</v>
      </c>
      <c r="D292" s="17" t="str">
        <f t="shared" si="1"/>
        <v>Recognized</v>
      </c>
    </row>
    <row r="293">
      <c r="A293" s="6" t="str">
        <f>IFERROR(__xludf.DUMMYFUNCTION("""COMPUTED_VALUE"""),"SUB292")</f>
        <v>SUB292</v>
      </c>
      <c r="B293" s="19">
        <f t="array" ref="B293">IF(A293="", "", VLOOKUP(VLOOKUP(A293, zuora_subscriptions!A:B, 2, false), {salesforce_opportunities!A:A,salesforce_opportunities!E:E}, 2, false)*0.8)</f>
        <v>47.992</v>
      </c>
      <c r="C293" s="16">
        <f t="array" ref="C293">IF(A293="", "", VLOOKUP(A293, {zuora_subscriptions!A:A,zuora_subscriptions!C:C}, 2, false) + IF(RANDBETWEEN(0, 100)&lt;70, RANDBETWEEN(7, 10), RANDBETWEEN(5, 10)))</f>
        <v>45777</v>
      </c>
      <c r="D293" s="17" t="str">
        <f t="shared" si="1"/>
        <v>Recognized</v>
      </c>
    </row>
    <row r="294">
      <c r="A294" s="6" t="str">
        <f>IFERROR(__xludf.DUMMYFUNCTION("""COMPUTED_VALUE"""),"SUB293")</f>
        <v>SUB293</v>
      </c>
      <c r="B294" s="19">
        <f t="array" ref="B294">IF(A294="", "", VLOOKUP(VLOOKUP(A294, zuora_subscriptions!A:B, 2, false), {salesforce_opportunities!A:A,salesforce_opportunities!E:E}, 2, false)*0.8)</f>
        <v>23.992</v>
      </c>
      <c r="C294" s="16">
        <f t="array" ref="C294">IF(A294="", "", VLOOKUP(A294, {zuora_subscriptions!A:A,zuora_subscriptions!C:C}, 2, false) + IF(RANDBETWEEN(0, 100)&lt;70, RANDBETWEEN(7, 10), RANDBETWEEN(5, 10)))</f>
        <v>45770</v>
      </c>
      <c r="D294" s="17" t="str">
        <f t="shared" si="1"/>
        <v>Recognized</v>
      </c>
    </row>
    <row r="295">
      <c r="A295" s="6" t="str">
        <f>IFERROR(__xludf.DUMMYFUNCTION("""COMPUTED_VALUE"""),"SUB294")</f>
        <v>SUB294</v>
      </c>
      <c r="B295" s="19">
        <f t="array" ref="B295">IF(A295="", "", VLOOKUP(VLOOKUP(A295, zuora_subscriptions!A:B, 2, false), {salesforce_opportunities!A:A,salesforce_opportunities!E:E}, 2, false)*0.8)</f>
        <v>23.992</v>
      </c>
      <c r="C295" s="16">
        <f t="array" ref="C295">IF(A295="", "", VLOOKUP(A295, {zuora_subscriptions!A:A,zuora_subscriptions!C:C}, 2, false) + IF(RANDBETWEEN(0, 100)&lt;70, RANDBETWEEN(7, 10), RANDBETWEEN(5, 10)))</f>
        <v>45816</v>
      </c>
      <c r="D295" s="17" t="str">
        <f t="shared" si="1"/>
        <v>Recognized</v>
      </c>
    </row>
    <row r="296">
      <c r="A296" s="6" t="str">
        <f>IFERROR(__xludf.DUMMYFUNCTION("""COMPUTED_VALUE"""),"SUB295")</f>
        <v>SUB295</v>
      </c>
      <c r="B296" s="19">
        <f t="array" ref="B296">IF(A296="", "", VLOOKUP(VLOOKUP(A296, zuora_subscriptions!A:B, 2, false), {salesforce_opportunities!A:A,salesforce_opportunities!E:E}, 2, false)*0.8)</f>
        <v>47.992</v>
      </c>
      <c r="C296" s="16">
        <f t="array" ref="C296">IF(A296="", "", VLOOKUP(A296, {zuora_subscriptions!A:A,zuora_subscriptions!C:C}, 2, false) + IF(RANDBETWEEN(0, 100)&lt;70, RANDBETWEEN(7, 10), RANDBETWEEN(5, 10)))</f>
        <v>45736</v>
      </c>
      <c r="D296" s="17" t="str">
        <f t="shared" si="1"/>
        <v>Recognized</v>
      </c>
    </row>
    <row r="297">
      <c r="A297" s="6"/>
      <c r="B297" s="19" t="str">
        <f t="array" ref="B297">IF(A297="", "", VLOOKUP(VLOOKUP(A297, zuora_subscriptions!A:B, 2, false), {salesforce_opportunities!A:A,salesforce_opportunities!E:E}, 2, false)*0.8)</f>
        <v/>
      </c>
      <c r="C297" s="16" t="str">
        <f t="array" ref="C297">IF(A297="", "", VLOOKUP(A297, {zuora_subscriptions!A:A,zuora_subscriptions!C:C}, 2, false) + IF(RANDBETWEEN(0, 100)&lt;70, RANDBETWEEN(7, 10), RANDBETWEEN(5, 10)))</f>
        <v/>
      </c>
      <c r="D297" s="17" t="str">
        <f t="shared" si="1"/>
        <v/>
      </c>
    </row>
    <row r="298">
      <c r="A298" s="6"/>
      <c r="B298" s="19" t="str">
        <f t="array" ref="B298">IF(A298="", "", VLOOKUP(VLOOKUP(A298, zuora_subscriptions!A:B, 2, false), {salesforce_opportunities!A:A,salesforce_opportunities!E:E}, 2, false)*0.8)</f>
        <v/>
      </c>
      <c r="C298" s="16" t="str">
        <f t="array" ref="C298">IF(A298="", "", VLOOKUP(A298, {zuora_subscriptions!A:A,zuora_subscriptions!C:C}, 2, false) + IF(RANDBETWEEN(0, 100)&lt;70, RANDBETWEEN(7, 10), RANDBETWEEN(5, 10)))</f>
        <v/>
      </c>
      <c r="D298" s="17" t="str">
        <f t="shared" si="1"/>
        <v/>
      </c>
    </row>
    <row r="299">
      <c r="A299" s="6"/>
      <c r="B299" s="19" t="str">
        <f t="array" ref="B299">IF(A299="", "", VLOOKUP(VLOOKUP(A299, zuora_subscriptions!A:B, 2, false), {salesforce_opportunities!A:A,salesforce_opportunities!E:E}, 2, false)*0.8)</f>
        <v/>
      </c>
      <c r="C299" s="16" t="str">
        <f t="array" ref="C299">IF(A299="", "", VLOOKUP(A299, {zuora_subscriptions!A:A,zuora_subscriptions!C:C}, 2, false) + IF(RANDBETWEEN(0, 100)&lt;70, RANDBETWEEN(7, 10), RANDBETWEEN(5, 10)))</f>
        <v/>
      </c>
      <c r="D299" s="17" t="str">
        <f t="shared" si="1"/>
        <v/>
      </c>
    </row>
    <row r="300">
      <c r="A300" s="6"/>
      <c r="B300" s="19" t="str">
        <f t="array" ref="B300">IF(A300="", "", VLOOKUP(VLOOKUP(A300, zuora_subscriptions!A:B, 2, false), {salesforce_opportunities!A:A,salesforce_opportunities!E:E}, 2, false)*0.8)</f>
        <v/>
      </c>
      <c r="C300" s="16" t="str">
        <f t="array" ref="C300">IF(A300="", "", VLOOKUP(A300, {zuora_subscriptions!A:A,zuora_subscriptions!C:C}, 2, false) + IF(RANDBETWEEN(0, 100)&lt;70, RANDBETWEEN(7, 10), RANDBETWEEN(5, 10)))</f>
        <v/>
      </c>
      <c r="D300" s="17" t="str">
        <f t="shared" si="1"/>
        <v/>
      </c>
    </row>
    <row r="301">
      <c r="A301" s="6"/>
      <c r="B301" s="19" t="str">
        <f t="array" ref="B301">IF(A301="", "", VLOOKUP(VLOOKUP(A301, zuora_subscriptions!A:B, 2, false), {salesforce_opportunities!A:A,salesforce_opportunities!E:E}, 2, false)*0.8)</f>
        <v/>
      </c>
      <c r="C301" s="16" t="str">
        <f t="array" ref="C301">IF(A301="", "", VLOOKUP(A301, {zuora_subscriptions!A:A,zuora_subscriptions!C:C}, 2, false) + IF(RANDBETWEEN(0, 100)&lt;70, RANDBETWEEN(7, 10), RANDBETWEEN(5, 10)))</f>
        <v/>
      </c>
      <c r="D301" s="17" t="str">
        <f t="shared" si="1"/>
        <v/>
      </c>
    </row>
    <row r="302">
      <c r="A302" s="6"/>
      <c r="B302" s="19" t="str">
        <f t="array" ref="B302">IF(A302="", "", VLOOKUP(VLOOKUP(A302, zuora_subscriptions!A:B, 2, false), {salesforce_opportunities!A:A,salesforce_opportunities!E:E}, 2, false)*0.8)</f>
        <v/>
      </c>
      <c r="C302" s="16" t="str">
        <f t="array" ref="C302">IF(A302="", "", VLOOKUP(A302, {zuora_subscriptions!A:A,zuora_subscriptions!C:C}, 2, false) + IF(RANDBETWEEN(0, 100)&lt;70, RANDBETWEEN(7, 10), RANDBETWEEN(5, 10)))</f>
        <v/>
      </c>
      <c r="D302" s="17" t="str">
        <f t="shared" si="1"/>
        <v/>
      </c>
    </row>
    <row r="303">
      <c r="A303" s="6"/>
      <c r="B303" s="19" t="str">
        <f t="array" ref="B303">IF(A303="", "", VLOOKUP(VLOOKUP(A303, zuora_subscriptions!A:B, 2, false), {salesforce_opportunities!A:A,salesforce_opportunities!E:E}, 2, false)*0.8)</f>
        <v/>
      </c>
      <c r="C303" s="16" t="str">
        <f t="array" ref="C303">IF(A303="", "", VLOOKUP(A303, {zuora_subscriptions!A:A,zuora_subscriptions!C:C}, 2, false) + IF(RANDBETWEEN(0, 100)&lt;70, RANDBETWEEN(7, 10), RANDBETWEEN(5, 10)))</f>
        <v/>
      </c>
      <c r="D303" s="17" t="str">
        <f t="shared" si="1"/>
        <v/>
      </c>
    </row>
    <row r="304">
      <c r="A304" s="6"/>
      <c r="B304" s="19" t="str">
        <f t="array" ref="B304">IF(A304="", "", VLOOKUP(VLOOKUP(A304, zuora_subscriptions!A:B, 2, false), {salesforce_opportunities!A:A,salesforce_opportunities!E:E}, 2, false)*0.8)</f>
        <v/>
      </c>
      <c r="C304" s="16" t="str">
        <f t="array" ref="C304">IF(A304="", "", VLOOKUP(A304, {zuora_subscriptions!A:A,zuora_subscriptions!C:C}, 2, false) + IF(RANDBETWEEN(0, 100)&lt;70, RANDBETWEEN(7, 10), RANDBETWEEN(5, 10)))</f>
        <v/>
      </c>
      <c r="D304" s="17" t="str">
        <f t="shared" si="1"/>
        <v/>
      </c>
    </row>
    <row r="305">
      <c r="A305" s="6"/>
      <c r="B305" s="19" t="str">
        <f t="array" ref="B305">IF(A305="", "", VLOOKUP(VLOOKUP(A305, zuora_subscriptions!A:B, 2, false), {salesforce_opportunities!A:A,salesforce_opportunities!E:E}, 2, false)*0.8)</f>
        <v/>
      </c>
      <c r="C305" s="16" t="str">
        <f t="array" ref="C305">IF(A305="", "", VLOOKUP(A305, {zuora_subscriptions!A:A,zuora_subscriptions!C:C}, 2, false) + IF(RANDBETWEEN(0, 100)&lt;70, RANDBETWEEN(7, 10), RANDBETWEEN(5, 10)))</f>
        <v/>
      </c>
      <c r="D305" s="17" t="str">
        <f t="shared" si="1"/>
        <v/>
      </c>
    </row>
    <row r="306">
      <c r="A306" s="6"/>
      <c r="B306" s="19" t="str">
        <f t="array" ref="B306">IF(A306="", "", VLOOKUP(VLOOKUP(A306, zuora_subscriptions!A:B, 2, false), {salesforce_opportunities!A:A,salesforce_opportunities!E:E}, 2, false)*0.8)</f>
        <v/>
      </c>
      <c r="C306" s="16" t="str">
        <f t="array" ref="C306">IF(A306="", "", VLOOKUP(A306, {zuora_subscriptions!A:A,zuora_subscriptions!C:C}, 2, false) + IF(RANDBETWEEN(0, 100)&lt;70, RANDBETWEEN(7, 10), RANDBETWEEN(5, 10)))</f>
        <v/>
      </c>
      <c r="D306" s="17" t="str">
        <f t="shared" si="1"/>
        <v/>
      </c>
    </row>
    <row r="307">
      <c r="A307" s="6"/>
      <c r="B307" s="19" t="str">
        <f t="array" ref="B307">IF(A307="", "", VLOOKUP(VLOOKUP(A307, zuora_subscriptions!A:B, 2, false), {salesforce_opportunities!A:A,salesforce_opportunities!E:E}, 2, false)*0.8)</f>
        <v/>
      </c>
      <c r="C307" s="16" t="str">
        <f t="array" ref="C307">IF(A307="", "", VLOOKUP(A307, {zuora_subscriptions!A:A,zuora_subscriptions!C:C}, 2, false) + IF(RANDBETWEEN(0, 100)&lt;70, RANDBETWEEN(7, 10), RANDBETWEEN(5, 10)))</f>
        <v/>
      </c>
      <c r="D307" s="17" t="str">
        <f t="shared" si="1"/>
        <v/>
      </c>
    </row>
    <row r="308">
      <c r="A308" s="6"/>
      <c r="B308" s="19" t="str">
        <f t="array" ref="B308">IF(A308="", "", VLOOKUP(VLOOKUP(A308, zuora_subscriptions!A:B, 2, false), {salesforce_opportunities!A:A,salesforce_opportunities!E:E}, 2, false)*0.8)</f>
        <v/>
      </c>
      <c r="C308" s="16" t="str">
        <f t="array" ref="C308">IF(A308="", "", VLOOKUP(A308, {zuora_subscriptions!A:A,zuora_subscriptions!C:C}, 2, false) + IF(RANDBETWEEN(0, 100)&lt;70, RANDBETWEEN(7, 10), RANDBETWEEN(5, 10)))</f>
        <v/>
      </c>
      <c r="D308" s="17" t="str">
        <f t="shared" si="1"/>
        <v/>
      </c>
    </row>
    <row r="309">
      <c r="A309" s="6"/>
      <c r="B309" s="19" t="str">
        <f t="array" ref="B309">IF(A309="", "", VLOOKUP(VLOOKUP(A309, zuora_subscriptions!A:B, 2, false), {salesforce_opportunities!A:A,salesforce_opportunities!E:E}, 2, false)*0.8)</f>
        <v/>
      </c>
      <c r="C309" s="16" t="str">
        <f t="array" ref="C309">IF(A309="", "", VLOOKUP(A309, {zuora_subscriptions!A:A,zuora_subscriptions!C:C}, 2, false) + IF(RANDBETWEEN(0, 100)&lt;70, RANDBETWEEN(7, 10), RANDBETWEEN(5, 10)))</f>
        <v/>
      </c>
      <c r="D309" s="17" t="str">
        <f t="shared" si="1"/>
        <v/>
      </c>
    </row>
    <row r="310">
      <c r="A310" s="6"/>
      <c r="B310" s="19" t="str">
        <f t="array" ref="B310">IF(A310="", "", VLOOKUP(VLOOKUP(A310, zuora_subscriptions!A:B, 2, false), {salesforce_opportunities!A:A,salesforce_opportunities!E:E}, 2, false)*0.8)</f>
        <v/>
      </c>
      <c r="C310" s="16" t="str">
        <f t="array" ref="C310">IF(A310="", "", VLOOKUP(A310, {zuora_subscriptions!A:A,zuora_subscriptions!C:C}, 2, false) + IF(RANDBETWEEN(0, 100)&lt;70, RANDBETWEEN(7, 10), RANDBETWEEN(5, 10)))</f>
        <v/>
      </c>
      <c r="D310" s="17" t="str">
        <f t="shared" si="1"/>
        <v/>
      </c>
    </row>
    <row r="311">
      <c r="A311" s="6"/>
      <c r="B311" s="19" t="str">
        <f t="array" ref="B311">IF(A311="", "", VLOOKUP(VLOOKUP(A311, zuora_subscriptions!A:B, 2, false), {salesforce_opportunities!A:A,salesforce_opportunities!E:E}, 2, false)*0.8)</f>
        <v/>
      </c>
      <c r="C311" s="16" t="str">
        <f t="array" ref="C311">IF(A311="", "", VLOOKUP(A311, {zuora_subscriptions!A:A,zuora_subscriptions!C:C}, 2, false) + IF(RANDBETWEEN(0, 100)&lt;70, RANDBETWEEN(7, 10), RANDBETWEEN(5, 10)))</f>
        <v/>
      </c>
      <c r="D311" s="17" t="str">
        <f t="shared" si="1"/>
        <v/>
      </c>
    </row>
    <row r="312">
      <c r="A312" s="6"/>
      <c r="B312" s="19" t="str">
        <f t="array" ref="B312">IF(A312="", "", VLOOKUP(VLOOKUP(A312, zuora_subscriptions!A:B, 2, false), {salesforce_opportunities!A:A,salesforce_opportunities!E:E}, 2, false)*0.8)</f>
        <v/>
      </c>
      <c r="C312" s="16" t="str">
        <f t="array" ref="C312">IF(A312="", "", VLOOKUP(A312, {zuora_subscriptions!A:A,zuora_subscriptions!C:C}, 2, false) + IF(RANDBETWEEN(0, 100)&lt;70, RANDBETWEEN(7, 10), RANDBETWEEN(5, 10)))</f>
        <v/>
      </c>
      <c r="D312" s="17" t="str">
        <f t="shared" si="1"/>
        <v/>
      </c>
    </row>
    <row r="313">
      <c r="A313" s="6"/>
      <c r="B313" s="19" t="str">
        <f t="array" ref="B313">IF(A313="", "", VLOOKUP(VLOOKUP(A313, zuora_subscriptions!A:B, 2, false), {salesforce_opportunities!A:A,salesforce_opportunities!E:E}, 2, false)*0.8)</f>
        <v/>
      </c>
      <c r="C313" s="16" t="str">
        <f t="array" ref="C313">IF(A313="", "", VLOOKUP(A313, {zuora_subscriptions!A:A,zuora_subscriptions!C:C}, 2, false) + IF(RANDBETWEEN(0, 100)&lt;70, RANDBETWEEN(7, 10), RANDBETWEEN(5, 10)))</f>
        <v/>
      </c>
      <c r="D313" s="17" t="str">
        <f t="shared" si="1"/>
        <v/>
      </c>
    </row>
    <row r="314">
      <c r="A314" s="6"/>
      <c r="B314" s="19" t="str">
        <f t="array" ref="B314">IF(A314="", "", VLOOKUP(VLOOKUP(A314, zuora_subscriptions!A:B, 2, false), {salesforce_opportunities!A:A,salesforce_opportunities!E:E}, 2, false)*0.8)</f>
        <v/>
      </c>
      <c r="C314" s="16" t="str">
        <f t="array" ref="C314">IF(A314="", "", VLOOKUP(A314, {zuora_subscriptions!A:A,zuora_subscriptions!C:C}, 2, false) + IF(RANDBETWEEN(0, 100)&lt;70, RANDBETWEEN(7, 10), RANDBETWEEN(5, 10)))</f>
        <v/>
      </c>
      <c r="D314" s="17" t="str">
        <f t="shared" si="1"/>
        <v/>
      </c>
    </row>
    <row r="315">
      <c r="A315" s="6"/>
      <c r="B315" s="19" t="str">
        <f t="array" ref="B315">IF(A315="", "", VLOOKUP(VLOOKUP(A315, zuora_subscriptions!A:B, 2, false), {salesforce_opportunities!A:A,salesforce_opportunities!E:E}, 2, false)*0.8)</f>
        <v/>
      </c>
      <c r="C315" s="16" t="str">
        <f t="array" ref="C315">IF(A315="", "", VLOOKUP(A315, {zuora_subscriptions!A:A,zuora_subscriptions!C:C}, 2, false) + IF(RANDBETWEEN(0, 100)&lt;70, RANDBETWEEN(7, 10), RANDBETWEEN(5, 10)))</f>
        <v/>
      </c>
      <c r="D315" s="17" t="str">
        <f t="shared" si="1"/>
        <v/>
      </c>
    </row>
    <row r="316">
      <c r="A316" s="6"/>
      <c r="B316" s="19" t="str">
        <f t="array" ref="B316">IF(A316="", "", VLOOKUP(VLOOKUP(A316, zuora_subscriptions!A:B, 2, false), {salesforce_opportunities!A:A,salesforce_opportunities!E:E}, 2, false)*0.8)</f>
        <v/>
      </c>
      <c r="C316" s="16" t="str">
        <f t="array" ref="C316">IF(A316="", "", VLOOKUP(A316, {zuora_subscriptions!A:A,zuora_subscriptions!C:C}, 2, false) + IF(RANDBETWEEN(0, 100)&lt;70, RANDBETWEEN(7, 10), RANDBETWEEN(5, 10)))</f>
        <v/>
      </c>
      <c r="D316" s="17" t="str">
        <f t="shared" si="1"/>
        <v/>
      </c>
    </row>
    <row r="317">
      <c r="A317" s="6"/>
      <c r="B317" s="19" t="str">
        <f t="array" ref="B317">IF(A317="", "", VLOOKUP(VLOOKUP(A317, zuora_subscriptions!A:B, 2, false), {salesforce_opportunities!A:A,salesforce_opportunities!E:E}, 2, false)*0.8)</f>
        <v/>
      </c>
      <c r="C317" s="16" t="str">
        <f t="array" ref="C317">IF(A317="", "", VLOOKUP(A317, {zuora_subscriptions!A:A,zuora_subscriptions!C:C}, 2, false) + IF(RANDBETWEEN(0, 100)&lt;70, RANDBETWEEN(7, 10), RANDBETWEEN(5, 10)))</f>
        <v/>
      </c>
      <c r="D317" s="17" t="str">
        <f t="shared" si="1"/>
        <v/>
      </c>
    </row>
    <row r="318">
      <c r="A318" s="6"/>
      <c r="B318" s="19" t="str">
        <f t="array" ref="B318">IF(A318="", "", VLOOKUP(VLOOKUP(A318, zuora_subscriptions!A:B, 2, false), {salesforce_opportunities!A:A,salesforce_opportunities!E:E}, 2, false)*0.8)</f>
        <v/>
      </c>
      <c r="C318" s="16" t="str">
        <f t="array" ref="C318">IF(A318="", "", VLOOKUP(A318, {zuora_subscriptions!A:A,zuora_subscriptions!C:C}, 2, false) + IF(RANDBETWEEN(0, 100)&lt;70, RANDBETWEEN(7, 10), RANDBETWEEN(5, 10)))</f>
        <v/>
      </c>
      <c r="D318" s="17" t="str">
        <f t="shared" si="1"/>
        <v/>
      </c>
    </row>
    <row r="319">
      <c r="A319" s="6"/>
      <c r="B319" s="19" t="str">
        <f t="array" ref="B319">IF(A319="", "", VLOOKUP(VLOOKUP(A319, zuora_subscriptions!A:B, 2, false), {salesforce_opportunities!A:A,salesforce_opportunities!E:E}, 2, false)*0.8)</f>
        <v/>
      </c>
      <c r="C319" s="16" t="str">
        <f t="array" ref="C319">IF(A319="", "", VLOOKUP(A319, {zuora_subscriptions!A:A,zuora_subscriptions!C:C}, 2, false) + IF(RANDBETWEEN(0, 100)&lt;70, RANDBETWEEN(7, 10), RANDBETWEEN(5, 10)))</f>
        <v/>
      </c>
      <c r="D319" s="17" t="str">
        <f t="shared" si="1"/>
        <v/>
      </c>
    </row>
    <row r="320">
      <c r="A320" s="6"/>
      <c r="B320" s="19" t="str">
        <f t="array" ref="B320">IF(A320="", "", VLOOKUP(VLOOKUP(A320, zuora_subscriptions!A:B, 2, false), {salesforce_opportunities!A:A,salesforce_opportunities!E:E}, 2, false)*0.8)</f>
        <v/>
      </c>
      <c r="C320" s="16" t="str">
        <f t="array" ref="C320">IF(A320="", "", VLOOKUP(A320, {zuora_subscriptions!A:A,zuora_subscriptions!C:C}, 2, false) + IF(RANDBETWEEN(0, 100)&lt;70, RANDBETWEEN(7, 10), RANDBETWEEN(5, 10)))</f>
        <v/>
      </c>
      <c r="D320" s="17" t="str">
        <f t="shared" si="1"/>
        <v/>
      </c>
    </row>
    <row r="321">
      <c r="A321" s="6"/>
      <c r="B321" s="19" t="str">
        <f t="array" ref="B321">IF(A321="", "", VLOOKUP(VLOOKUP(A321, zuora_subscriptions!A:B, 2, false), {salesforce_opportunities!A:A,salesforce_opportunities!E:E}, 2, false)*0.8)</f>
        <v/>
      </c>
      <c r="C321" s="16" t="str">
        <f t="array" ref="C321">IF(A321="", "", VLOOKUP(A321, {zuora_subscriptions!A:A,zuora_subscriptions!C:C}, 2, false) + IF(RANDBETWEEN(0, 100)&lt;70, RANDBETWEEN(7, 10), RANDBETWEEN(5, 10)))</f>
        <v/>
      </c>
      <c r="D321" s="17" t="str">
        <f t="shared" si="1"/>
        <v/>
      </c>
    </row>
    <row r="322">
      <c r="A322" s="6"/>
      <c r="B322" s="19" t="str">
        <f t="array" ref="B322">IF(A322="", "", VLOOKUP(VLOOKUP(A322, zuora_subscriptions!A:B, 2, false), {salesforce_opportunities!A:A,salesforce_opportunities!E:E}, 2, false)*0.8)</f>
        <v/>
      </c>
      <c r="C322" s="16" t="str">
        <f t="array" ref="C322">IF(A322="", "", VLOOKUP(A322, {zuora_subscriptions!A:A,zuora_subscriptions!C:C}, 2, false) + IF(RANDBETWEEN(0, 100)&lt;70, RANDBETWEEN(7, 10), RANDBETWEEN(5, 10)))</f>
        <v/>
      </c>
      <c r="D322" s="17" t="str">
        <f t="shared" si="1"/>
        <v/>
      </c>
    </row>
    <row r="323">
      <c r="A323" s="6"/>
      <c r="B323" s="19" t="str">
        <f t="array" ref="B323">IF(A323="", "", VLOOKUP(VLOOKUP(A323, zuora_subscriptions!A:B, 2, false), {salesforce_opportunities!A:A,salesforce_opportunities!E:E}, 2, false)*0.8)</f>
        <v/>
      </c>
      <c r="C323" s="16" t="str">
        <f t="array" ref="C323">IF(A323="", "", VLOOKUP(A323, {zuora_subscriptions!A:A,zuora_subscriptions!C:C}, 2, false) + IF(RANDBETWEEN(0, 100)&lt;70, RANDBETWEEN(7, 10), RANDBETWEEN(5, 10)))</f>
        <v/>
      </c>
      <c r="D323" s="17" t="str">
        <f t="shared" si="1"/>
        <v/>
      </c>
    </row>
    <row r="324">
      <c r="A324" s="6"/>
      <c r="B324" s="19" t="str">
        <f t="array" ref="B324">IF(A324="", "", VLOOKUP(VLOOKUP(A324, zuora_subscriptions!A:B, 2, false), {salesforce_opportunities!A:A,salesforce_opportunities!E:E}, 2, false)*0.8)</f>
        <v/>
      </c>
      <c r="C324" s="16" t="str">
        <f t="array" ref="C324">IF(A324="", "", VLOOKUP(A324, {zuora_subscriptions!A:A,zuora_subscriptions!C:C}, 2, false) + IF(RANDBETWEEN(0, 100)&lt;70, RANDBETWEEN(7, 10), RANDBETWEEN(5, 10)))</f>
        <v/>
      </c>
      <c r="D324" s="17" t="str">
        <f t="shared" si="1"/>
        <v/>
      </c>
    </row>
    <row r="325">
      <c r="A325" s="6"/>
      <c r="B325" s="19" t="str">
        <f t="array" ref="B325">IF(A325="", "", VLOOKUP(VLOOKUP(A325, zuora_subscriptions!A:B, 2, false), {salesforce_opportunities!A:A,salesforce_opportunities!E:E}, 2, false)*0.8)</f>
        <v/>
      </c>
      <c r="C325" s="16" t="str">
        <f t="array" ref="C325">IF(A325="", "", VLOOKUP(A325, {zuora_subscriptions!A:A,zuora_subscriptions!C:C}, 2, false) + IF(RANDBETWEEN(0, 100)&lt;70, RANDBETWEEN(7, 10), RANDBETWEEN(5, 10)))</f>
        <v/>
      </c>
      <c r="D325" s="17" t="str">
        <f t="shared" si="1"/>
        <v/>
      </c>
    </row>
    <row r="326">
      <c r="A326" s="6"/>
      <c r="B326" s="19" t="str">
        <f t="array" ref="B326">IF(A326="", "", VLOOKUP(VLOOKUP(A326, zuora_subscriptions!A:B, 2, false), {salesforce_opportunities!A:A,salesforce_opportunities!E:E}, 2, false)*0.8)</f>
        <v/>
      </c>
      <c r="C326" s="16" t="str">
        <f t="array" ref="C326">IF(A326="", "", VLOOKUP(A326, {zuora_subscriptions!A:A,zuora_subscriptions!C:C}, 2, false) + IF(RANDBETWEEN(0, 100)&lt;70, RANDBETWEEN(7, 10), RANDBETWEEN(5, 10)))</f>
        <v/>
      </c>
      <c r="D326" s="17" t="str">
        <f t="shared" si="1"/>
        <v/>
      </c>
    </row>
    <row r="327">
      <c r="A327" s="6"/>
      <c r="B327" s="19" t="str">
        <f t="array" ref="B327">IF(A327="", "", VLOOKUP(VLOOKUP(A327, zuora_subscriptions!A:B, 2, false), {salesforce_opportunities!A:A,salesforce_opportunities!E:E}, 2, false)*0.8)</f>
        <v/>
      </c>
      <c r="C327" s="16" t="str">
        <f t="array" ref="C327">IF(A327="", "", VLOOKUP(A327, {zuora_subscriptions!A:A,zuora_subscriptions!C:C}, 2, false) + IF(RANDBETWEEN(0, 100)&lt;70, RANDBETWEEN(7, 10), RANDBETWEEN(5, 10)))</f>
        <v/>
      </c>
      <c r="D327" s="17" t="str">
        <f t="shared" si="1"/>
        <v/>
      </c>
    </row>
    <row r="328">
      <c r="A328" s="6"/>
      <c r="B328" s="19" t="str">
        <f t="array" ref="B328">IF(A328="", "", VLOOKUP(VLOOKUP(A328, zuora_subscriptions!A:B, 2, false), {salesforce_opportunities!A:A,salesforce_opportunities!E:E}, 2, false)*0.8)</f>
        <v/>
      </c>
      <c r="C328" s="16" t="str">
        <f t="array" ref="C328">IF(A328="", "", VLOOKUP(A328, {zuora_subscriptions!A:A,zuora_subscriptions!C:C}, 2, false) + IF(RANDBETWEEN(0, 100)&lt;70, RANDBETWEEN(7, 10), RANDBETWEEN(5, 10)))</f>
        <v/>
      </c>
      <c r="D328" s="17" t="str">
        <f t="shared" si="1"/>
        <v/>
      </c>
    </row>
    <row r="329">
      <c r="A329" s="6"/>
      <c r="B329" s="19" t="str">
        <f t="array" ref="B329">IF(A329="", "", VLOOKUP(VLOOKUP(A329, zuora_subscriptions!A:B, 2, false), {salesforce_opportunities!A:A,salesforce_opportunities!E:E}, 2, false)*0.8)</f>
        <v/>
      </c>
      <c r="C329" s="16" t="str">
        <f t="array" ref="C329">IF(A329="", "", VLOOKUP(A329, {zuora_subscriptions!A:A,zuora_subscriptions!C:C}, 2, false) + IF(RANDBETWEEN(0, 100)&lt;70, RANDBETWEEN(7, 10), RANDBETWEEN(5, 10)))</f>
        <v/>
      </c>
      <c r="D329" s="17" t="str">
        <f t="shared" si="1"/>
        <v/>
      </c>
    </row>
    <row r="330">
      <c r="A330" s="6"/>
      <c r="B330" s="19" t="str">
        <f t="array" ref="B330">IF(A330="", "", VLOOKUP(VLOOKUP(A330, zuora_subscriptions!A:B, 2, false), {salesforce_opportunities!A:A,salesforce_opportunities!E:E}, 2, false)*0.8)</f>
        <v/>
      </c>
      <c r="C330" s="16" t="str">
        <f t="array" ref="C330">IF(A330="", "", VLOOKUP(A330, {zuora_subscriptions!A:A,zuora_subscriptions!C:C}, 2, false) + IF(RANDBETWEEN(0, 100)&lt;70, RANDBETWEEN(7, 10), RANDBETWEEN(5, 10)))</f>
        <v/>
      </c>
      <c r="D330" s="17" t="str">
        <f t="shared" si="1"/>
        <v/>
      </c>
    </row>
    <row r="331">
      <c r="A331" s="6"/>
      <c r="B331" s="19" t="str">
        <f t="array" ref="B331">IF(A331="", "", VLOOKUP(VLOOKUP(A331, zuora_subscriptions!A:B, 2, false), {salesforce_opportunities!A:A,salesforce_opportunities!E:E}, 2, false)*0.8)</f>
        <v/>
      </c>
      <c r="C331" s="16" t="str">
        <f t="array" ref="C331">IF(A331="", "", VLOOKUP(A331, {zuora_subscriptions!A:A,zuora_subscriptions!C:C}, 2, false) + IF(RANDBETWEEN(0, 100)&lt;70, RANDBETWEEN(7, 10), RANDBETWEEN(5, 10)))</f>
        <v/>
      </c>
      <c r="D331" s="17" t="str">
        <f t="shared" si="1"/>
        <v/>
      </c>
    </row>
    <row r="332">
      <c r="A332" s="6"/>
      <c r="B332" s="19" t="str">
        <f t="array" ref="B332">IF(A332="", "", VLOOKUP(VLOOKUP(A332, zuora_subscriptions!A:B, 2, false), {salesforce_opportunities!A:A,salesforce_opportunities!E:E}, 2, false)*0.8)</f>
        <v/>
      </c>
      <c r="C332" s="16" t="str">
        <f t="array" ref="C332">IF(A332="", "", VLOOKUP(A332, {zuora_subscriptions!A:A,zuora_subscriptions!C:C}, 2, false) + IF(RANDBETWEEN(0, 100)&lt;70, RANDBETWEEN(7, 10), RANDBETWEEN(5, 10)))</f>
        <v/>
      </c>
      <c r="D332" s="17" t="str">
        <f t="shared" si="1"/>
        <v/>
      </c>
    </row>
    <row r="333">
      <c r="A333" s="6"/>
      <c r="B333" s="19" t="str">
        <f t="array" ref="B333">IF(A333="", "", VLOOKUP(VLOOKUP(A333, zuora_subscriptions!A:B, 2, false), {salesforce_opportunities!A:A,salesforce_opportunities!E:E}, 2, false)*0.8)</f>
        <v/>
      </c>
      <c r="C333" s="16" t="str">
        <f t="array" ref="C333">IF(A333="", "", VLOOKUP(A333, {zuora_subscriptions!A:A,zuora_subscriptions!C:C}, 2, false) + IF(RANDBETWEEN(0, 100)&lt;70, RANDBETWEEN(7, 10), RANDBETWEEN(5, 10)))</f>
        <v/>
      </c>
      <c r="D333" s="17" t="str">
        <f t="shared" si="1"/>
        <v/>
      </c>
    </row>
    <row r="334">
      <c r="A334" s="6"/>
      <c r="B334" s="19" t="str">
        <f t="array" ref="B334">IF(A334="", "", VLOOKUP(VLOOKUP(A334, zuora_subscriptions!A:B, 2, false), {salesforce_opportunities!A:A,salesforce_opportunities!E:E}, 2, false)*0.8)</f>
        <v/>
      </c>
      <c r="C334" s="16" t="str">
        <f t="array" ref="C334">IF(A334="", "", VLOOKUP(A334, {zuora_subscriptions!A:A,zuora_subscriptions!C:C}, 2, false) + IF(RANDBETWEEN(0, 100)&lt;70, RANDBETWEEN(7, 10), RANDBETWEEN(5, 10)))</f>
        <v/>
      </c>
      <c r="D334" s="17" t="str">
        <f t="shared" si="1"/>
        <v/>
      </c>
    </row>
    <row r="335">
      <c r="A335" s="6"/>
      <c r="B335" s="19" t="str">
        <f t="array" ref="B335">IF(A335="", "", VLOOKUP(VLOOKUP(A335, zuora_subscriptions!A:B, 2, false), {salesforce_opportunities!A:A,salesforce_opportunities!E:E}, 2, false)*0.8)</f>
        <v/>
      </c>
      <c r="C335" s="16" t="str">
        <f t="array" ref="C335">IF(A335="", "", VLOOKUP(A335, {zuora_subscriptions!A:A,zuora_subscriptions!C:C}, 2, false) + IF(RANDBETWEEN(0, 100)&lt;70, RANDBETWEEN(7, 10), RANDBETWEEN(5, 10)))</f>
        <v/>
      </c>
      <c r="D335" s="17" t="str">
        <f t="shared" si="1"/>
        <v/>
      </c>
    </row>
    <row r="336">
      <c r="A336" s="6"/>
      <c r="B336" s="19" t="str">
        <f t="array" ref="B336">IF(A336="", "", VLOOKUP(VLOOKUP(A336, zuora_subscriptions!A:B, 2, false), {salesforce_opportunities!A:A,salesforce_opportunities!E:E}, 2, false)*0.8)</f>
        <v/>
      </c>
      <c r="C336" s="16" t="str">
        <f t="array" ref="C336">IF(A336="", "", VLOOKUP(A336, {zuora_subscriptions!A:A,zuora_subscriptions!C:C}, 2, false) + IF(RANDBETWEEN(0, 100)&lt;70, RANDBETWEEN(7, 10), RANDBETWEEN(5, 10)))</f>
        <v/>
      </c>
      <c r="D336" s="17" t="str">
        <f t="shared" si="1"/>
        <v/>
      </c>
    </row>
    <row r="337">
      <c r="A337" s="6"/>
      <c r="B337" s="19" t="str">
        <f t="array" ref="B337">IF(A337="", "", VLOOKUP(VLOOKUP(A337, zuora_subscriptions!A:B, 2, false), {salesforce_opportunities!A:A,salesforce_opportunities!E:E}, 2, false)*0.8)</f>
        <v/>
      </c>
      <c r="C337" s="16" t="str">
        <f t="array" ref="C337">IF(A337="", "", VLOOKUP(A337, {zuora_subscriptions!A:A,zuora_subscriptions!C:C}, 2, false) + IF(RANDBETWEEN(0, 100)&lt;70, RANDBETWEEN(7, 10), RANDBETWEEN(5, 10)))</f>
        <v/>
      </c>
      <c r="D337" s="17" t="str">
        <f t="shared" si="1"/>
        <v/>
      </c>
    </row>
    <row r="338">
      <c r="A338" s="6"/>
      <c r="B338" s="19" t="str">
        <f t="array" ref="B338">IF(A338="", "", VLOOKUP(VLOOKUP(A338, zuora_subscriptions!A:B, 2, false), {salesforce_opportunities!A:A,salesforce_opportunities!E:E}, 2, false)*0.8)</f>
        <v/>
      </c>
      <c r="C338" s="16" t="str">
        <f t="array" ref="C338">IF(A338="", "", VLOOKUP(A338, {zuora_subscriptions!A:A,zuora_subscriptions!C:C}, 2, false) + IF(RANDBETWEEN(0, 100)&lt;70, RANDBETWEEN(7, 10), RANDBETWEEN(5, 10)))</f>
        <v/>
      </c>
      <c r="D338" s="17" t="str">
        <f t="shared" si="1"/>
        <v/>
      </c>
    </row>
    <row r="339">
      <c r="A339" s="6"/>
      <c r="B339" s="19" t="str">
        <f t="array" ref="B339">IF(A339="", "", VLOOKUP(VLOOKUP(A339, zuora_subscriptions!A:B, 2, false), {salesforce_opportunities!A:A,salesforce_opportunities!E:E}, 2, false)*0.8)</f>
        <v/>
      </c>
      <c r="C339" s="16" t="str">
        <f t="array" ref="C339">IF(A339="", "", VLOOKUP(A339, {zuora_subscriptions!A:A,zuora_subscriptions!C:C}, 2, false) + IF(RANDBETWEEN(0, 100)&lt;70, RANDBETWEEN(7, 10), RANDBETWEEN(5, 10)))</f>
        <v/>
      </c>
      <c r="D339" s="17" t="str">
        <f t="shared" si="1"/>
        <v/>
      </c>
    </row>
    <row r="340">
      <c r="A340" s="6"/>
      <c r="B340" s="19" t="str">
        <f t="array" ref="B340">IF(A340="", "", VLOOKUP(VLOOKUP(A340, zuora_subscriptions!A:B, 2, false), {salesforce_opportunities!A:A,salesforce_opportunities!E:E}, 2, false)*0.8)</f>
        <v/>
      </c>
      <c r="C340" s="16" t="str">
        <f t="array" ref="C340">IF(A340="", "", VLOOKUP(A340, {zuora_subscriptions!A:A,zuora_subscriptions!C:C}, 2, false) + IF(RANDBETWEEN(0, 100)&lt;70, RANDBETWEEN(7, 10), RANDBETWEEN(5, 10)))</f>
        <v/>
      </c>
      <c r="D340" s="17" t="str">
        <f t="shared" si="1"/>
        <v/>
      </c>
    </row>
    <row r="341">
      <c r="A341" s="6"/>
      <c r="B341" s="19" t="str">
        <f t="array" ref="B341">IF(A341="", "", VLOOKUP(VLOOKUP(A341, zuora_subscriptions!A:B, 2, false), {salesforce_opportunities!A:A,salesforce_opportunities!E:E}, 2, false)*0.8)</f>
        <v/>
      </c>
      <c r="C341" s="16" t="str">
        <f t="array" ref="C341">IF(A341="", "", VLOOKUP(A341, {zuora_subscriptions!A:A,zuora_subscriptions!C:C}, 2, false) + IF(RANDBETWEEN(0, 100)&lt;70, RANDBETWEEN(7, 10), RANDBETWEEN(5, 10)))</f>
        <v/>
      </c>
      <c r="D341" s="17" t="str">
        <f t="shared" si="1"/>
        <v/>
      </c>
    </row>
    <row r="342">
      <c r="A342" s="6"/>
      <c r="B342" s="19" t="str">
        <f t="array" ref="B342">IF(A342="", "", VLOOKUP(VLOOKUP(A342, zuora_subscriptions!A:B, 2, false), {salesforce_opportunities!A:A,salesforce_opportunities!E:E}, 2, false)*0.8)</f>
        <v/>
      </c>
      <c r="C342" s="16" t="str">
        <f t="array" ref="C342">IF(A342="", "", VLOOKUP(A342, {zuora_subscriptions!A:A,zuora_subscriptions!C:C}, 2, false) + IF(RANDBETWEEN(0, 100)&lt;70, RANDBETWEEN(7, 10), RANDBETWEEN(5, 10)))</f>
        <v/>
      </c>
      <c r="D342" s="17" t="str">
        <f t="shared" si="1"/>
        <v/>
      </c>
    </row>
    <row r="343">
      <c r="A343" s="6"/>
      <c r="B343" s="19" t="str">
        <f t="array" ref="B343">IF(A343="", "", VLOOKUP(VLOOKUP(A343, zuora_subscriptions!A:B, 2, false), {salesforce_opportunities!A:A,salesforce_opportunities!E:E}, 2, false)*0.8)</f>
        <v/>
      </c>
      <c r="C343" s="16" t="str">
        <f t="array" ref="C343">IF(A343="", "", VLOOKUP(A343, {zuora_subscriptions!A:A,zuora_subscriptions!C:C}, 2, false) + IF(RANDBETWEEN(0, 100)&lt;70, RANDBETWEEN(7, 10), RANDBETWEEN(5, 10)))</f>
        <v/>
      </c>
      <c r="D343" s="17" t="str">
        <f t="shared" si="1"/>
        <v/>
      </c>
    </row>
    <row r="344">
      <c r="A344" s="6"/>
      <c r="B344" s="19" t="str">
        <f t="array" ref="B344">IF(A344="", "", VLOOKUP(VLOOKUP(A344, zuora_subscriptions!A:B, 2, false), {salesforce_opportunities!A:A,salesforce_opportunities!E:E}, 2, false)*0.8)</f>
        <v/>
      </c>
      <c r="C344" s="16" t="str">
        <f t="array" ref="C344">IF(A344="", "", VLOOKUP(A344, {zuora_subscriptions!A:A,zuora_subscriptions!C:C}, 2, false) + IF(RANDBETWEEN(0, 100)&lt;70, RANDBETWEEN(7, 10), RANDBETWEEN(5, 10)))</f>
        <v/>
      </c>
      <c r="D344" s="17" t="str">
        <f t="shared" si="1"/>
        <v/>
      </c>
    </row>
    <row r="345">
      <c r="A345" s="6"/>
      <c r="B345" s="19" t="str">
        <f t="array" ref="B345">IF(A345="", "", VLOOKUP(VLOOKUP(A345, zuora_subscriptions!A:B, 2, false), {salesforce_opportunities!A:A,salesforce_opportunities!E:E}, 2, false)*0.8)</f>
        <v/>
      </c>
      <c r="C345" s="16" t="str">
        <f t="array" ref="C345">IF(A345="", "", VLOOKUP(A345, {zuora_subscriptions!A:A,zuora_subscriptions!C:C}, 2, false) + IF(RANDBETWEEN(0, 100)&lt;70, RANDBETWEEN(7, 10), RANDBETWEEN(5, 10)))</f>
        <v/>
      </c>
      <c r="D345" s="17" t="str">
        <f t="shared" si="1"/>
        <v/>
      </c>
    </row>
    <row r="346">
      <c r="A346" s="6"/>
      <c r="B346" s="19" t="str">
        <f t="array" ref="B346">IF(A346="", "", VLOOKUP(VLOOKUP(A346, zuora_subscriptions!A:B, 2, false), {salesforce_opportunities!A:A,salesforce_opportunities!E:E}, 2, false)*0.8)</f>
        <v/>
      </c>
      <c r="C346" s="16" t="str">
        <f t="array" ref="C346">IF(A346="", "", VLOOKUP(A346, {zuora_subscriptions!A:A,zuora_subscriptions!C:C}, 2, false) + IF(RANDBETWEEN(0, 100)&lt;70, RANDBETWEEN(7, 10), RANDBETWEEN(5, 10)))</f>
        <v/>
      </c>
      <c r="D346" s="17" t="str">
        <f t="shared" si="1"/>
        <v/>
      </c>
    </row>
    <row r="347">
      <c r="A347" s="6"/>
      <c r="B347" s="19" t="str">
        <f t="array" ref="B347">IF(A347="", "", VLOOKUP(VLOOKUP(A347, zuora_subscriptions!A:B, 2, false), {salesforce_opportunities!A:A,salesforce_opportunities!E:E}, 2, false)*0.8)</f>
        <v/>
      </c>
      <c r="C347" s="16" t="str">
        <f t="array" ref="C347">IF(A347="", "", VLOOKUP(A347, {zuora_subscriptions!A:A,zuora_subscriptions!C:C}, 2, false) + IF(RANDBETWEEN(0, 100)&lt;70, RANDBETWEEN(7, 10), RANDBETWEEN(5, 10)))</f>
        <v/>
      </c>
      <c r="D347" s="17" t="str">
        <f t="shared" si="1"/>
        <v/>
      </c>
    </row>
    <row r="348">
      <c r="A348" s="6"/>
      <c r="B348" s="19" t="str">
        <f t="array" ref="B348">IF(A348="", "", VLOOKUP(VLOOKUP(A348, zuora_subscriptions!A:B, 2, false), {salesforce_opportunities!A:A,salesforce_opportunities!E:E}, 2, false)*0.8)</f>
        <v/>
      </c>
      <c r="C348" s="16" t="str">
        <f t="array" ref="C348">IF(A348="", "", VLOOKUP(A348, {zuora_subscriptions!A:A,zuora_subscriptions!C:C}, 2, false) + IF(RANDBETWEEN(0, 100)&lt;70, RANDBETWEEN(7, 10), RANDBETWEEN(5, 10)))</f>
        <v/>
      </c>
      <c r="D348" s="17" t="str">
        <f t="shared" si="1"/>
        <v/>
      </c>
    </row>
    <row r="349">
      <c r="A349" s="6"/>
      <c r="B349" s="19" t="str">
        <f t="array" ref="B349">IF(A349="", "", VLOOKUP(VLOOKUP(A349, zuora_subscriptions!A:B, 2, false), {salesforce_opportunities!A:A,salesforce_opportunities!E:E}, 2, false)*0.8)</f>
        <v/>
      </c>
      <c r="C349" s="16" t="str">
        <f t="array" ref="C349">IF(A349="", "", VLOOKUP(A349, {zuora_subscriptions!A:A,zuora_subscriptions!C:C}, 2, false) + IF(RANDBETWEEN(0, 100)&lt;70, RANDBETWEEN(7, 10), RANDBETWEEN(5, 10)))</f>
        <v/>
      </c>
      <c r="D349" s="17" t="str">
        <f t="shared" si="1"/>
        <v/>
      </c>
    </row>
    <row r="350">
      <c r="A350" s="6"/>
      <c r="B350" s="19" t="str">
        <f t="array" ref="B350">IF(A350="", "", VLOOKUP(VLOOKUP(A350, zuora_subscriptions!A:B, 2, false), {salesforce_opportunities!A:A,salesforce_opportunities!E:E}, 2, false)*0.8)</f>
        <v/>
      </c>
      <c r="C350" s="16" t="str">
        <f t="array" ref="C350">IF(A350="", "", VLOOKUP(A350, {zuora_subscriptions!A:A,zuora_subscriptions!C:C}, 2, false) + IF(RANDBETWEEN(0, 100)&lt;70, RANDBETWEEN(7, 10), RANDBETWEEN(5, 10)))</f>
        <v/>
      </c>
      <c r="D350" s="17" t="str">
        <f t="shared" si="1"/>
        <v/>
      </c>
    </row>
    <row r="351">
      <c r="A351" s="6"/>
      <c r="B351" s="19" t="str">
        <f t="array" ref="B351">IF(A351="", "", VLOOKUP(VLOOKUP(A351, zuora_subscriptions!A:B, 2, false), {salesforce_opportunities!A:A,salesforce_opportunities!E:E}, 2, false)*0.8)</f>
        <v/>
      </c>
      <c r="C351" s="16" t="str">
        <f t="array" ref="C351">IF(A351="", "", VLOOKUP(A351, {zuora_subscriptions!A:A,zuora_subscriptions!C:C}, 2, false) + IF(RANDBETWEEN(0, 100)&lt;70, RANDBETWEEN(7, 10), RANDBETWEEN(5, 10)))</f>
        <v/>
      </c>
      <c r="D351" s="17" t="str">
        <f t="shared" si="1"/>
        <v/>
      </c>
    </row>
    <row r="352">
      <c r="A352" s="6"/>
      <c r="B352" s="19" t="str">
        <f t="array" ref="B352">IF(A352="", "", VLOOKUP(VLOOKUP(A352, zuora_subscriptions!A:B, 2, false), {salesforce_opportunities!A:A,salesforce_opportunities!E:E}, 2, false)*0.8)</f>
        <v/>
      </c>
      <c r="C352" s="16" t="str">
        <f t="array" ref="C352">IF(A352="", "", VLOOKUP(A352, {zuora_subscriptions!A:A,zuora_subscriptions!C:C}, 2, false) + IF(RANDBETWEEN(0, 100)&lt;70, RANDBETWEEN(7, 10), RANDBETWEEN(5, 10)))</f>
        <v/>
      </c>
      <c r="D352" s="17" t="str">
        <f t="shared" si="1"/>
        <v/>
      </c>
    </row>
    <row r="353">
      <c r="A353" s="6"/>
      <c r="B353" s="19" t="str">
        <f t="array" ref="B353">IF(A353="", "", VLOOKUP(VLOOKUP(A353, zuora_subscriptions!A:B, 2, false), {salesforce_opportunities!A:A,salesforce_opportunities!E:E}, 2, false)*0.8)</f>
        <v/>
      </c>
      <c r="C353" s="16" t="str">
        <f t="array" ref="C353">IF(A353="", "", VLOOKUP(A353, {zuora_subscriptions!A:A,zuora_subscriptions!C:C}, 2, false) + IF(RANDBETWEEN(0, 100)&lt;70, RANDBETWEEN(7, 10), RANDBETWEEN(5, 10)))</f>
        <v/>
      </c>
      <c r="D353" s="17" t="str">
        <f t="shared" si="1"/>
        <v/>
      </c>
    </row>
    <row r="354">
      <c r="A354" s="6"/>
      <c r="B354" s="19" t="str">
        <f t="array" ref="B354">IF(A354="", "", VLOOKUP(VLOOKUP(A354, zuora_subscriptions!A:B, 2, false), {salesforce_opportunities!A:A,salesforce_opportunities!E:E}, 2, false)*0.8)</f>
        <v/>
      </c>
      <c r="C354" s="16" t="str">
        <f t="array" ref="C354">IF(A354="", "", VLOOKUP(A354, {zuora_subscriptions!A:A,zuora_subscriptions!C:C}, 2, false) + IF(RANDBETWEEN(0, 100)&lt;70, RANDBETWEEN(7, 10), RANDBETWEEN(5, 10)))</f>
        <v/>
      </c>
      <c r="D354" s="17" t="str">
        <f t="shared" si="1"/>
        <v/>
      </c>
    </row>
    <row r="355">
      <c r="A355" s="6"/>
      <c r="B355" s="19" t="str">
        <f t="array" ref="B355">IF(A355="", "", VLOOKUP(VLOOKUP(A355, zuora_subscriptions!A:B, 2, false), {salesforce_opportunities!A:A,salesforce_opportunities!E:E}, 2, false)*0.8)</f>
        <v/>
      </c>
      <c r="C355" s="16" t="str">
        <f t="array" ref="C355">IF(A355="", "", VLOOKUP(A355, {zuora_subscriptions!A:A,zuora_subscriptions!C:C}, 2, false) + IF(RANDBETWEEN(0, 100)&lt;70, RANDBETWEEN(7, 10), RANDBETWEEN(5, 10)))</f>
        <v/>
      </c>
      <c r="D355" s="17" t="str">
        <f t="shared" si="1"/>
        <v/>
      </c>
    </row>
    <row r="356">
      <c r="A356" s="6"/>
      <c r="B356" s="19" t="str">
        <f t="array" ref="B356">IF(A356="", "", VLOOKUP(VLOOKUP(A356, zuora_subscriptions!A:B, 2, false), {salesforce_opportunities!A:A,salesforce_opportunities!E:E}, 2, false)*0.8)</f>
        <v/>
      </c>
      <c r="C356" s="16" t="str">
        <f t="array" ref="C356">IF(A356="", "", VLOOKUP(A356, {zuora_subscriptions!A:A,zuora_subscriptions!C:C}, 2, false) + IF(RANDBETWEEN(0, 100)&lt;70, RANDBETWEEN(7, 10), RANDBETWEEN(5, 10)))</f>
        <v/>
      </c>
      <c r="D356" s="17" t="str">
        <f t="shared" si="1"/>
        <v/>
      </c>
    </row>
    <row r="357">
      <c r="A357" s="6"/>
      <c r="B357" s="19" t="str">
        <f t="array" ref="B357">IF(A357="", "", VLOOKUP(VLOOKUP(A357, zuora_subscriptions!A:B, 2, false), {salesforce_opportunities!A:A,salesforce_opportunities!E:E}, 2, false)*0.8)</f>
        <v/>
      </c>
      <c r="C357" s="16" t="str">
        <f t="array" ref="C357">IF(A357="", "", VLOOKUP(A357, {zuora_subscriptions!A:A,zuora_subscriptions!C:C}, 2, false) + IF(RANDBETWEEN(0, 100)&lt;70, RANDBETWEEN(7, 10), RANDBETWEEN(5, 10)))</f>
        <v/>
      </c>
      <c r="D357" s="17" t="str">
        <f t="shared" si="1"/>
        <v/>
      </c>
    </row>
    <row r="358">
      <c r="A358" s="6"/>
      <c r="B358" s="19" t="str">
        <f t="array" ref="B358">IF(A358="", "", VLOOKUP(VLOOKUP(A358, zuora_subscriptions!A:B, 2, false), {salesforce_opportunities!A:A,salesforce_opportunities!E:E}, 2, false)*0.8)</f>
        <v/>
      </c>
      <c r="C358" s="16" t="str">
        <f t="array" ref="C358">IF(A358="", "", VLOOKUP(A358, {zuora_subscriptions!A:A,zuora_subscriptions!C:C}, 2, false) + IF(RANDBETWEEN(0, 100)&lt;70, RANDBETWEEN(7, 10), RANDBETWEEN(5, 10)))</f>
        <v/>
      </c>
      <c r="D358" s="17" t="str">
        <f t="shared" si="1"/>
        <v/>
      </c>
    </row>
    <row r="359">
      <c r="A359" s="6"/>
      <c r="B359" s="19" t="str">
        <f t="array" ref="B359">IF(A359="", "", VLOOKUP(VLOOKUP(A359, zuora_subscriptions!A:B, 2, false), {salesforce_opportunities!A:A,salesforce_opportunities!E:E}, 2, false)*0.8)</f>
        <v/>
      </c>
      <c r="C359" s="16" t="str">
        <f t="array" ref="C359">IF(A359="", "", VLOOKUP(A359, {zuora_subscriptions!A:A,zuora_subscriptions!C:C}, 2, false) + IF(RANDBETWEEN(0, 100)&lt;70, RANDBETWEEN(7, 10), RANDBETWEEN(5, 10)))</f>
        <v/>
      </c>
      <c r="D359" s="17" t="str">
        <f t="shared" si="1"/>
        <v/>
      </c>
    </row>
    <row r="360">
      <c r="A360" s="6"/>
      <c r="B360" s="19" t="str">
        <f t="array" ref="B360">IF(A360="", "", VLOOKUP(VLOOKUP(A360, zuora_subscriptions!A:B, 2, false), {salesforce_opportunities!A:A,salesforce_opportunities!E:E}, 2, false)*0.8)</f>
        <v/>
      </c>
      <c r="C360" s="16" t="str">
        <f t="array" ref="C360">IF(A360="", "", VLOOKUP(A360, {zuora_subscriptions!A:A,zuora_subscriptions!C:C}, 2, false) + IF(RANDBETWEEN(0, 100)&lt;70, RANDBETWEEN(7, 10), RANDBETWEEN(5, 10)))</f>
        <v/>
      </c>
      <c r="D360" s="17" t="str">
        <f t="shared" si="1"/>
        <v/>
      </c>
    </row>
    <row r="361">
      <c r="A361" s="6"/>
      <c r="B361" s="19" t="str">
        <f t="array" ref="B361">IF(A361="", "", VLOOKUP(VLOOKUP(A361, zuora_subscriptions!A:B, 2, false), {salesforce_opportunities!A:A,salesforce_opportunities!E:E}, 2, false)*0.8)</f>
        <v/>
      </c>
      <c r="C361" s="16" t="str">
        <f t="array" ref="C361">IF(A361="", "", VLOOKUP(A361, {zuora_subscriptions!A:A,zuora_subscriptions!C:C}, 2, false) + IF(RANDBETWEEN(0, 100)&lt;70, RANDBETWEEN(7, 10), RANDBETWEEN(5, 10)))</f>
        <v/>
      </c>
      <c r="D361" s="17" t="str">
        <f t="shared" si="1"/>
        <v/>
      </c>
    </row>
    <row r="362">
      <c r="A362" s="6"/>
      <c r="B362" s="19" t="str">
        <f t="array" ref="B362">IF(A362="", "", VLOOKUP(VLOOKUP(A362, zuora_subscriptions!A:B, 2, false), {salesforce_opportunities!A:A,salesforce_opportunities!E:E}, 2, false)*0.8)</f>
        <v/>
      </c>
      <c r="C362" s="16" t="str">
        <f t="array" ref="C362">IF(A362="", "", VLOOKUP(A362, {zuora_subscriptions!A:A,zuora_subscriptions!C:C}, 2, false) + IF(RANDBETWEEN(0, 100)&lt;70, RANDBETWEEN(7, 10), RANDBETWEEN(5, 10)))</f>
        <v/>
      </c>
      <c r="D362" s="17" t="str">
        <f t="shared" si="1"/>
        <v/>
      </c>
    </row>
    <row r="363">
      <c r="A363" s="6"/>
      <c r="B363" s="19" t="str">
        <f t="array" ref="B363">IF(A363="", "", VLOOKUP(VLOOKUP(A363, zuora_subscriptions!A:B, 2, false), {salesforce_opportunities!A:A,salesforce_opportunities!E:E}, 2, false)*0.8)</f>
        <v/>
      </c>
      <c r="C363" s="16" t="str">
        <f t="array" ref="C363">IF(A363="", "", VLOOKUP(A363, {zuora_subscriptions!A:A,zuora_subscriptions!C:C}, 2, false) + IF(RANDBETWEEN(0, 100)&lt;70, RANDBETWEEN(7, 10), RANDBETWEEN(5, 10)))</f>
        <v/>
      </c>
      <c r="D363" s="17" t="str">
        <f t="shared" si="1"/>
        <v/>
      </c>
    </row>
    <row r="364">
      <c r="A364" s="6"/>
      <c r="B364" s="19" t="str">
        <f t="array" ref="B364">IF(A364="", "", VLOOKUP(VLOOKUP(A364, zuora_subscriptions!A:B, 2, false), {salesforce_opportunities!A:A,salesforce_opportunities!E:E}, 2, false)*0.8)</f>
        <v/>
      </c>
      <c r="C364" s="16" t="str">
        <f t="array" ref="C364">IF(A364="", "", VLOOKUP(A364, {zuora_subscriptions!A:A,zuora_subscriptions!C:C}, 2, false) + IF(RANDBETWEEN(0, 100)&lt;70, RANDBETWEEN(7, 10), RANDBETWEEN(5, 10)))</f>
        <v/>
      </c>
      <c r="D364" s="17" t="str">
        <f t="shared" si="1"/>
        <v/>
      </c>
    </row>
    <row r="365">
      <c r="A365" s="6"/>
      <c r="B365" s="19" t="str">
        <f t="array" ref="B365">IF(A365="", "", VLOOKUP(VLOOKUP(A365, zuora_subscriptions!A:B, 2, false), {salesforce_opportunities!A:A,salesforce_opportunities!E:E}, 2, false)*0.8)</f>
        <v/>
      </c>
      <c r="C365" s="16" t="str">
        <f t="array" ref="C365">IF(A365="", "", VLOOKUP(A365, {zuora_subscriptions!A:A,zuora_subscriptions!C:C}, 2, false) + IF(RANDBETWEEN(0, 100)&lt;70, RANDBETWEEN(7, 10), RANDBETWEEN(5, 10)))</f>
        <v/>
      </c>
      <c r="D365" s="17" t="str">
        <f t="shared" si="1"/>
        <v/>
      </c>
    </row>
    <row r="366">
      <c r="A366" s="6"/>
      <c r="B366" s="19" t="str">
        <f t="array" ref="B366">IF(A366="", "", VLOOKUP(VLOOKUP(A366, zuora_subscriptions!A:B, 2, false), {salesforce_opportunities!A:A,salesforce_opportunities!E:E}, 2, false)*0.8)</f>
        <v/>
      </c>
      <c r="C366" s="16" t="str">
        <f t="array" ref="C366">IF(A366="", "", VLOOKUP(A366, {zuora_subscriptions!A:A,zuora_subscriptions!C:C}, 2, false) + IF(RANDBETWEEN(0, 100)&lt;70, RANDBETWEEN(7, 10), RANDBETWEEN(5, 10)))</f>
        <v/>
      </c>
      <c r="D366" s="17" t="str">
        <f t="shared" si="1"/>
        <v/>
      </c>
    </row>
    <row r="367">
      <c r="A367" s="6"/>
      <c r="B367" s="19" t="str">
        <f t="array" ref="B367">IF(A367="", "", VLOOKUP(VLOOKUP(A367, zuora_subscriptions!A:B, 2, false), {salesforce_opportunities!A:A,salesforce_opportunities!E:E}, 2, false)*0.8)</f>
        <v/>
      </c>
      <c r="C367" s="16" t="str">
        <f t="array" ref="C367">IF(A367="", "", VLOOKUP(A367, {zuora_subscriptions!A:A,zuora_subscriptions!C:C}, 2, false) + IF(RANDBETWEEN(0, 100)&lt;70, RANDBETWEEN(7, 10), RANDBETWEEN(5, 10)))</f>
        <v/>
      </c>
      <c r="D367" s="17" t="str">
        <f t="shared" si="1"/>
        <v/>
      </c>
    </row>
    <row r="368">
      <c r="A368" s="6"/>
      <c r="B368" s="19" t="str">
        <f t="array" ref="B368">IF(A368="", "", VLOOKUP(VLOOKUP(A368, zuora_subscriptions!A:B, 2, false), {salesforce_opportunities!A:A,salesforce_opportunities!E:E}, 2, false)*0.8)</f>
        <v/>
      </c>
      <c r="C368" s="16" t="str">
        <f t="array" ref="C368">IF(A368="", "", VLOOKUP(A368, {zuora_subscriptions!A:A,zuora_subscriptions!C:C}, 2, false) + IF(RANDBETWEEN(0, 100)&lt;70, RANDBETWEEN(7, 10), RANDBETWEEN(5, 10)))</f>
        <v/>
      </c>
      <c r="D368" s="17" t="str">
        <f t="shared" si="1"/>
        <v/>
      </c>
    </row>
    <row r="369">
      <c r="A369" s="6"/>
      <c r="B369" s="19" t="str">
        <f t="array" ref="B369">IF(A369="", "", VLOOKUP(VLOOKUP(A369, zuora_subscriptions!A:B, 2, false), {salesforce_opportunities!A:A,salesforce_opportunities!E:E}, 2, false)*0.8)</f>
        <v/>
      </c>
      <c r="C369" s="16" t="str">
        <f t="array" ref="C369">IF(A369="", "", VLOOKUP(A369, {zuora_subscriptions!A:A,zuora_subscriptions!C:C}, 2, false) + IF(RANDBETWEEN(0, 100)&lt;70, RANDBETWEEN(7, 10), RANDBETWEEN(5, 10)))</f>
        <v/>
      </c>
      <c r="D369" s="17" t="str">
        <f t="shared" si="1"/>
        <v/>
      </c>
    </row>
    <row r="370">
      <c r="A370" s="6"/>
      <c r="B370" s="19" t="str">
        <f t="array" ref="B370">IF(A370="", "", VLOOKUP(VLOOKUP(A370, zuora_subscriptions!A:B, 2, false), {salesforce_opportunities!A:A,salesforce_opportunities!E:E}, 2, false)*0.8)</f>
        <v/>
      </c>
      <c r="C370" s="16" t="str">
        <f t="array" ref="C370">IF(A370="", "", VLOOKUP(A370, {zuora_subscriptions!A:A,zuora_subscriptions!C:C}, 2, false) + IF(RANDBETWEEN(0, 100)&lt;70, RANDBETWEEN(7, 10), RANDBETWEEN(5, 10)))</f>
        <v/>
      </c>
      <c r="D370" s="17" t="str">
        <f t="shared" si="1"/>
        <v/>
      </c>
    </row>
    <row r="371">
      <c r="A371" s="6"/>
      <c r="B371" s="19" t="str">
        <f t="array" ref="B371">IF(A371="", "", VLOOKUP(VLOOKUP(A371, zuora_subscriptions!A:B, 2, false), {salesforce_opportunities!A:A,salesforce_opportunities!E:E}, 2, false)*0.8)</f>
        <v/>
      </c>
      <c r="C371" s="16" t="str">
        <f t="array" ref="C371">IF(A371="", "", VLOOKUP(A371, {zuora_subscriptions!A:A,zuora_subscriptions!C:C}, 2, false) + IF(RANDBETWEEN(0, 100)&lt;70, RANDBETWEEN(7, 10), RANDBETWEEN(5, 10)))</f>
        <v/>
      </c>
      <c r="D371" s="17" t="str">
        <f t="shared" si="1"/>
        <v/>
      </c>
    </row>
    <row r="372">
      <c r="A372" s="6"/>
      <c r="B372" s="19" t="str">
        <f t="array" ref="B372">IF(A372="", "", VLOOKUP(VLOOKUP(A372, zuora_subscriptions!A:B, 2, false), {salesforce_opportunities!A:A,salesforce_opportunities!E:E}, 2, false)*0.8)</f>
        <v/>
      </c>
      <c r="C372" s="16" t="str">
        <f t="array" ref="C372">IF(A372="", "", VLOOKUP(A372, {zuora_subscriptions!A:A,zuora_subscriptions!C:C}, 2, false) + IF(RANDBETWEEN(0, 100)&lt;70, RANDBETWEEN(7, 10), RANDBETWEEN(5, 10)))</f>
        <v/>
      </c>
      <c r="D372" s="17" t="str">
        <f t="shared" si="1"/>
        <v/>
      </c>
    </row>
    <row r="373">
      <c r="A373" s="6"/>
      <c r="B373" s="19" t="str">
        <f t="array" ref="B373">IF(A373="", "", VLOOKUP(VLOOKUP(A373, zuora_subscriptions!A:B, 2, false), {salesforce_opportunities!A:A,salesforce_opportunities!E:E}, 2, false)*0.8)</f>
        <v/>
      </c>
      <c r="C373" s="16" t="str">
        <f t="array" ref="C373">IF(A373="", "", VLOOKUP(A373, {zuora_subscriptions!A:A,zuora_subscriptions!C:C}, 2, false) + IF(RANDBETWEEN(0, 100)&lt;70, RANDBETWEEN(7, 10), RANDBETWEEN(5, 10)))</f>
        <v/>
      </c>
      <c r="D373" s="17" t="str">
        <f t="shared" si="1"/>
        <v/>
      </c>
    </row>
    <row r="374">
      <c r="A374" s="6"/>
      <c r="B374" s="19" t="str">
        <f t="array" ref="B374">IF(A374="", "", VLOOKUP(VLOOKUP(A374, zuora_subscriptions!A:B, 2, false), {salesforce_opportunities!A:A,salesforce_opportunities!E:E}, 2, false)*0.8)</f>
        <v/>
      </c>
      <c r="C374" s="16" t="str">
        <f t="array" ref="C374">IF(A374="", "", VLOOKUP(A374, {zuora_subscriptions!A:A,zuora_subscriptions!C:C}, 2, false) + IF(RANDBETWEEN(0, 100)&lt;70, RANDBETWEEN(7, 10), RANDBETWEEN(5, 10)))</f>
        <v/>
      </c>
      <c r="D374" s="17" t="str">
        <f t="shared" si="1"/>
        <v/>
      </c>
    </row>
    <row r="375">
      <c r="A375" s="6"/>
      <c r="B375" s="19" t="str">
        <f t="array" ref="B375">IF(A375="", "", VLOOKUP(VLOOKUP(A375, zuora_subscriptions!A:B, 2, false), {salesforce_opportunities!A:A,salesforce_opportunities!E:E}, 2, false)*0.8)</f>
        <v/>
      </c>
      <c r="C375" s="16" t="str">
        <f t="array" ref="C375">IF(A375="", "", VLOOKUP(A375, {zuora_subscriptions!A:A,zuora_subscriptions!C:C}, 2, false) + IF(RANDBETWEEN(0, 100)&lt;70, RANDBETWEEN(7, 10), RANDBETWEEN(5, 10)))</f>
        <v/>
      </c>
      <c r="D375" s="17" t="str">
        <f t="shared" si="1"/>
        <v/>
      </c>
    </row>
    <row r="376">
      <c r="A376" s="6"/>
      <c r="B376" s="19" t="str">
        <f t="array" ref="B376">IF(A376="", "", VLOOKUP(VLOOKUP(A376, zuora_subscriptions!A:B, 2, false), {salesforce_opportunities!A:A,salesforce_opportunities!E:E}, 2, false)*0.8)</f>
        <v/>
      </c>
      <c r="C376" s="16" t="str">
        <f t="array" ref="C376">IF(A376="", "", VLOOKUP(A376, {zuora_subscriptions!A:A,zuora_subscriptions!C:C}, 2, false) + IF(RANDBETWEEN(0, 100)&lt;70, RANDBETWEEN(7, 10), RANDBETWEEN(5, 10)))</f>
        <v/>
      </c>
      <c r="D376" s="17" t="str">
        <f t="shared" si="1"/>
        <v/>
      </c>
    </row>
    <row r="377">
      <c r="A377" s="6"/>
      <c r="B377" s="19" t="str">
        <f t="array" ref="B377">IF(A377="", "", VLOOKUP(VLOOKUP(A377, zuora_subscriptions!A:B, 2, false), {salesforce_opportunities!A:A,salesforce_opportunities!E:E}, 2, false)*0.8)</f>
        <v/>
      </c>
      <c r="C377" s="16" t="str">
        <f t="array" ref="C377">IF(A377="", "", VLOOKUP(A377, {zuora_subscriptions!A:A,zuora_subscriptions!C:C}, 2, false) + IF(RANDBETWEEN(0, 100)&lt;70, RANDBETWEEN(7, 10), RANDBETWEEN(5, 10)))</f>
        <v/>
      </c>
      <c r="D377" s="17" t="str">
        <f t="shared" si="1"/>
        <v/>
      </c>
    </row>
    <row r="378">
      <c r="A378" s="6"/>
      <c r="B378" s="19" t="str">
        <f t="array" ref="B378">IF(A378="", "", VLOOKUP(VLOOKUP(A378, zuora_subscriptions!A:B, 2, false), {salesforce_opportunities!A:A,salesforce_opportunities!E:E}, 2, false)*0.8)</f>
        <v/>
      </c>
      <c r="C378" s="16" t="str">
        <f t="array" ref="C378">IF(A378="", "", VLOOKUP(A378, {zuora_subscriptions!A:A,zuora_subscriptions!C:C}, 2, false) + IF(RANDBETWEEN(0, 100)&lt;70, RANDBETWEEN(7, 10), RANDBETWEEN(5, 10)))</f>
        <v/>
      </c>
      <c r="D378" s="17" t="str">
        <f t="shared" si="1"/>
        <v/>
      </c>
    </row>
    <row r="379">
      <c r="A379" s="6"/>
      <c r="B379" s="19" t="str">
        <f t="array" ref="B379">IF(A379="", "", VLOOKUP(VLOOKUP(A379, zuora_subscriptions!A:B, 2, false), {salesforce_opportunities!A:A,salesforce_opportunities!E:E}, 2, false)*0.8)</f>
        <v/>
      </c>
      <c r="C379" s="16" t="str">
        <f t="array" ref="C379">IF(A379="", "", VLOOKUP(A379, {zuora_subscriptions!A:A,zuora_subscriptions!C:C}, 2, false) + IF(RANDBETWEEN(0, 100)&lt;70, RANDBETWEEN(7, 10), RANDBETWEEN(5, 10)))</f>
        <v/>
      </c>
      <c r="D379" s="17" t="str">
        <f t="shared" si="1"/>
        <v/>
      </c>
    </row>
    <row r="380">
      <c r="A380" s="6"/>
      <c r="B380" s="19" t="str">
        <f t="array" ref="B380">IF(A380="", "", VLOOKUP(VLOOKUP(A380, zuora_subscriptions!A:B, 2, false), {salesforce_opportunities!A:A,salesforce_opportunities!E:E}, 2, false)*0.8)</f>
        <v/>
      </c>
      <c r="C380" s="16" t="str">
        <f t="array" ref="C380">IF(A380="", "", VLOOKUP(A380, {zuora_subscriptions!A:A,zuora_subscriptions!C:C}, 2, false) + IF(RANDBETWEEN(0, 100)&lt;70, RANDBETWEEN(7, 10), RANDBETWEEN(5, 10)))</f>
        <v/>
      </c>
      <c r="D380" s="17" t="str">
        <f t="shared" si="1"/>
        <v/>
      </c>
    </row>
    <row r="381">
      <c r="A381" s="6"/>
      <c r="B381" s="19" t="str">
        <f t="array" ref="B381">IF(A381="", "", VLOOKUP(VLOOKUP(A381, zuora_subscriptions!A:B, 2, false), {salesforce_opportunities!A:A,salesforce_opportunities!E:E}, 2, false)*0.8)</f>
        <v/>
      </c>
      <c r="C381" s="16" t="str">
        <f t="array" ref="C381">IF(A381="", "", VLOOKUP(A381, {zuora_subscriptions!A:A,zuora_subscriptions!C:C}, 2, false) + IF(RANDBETWEEN(0, 100)&lt;70, RANDBETWEEN(7, 10), RANDBETWEEN(5, 10)))</f>
        <v/>
      </c>
      <c r="D381" s="17" t="str">
        <f t="shared" si="1"/>
        <v/>
      </c>
    </row>
    <row r="382">
      <c r="A382" s="6"/>
      <c r="B382" s="19" t="str">
        <f t="array" ref="B382">IF(A382="", "", VLOOKUP(VLOOKUP(A382, zuora_subscriptions!A:B, 2, false), {salesforce_opportunities!A:A,salesforce_opportunities!E:E}, 2, false)*0.8)</f>
        <v/>
      </c>
      <c r="C382" s="16" t="str">
        <f t="array" ref="C382">IF(A382="", "", VLOOKUP(A382, {zuora_subscriptions!A:A,zuora_subscriptions!C:C}, 2, false) + IF(RANDBETWEEN(0, 100)&lt;70, RANDBETWEEN(7, 10), RANDBETWEEN(5, 10)))</f>
        <v/>
      </c>
      <c r="D382" s="17" t="str">
        <f t="shared" si="1"/>
        <v/>
      </c>
    </row>
    <row r="383">
      <c r="A383" s="6"/>
      <c r="B383" s="19" t="str">
        <f t="array" ref="B383">IF(A383="", "", VLOOKUP(VLOOKUP(A383, zuora_subscriptions!A:B, 2, false), {salesforce_opportunities!A:A,salesforce_opportunities!E:E}, 2, false)*0.8)</f>
        <v/>
      </c>
      <c r="C383" s="16" t="str">
        <f t="array" ref="C383">IF(A383="", "", VLOOKUP(A383, {zuora_subscriptions!A:A,zuora_subscriptions!C:C}, 2, false) + IF(RANDBETWEEN(0, 100)&lt;70, RANDBETWEEN(7, 10), RANDBETWEEN(5, 10)))</f>
        <v/>
      </c>
      <c r="D383" s="17" t="str">
        <f t="shared" si="1"/>
        <v/>
      </c>
    </row>
    <row r="384">
      <c r="A384" s="6"/>
      <c r="B384" s="19" t="str">
        <f t="array" ref="B384">IF(A384="", "", VLOOKUP(VLOOKUP(A384, zuora_subscriptions!A:B, 2, false), {salesforce_opportunities!A:A,salesforce_opportunities!E:E}, 2, false)*0.8)</f>
        <v/>
      </c>
      <c r="C384" s="16" t="str">
        <f t="array" ref="C384">IF(A384="", "", VLOOKUP(A384, {zuora_subscriptions!A:A,zuora_subscriptions!C:C}, 2, false) + IF(RANDBETWEEN(0, 100)&lt;70, RANDBETWEEN(7, 10), RANDBETWEEN(5, 10)))</f>
        <v/>
      </c>
      <c r="D384" s="17" t="str">
        <f t="shared" si="1"/>
        <v/>
      </c>
    </row>
    <row r="385">
      <c r="A385" s="6"/>
      <c r="B385" s="19" t="str">
        <f t="array" ref="B385">IF(A385="", "", VLOOKUP(VLOOKUP(A385, zuora_subscriptions!A:B, 2, false), {salesforce_opportunities!A:A,salesforce_opportunities!E:E}, 2, false)*0.8)</f>
        <v/>
      </c>
      <c r="C385" s="16" t="str">
        <f t="array" ref="C385">IF(A385="", "", VLOOKUP(A385, {zuora_subscriptions!A:A,zuora_subscriptions!C:C}, 2, false) + IF(RANDBETWEEN(0, 100)&lt;70, RANDBETWEEN(7, 10), RANDBETWEEN(5, 10)))</f>
        <v/>
      </c>
      <c r="D385" s="17" t="str">
        <f t="shared" si="1"/>
        <v/>
      </c>
    </row>
    <row r="386">
      <c r="A386" s="6"/>
      <c r="B386" s="19" t="str">
        <f t="array" ref="B386">IF(A386="", "", VLOOKUP(VLOOKUP(A386, zuora_subscriptions!A:B, 2, false), {salesforce_opportunities!A:A,salesforce_opportunities!E:E}, 2, false)*0.8)</f>
        <v/>
      </c>
      <c r="C386" s="16" t="str">
        <f t="array" ref="C386">IF(A386="", "", VLOOKUP(A386, {zuora_subscriptions!A:A,zuora_subscriptions!C:C}, 2, false) + IF(RANDBETWEEN(0, 100)&lt;70, RANDBETWEEN(7, 10), RANDBETWEEN(5, 10)))</f>
        <v/>
      </c>
      <c r="D386" s="17" t="str">
        <f t="shared" si="1"/>
        <v/>
      </c>
    </row>
    <row r="387">
      <c r="A387" s="6"/>
      <c r="B387" s="19" t="str">
        <f t="array" ref="B387">IF(A387="", "", VLOOKUP(VLOOKUP(A387, zuora_subscriptions!A:B, 2, false), {salesforce_opportunities!A:A,salesforce_opportunities!E:E}, 2, false)*0.8)</f>
        <v/>
      </c>
      <c r="C387" s="16" t="str">
        <f t="array" ref="C387">IF(A387="", "", VLOOKUP(A387, {zuora_subscriptions!A:A,zuora_subscriptions!C:C}, 2, false) + IF(RANDBETWEEN(0, 100)&lt;70, RANDBETWEEN(7, 10), RANDBETWEEN(5, 10)))</f>
        <v/>
      </c>
      <c r="D387" s="17" t="str">
        <f t="shared" si="1"/>
        <v/>
      </c>
    </row>
    <row r="388">
      <c r="A388" s="6"/>
      <c r="B388" s="19" t="str">
        <f t="array" ref="B388">IF(A388="", "", VLOOKUP(VLOOKUP(A388, zuora_subscriptions!A:B, 2, false), {salesforce_opportunities!A:A,salesforce_opportunities!E:E}, 2, false)*0.8)</f>
        <v/>
      </c>
      <c r="C388" s="16" t="str">
        <f t="array" ref="C388">IF(A388="", "", VLOOKUP(A388, {zuora_subscriptions!A:A,zuora_subscriptions!C:C}, 2, false) + IF(RANDBETWEEN(0, 100)&lt;70, RANDBETWEEN(7, 10), RANDBETWEEN(5, 10)))</f>
        <v/>
      </c>
      <c r="D388" s="17" t="str">
        <f t="shared" si="1"/>
        <v/>
      </c>
    </row>
    <row r="389">
      <c r="A389" s="6"/>
      <c r="B389" s="19" t="str">
        <f t="array" ref="B389">IF(A389="", "", VLOOKUP(VLOOKUP(A389, zuora_subscriptions!A:B, 2, false), {salesforce_opportunities!A:A,salesforce_opportunities!E:E}, 2, false)*0.8)</f>
        <v/>
      </c>
      <c r="C389" s="16" t="str">
        <f t="array" ref="C389">IF(A389="", "", VLOOKUP(A389, {zuora_subscriptions!A:A,zuora_subscriptions!C:C}, 2, false) + IF(RANDBETWEEN(0, 100)&lt;70, RANDBETWEEN(7, 10), RANDBETWEEN(5, 10)))</f>
        <v/>
      </c>
      <c r="D389" s="17" t="str">
        <f t="shared" si="1"/>
        <v/>
      </c>
    </row>
    <row r="390">
      <c r="A390" s="6"/>
      <c r="B390" s="19" t="str">
        <f t="array" ref="B390">IF(A390="", "", VLOOKUP(VLOOKUP(A390, zuora_subscriptions!A:B, 2, false), {salesforce_opportunities!A:A,salesforce_opportunities!E:E}, 2, false)*0.8)</f>
        <v/>
      </c>
      <c r="C390" s="16" t="str">
        <f t="array" ref="C390">IF(A390="", "", VLOOKUP(A390, {zuora_subscriptions!A:A,zuora_subscriptions!C:C}, 2, false) + IF(RANDBETWEEN(0, 100)&lt;70, RANDBETWEEN(7, 10), RANDBETWEEN(5, 10)))</f>
        <v/>
      </c>
      <c r="D390" s="17" t="str">
        <f t="shared" si="1"/>
        <v/>
      </c>
    </row>
    <row r="391">
      <c r="A391" s="6"/>
      <c r="B391" s="19" t="str">
        <f t="array" ref="B391">IF(A391="", "", VLOOKUP(VLOOKUP(A391, zuora_subscriptions!A:B, 2, false), {salesforce_opportunities!A:A,salesforce_opportunities!E:E}, 2, false)*0.8)</f>
        <v/>
      </c>
      <c r="C391" s="16" t="str">
        <f t="array" ref="C391">IF(A391="", "", VLOOKUP(A391, {zuora_subscriptions!A:A,zuora_subscriptions!C:C}, 2, false) + IF(RANDBETWEEN(0, 100)&lt;70, RANDBETWEEN(7, 10), RANDBETWEEN(5, 10)))</f>
        <v/>
      </c>
      <c r="D391" s="17" t="str">
        <f t="shared" si="1"/>
        <v/>
      </c>
    </row>
    <row r="392">
      <c r="A392" s="6"/>
      <c r="B392" s="19" t="str">
        <f t="array" ref="B392">IF(A392="", "", VLOOKUP(VLOOKUP(A392, zuora_subscriptions!A:B, 2, false), {salesforce_opportunities!A:A,salesforce_opportunities!E:E}, 2, false)*0.8)</f>
        <v/>
      </c>
      <c r="C392" s="16" t="str">
        <f t="array" ref="C392">IF(A392="", "", VLOOKUP(A392, {zuora_subscriptions!A:A,zuora_subscriptions!C:C}, 2, false) + IF(RANDBETWEEN(0, 100)&lt;70, RANDBETWEEN(7, 10), RANDBETWEEN(5, 10)))</f>
        <v/>
      </c>
      <c r="D392" s="17" t="str">
        <f t="shared" si="1"/>
        <v/>
      </c>
    </row>
    <row r="393">
      <c r="A393" s="6"/>
      <c r="B393" s="19" t="str">
        <f t="array" ref="B393">IF(A393="", "", VLOOKUP(VLOOKUP(A393, zuora_subscriptions!A:B, 2, false), {salesforce_opportunities!A:A,salesforce_opportunities!E:E}, 2, false)*0.8)</f>
        <v/>
      </c>
      <c r="C393" s="16" t="str">
        <f t="array" ref="C393">IF(A393="", "", VLOOKUP(A393, {zuora_subscriptions!A:A,zuora_subscriptions!C:C}, 2, false) + IF(RANDBETWEEN(0, 100)&lt;70, RANDBETWEEN(7, 10), RANDBETWEEN(5, 10)))</f>
        <v/>
      </c>
      <c r="D393" s="17" t="str">
        <f t="shared" si="1"/>
        <v/>
      </c>
    </row>
    <row r="394">
      <c r="A394" s="6"/>
      <c r="B394" s="19" t="str">
        <f t="array" ref="B394">IF(A394="", "", VLOOKUP(VLOOKUP(A394, zuora_subscriptions!A:B, 2, false), {salesforce_opportunities!A:A,salesforce_opportunities!E:E}, 2, false)*0.8)</f>
        <v/>
      </c>
      <c r="C394" s="16" t="str">
        <f t="array" ref="C394">IF(A394="", "", VLOOKUP(A394, {zuora_subscriptions!A:A,zuora_subscriptions!C:C}, 2, false) + IF(RANDBETWEEN(0, 100)&lt;70, RANDBETWEEN(7, 10), RANDBETWEEN(5, 10)))</f>
        <v/>
      </c>
      <c r="D394" s="17" t="str">
        <f t="shared" si="1"/>
        <v/>
      </c>
    </row>
    <row r="395">
      <c r="A395" s="6"/>
      <c r="B395" s="19" t="str">
        <f t="array" ref="B395">IF(A395="", "", VLOOKUP(VLOOKUP(A395, zuora_subscriptions!A:B, 2, false), {salesforce_opportunities!A:A,salesforce_opportunities!E:E}, 2, false)*0.8)</f>
        <v/>
      </c>
      <c r="C395" s="16" t="str">
        <f t="array" ref="C395">IF(A395="", "", VLOOKUP(A395, {zuora_subscriptions!A:A,zuora_subscriptions!C:C}, 2, false) + IF(RANDBETWEEN(0, 100)&lt;70, RANDBETWEEN(7, 10), RANDBETWEEN(5, 10)))</f>
        <v/>
      </c>
      <c r="D395" s="17" t="str">
        <f t="shared" si="1"/>
        <v/>
      </c>
    </row>
    <row r="396">
      <c r="A396" s="6"/>
      <c r="B396" s="19" t="str">
        <f t="array" ref="B396">IF(A396="", "", VLOOKUP(VLOOKUP(A396, zuora_subscriptions!A:B, 2, false), {salesforce_opportunities!A:A,salesforce_opportunities!E:E}, 2, false)*0.8)</f>
        <v/>
      </c>
      <c r="C396" s="16" t="str">
        <f t="array" ref="C396">IF(A396="", "", VLOOKUP(A396, {zuora_subscriptions!A:A,zuora_subscriptions!C:C}, 2, false) + IF(RANDBETWEEN(0, 100)&lt;70, RANDBETWEEN(7, 10), RANDBETWEEN(5, 10)))</f>
        <v/>
      </c>
      <c r="D396" s="17" t="str">
        <f t="shared" si="1"/>
        <v/>
      </c>
    </row>
    <row r="397">
      <c r="A397" s="6"/>
      <c r="B397" s="19" t="str">
        <f t="array" ref="B397">IF(A397="", "", VLOOKUP(VLOOKUP(A397, zuora_subscriptions!A:B, 2, false), {salesforce_opportunities!A:A,salesforce_opportunities!E:E}, 2, false)*0.8)</f>
        <v/>
      </c>
      <c r="C397" s="16" t="str">
        <f t="array" ref="C397">IF(A397="", "", VLOOKUP(A397, {zuora_subscriptions!A:A,zuora_subscriptions!C:C}, 2, false) + IF(RANDBETWEEN(0, 100)&lt;70, RANDBETWEEN(7, 10), RANDBETWEEN(5, 10)))</f>
        <v/>
      </c>
      <c r="D397" s="17" t="str">
        <f t="shared" si="1"/>
        <v/>
      </c>
    </row>
    <row r="398">
      <c r="A398" s="6"/>
      <c r="B398" s="19" t="str">
        <f t="array" ref="B398">IF(A398="", "", VLOOKUP(VLOOKUP(A398, zuora_subscriptions!A:B, 2, false), {salesforce_opportunities!A:A,salesforce_opportunities!E:E}, 2, false)*0.8)</f>
        <v/>
      </c>
      <c r="C398" s="16" t="str">
        <f t="array" ref="C398">IF(A398="", "", VLOOKUP(A398, {zuora_subscriptions!A:A,zuora_subscriptions!C:C}, 2, false) + IF(RANDBETWEEN(0, 100)&lt;70, RANDBETWEEN(7, 10), RANDBETWEEN(5, 10)))</f>
        <v/>
      </c>
      <c r="D398" s="17" t="str">
        <f t="shared" si="1"/>
        <v/>
      </c>
    </row>
    <row r="399">
      <c r="A399" s="6"/>
      <c r="B399" s="19" t="str">
        <f t="array" ref="B399">IF(A399="", "", VLOOKUP(VLOOKUP(A399, zuora_subscriptions!A:B, 2, false), {salesforce_opportunities!A:A,salesforce_opportunities!E:E}, 2, false)*0.8)</f>
        <v/>
      </c>
      <c r="C399" s="16" t="str">
        <f t="array" ref="C399">IF(A399="", "", VLOOKUP(A399, {zuora_subscriptions!A:A,zuora_subscriptions!C:C}, 2, false) + IF(RANDBETWEEN(0, 100)&lt;70, RANDBETWEEN(7, 10), RANDBETWEEN(5, 10)))</f>
        <v/>
      </c>
      <c r="D399" s="17" t="str">
        <f t="shared" si="1"/>
        <v/>
      </c>
    </row>
    <row r="400">
      <c r="A400" s="6"/>
      <c r="B400" s="19" t="str">
        <f t="array" ref="B400">IF(A400="", "", VLOOKUP(VLOOKUP(A400, zuora_subscriptions!A:B, 2, false), {salesforce_opportunities!A:A,salesforce_opportunities!E:E}, 2, false)*0.8)</f>
        <v/>
      </c>
      <c r="C400" s="16" t="str">
        <f t="array" ref="C400">IF(A400="", "", VLOOKUP(A400, {zuora_subscriptions!A:A,zuora_subscriptions!C:C}, 2, false) + IF(RANDBETWEEN(0, 100)&lt;70, RANDBETWEEN(7, 10), RANDBETWEEN(5, 10)))</f>
        <v/>
      </c>
      <c r="D400" s="17" t="str">
        <f t="shared" si="1"/>
        <v/>
      </c>
    </row>
    <row r="401">
      <c r="A401" s="6"/>
      <c r="B401" s="19" t="str">
        <f t="array" ref="B401">IF(A401="", "", VLOOKUP(VLOOKUP(A401, zuora_subscriptions!A:B, 2, false), {salesforce_opportunities!A:A,salesforce_opportunities!E:E}, 2, false)*0.8)</f>
        <v/>
      </c>
      <c r="C401" s="16" t="str">
        <f t="array" ref="C401">IF(A401="", "", VLOOKUP(A401, {zuora_subscriptions!A:A,zuora_subscriptions!C:C}, 2, false) + IF(RANDBETWEEN(0, 100)&lt;70, RANDBETWEEN(7, 10), RANDBETWEEN(5, 10)))</f>
        <v/>
      </c>
      <c r="D401" s="17" t="str">
        <f t="shared" si="1"/>
        <v/>
      </c>
    </row>
    <row r="402">
      <c r="A402" s="6"/>
      <c r="B402" s="19" t="str">
        <f t="array" ref="B402">IF(A402="", "", VLOOKUP(VLOOKUP(A402, zuora_subscriptions!A:B, 2, false), {salesforce_opportunities!A:A,salesforce_opportunities!E:E}, 2, false)*0.8)</f>
        <v/>
      </c>
      <c r="C402" s="16" t="str">
        <f t="array" ref="C402">IF(A402="", "", VLOOKUP(A402, {zuora_subscriptions!A:A,zuora_subscriptions!C:C}, 2, false) + IF(RANDBETWEEN(0, 100)&lt;70, RANDBETWEEN(7, 10), RANDBETWEEN(5, 10)))</f>
        <v/>
      </c>
      <c r="D402" s="17" t="str">
        <f t="shared" si="1"/>
        <v/>
      </c>
    </row>
    <row r="403">
      <c r="A403" s="6"/>
      <c r="B403" s="19" t="str">
        <f t="array" ref="B403">IF(A403="", "", VLOOKUP(VLOOKUP(A403, zuora_subscriptions!A:B, 2, false), {salesforce_opportunities!A:A,salesforce_opportunities!E:E}, 2, false)*0.8)</f>
        <v/>
      </c>
      <c r="C403" s="16" t="str">
        <f t="array" ref="C403">IF(A403="", "", VLOOKUP(A403, {zuora_subscriptions!A:A,zuora_subscriptions!C:C}, 2, false) + IF(RANDBETWEEN(0, 100)&lt;70, RANDBETWEEN(7, 10), RANDBETWEEN(5, 10)))</f>
        <v/>
      </c>
      <c r="D403" s="17" t="str">
        <f t="shared" si="1"/>
        <v/>
      </c>
    </row>
    <row r="404">
      <c r="A404" s="6"/>
      <c r="B404" s="19" t="str">
        <f t="array" ref="B404">IF(A404="", "", VLOOKUP(VLOOKUP(A404, zuora_subscriptions!A:B, 2, false), {salesforce_opportunities!A:A,salesforce_opportunities!E:E}, 2, false)*0.8)</f>
        <v/>
      </c>
      <c r="C404" s="16" t="str">
        <f t="array" ref="C404">IF(A404="", "", VLOOKUP(A404, {zuora_subscriptions!A:A,zuora_subscriptions!C:C}, 2, false) + IF(RANDBETWEEN(0, 100)&lt;70, RANDBETWEEN(7, 10), RANDBETWEEN(5, 10)))</f>
        <v/>
      </c>
      <c r="D404" s="17" t="str">
        <f t="shared" si="1"/>
        <v/>
      </c>
    </row>
    <row r="405">
      <c r="A405" s="6"/>
      <c r="B405" s="19" t="str">
        <f t="array" ref="B405">IF(A405="", "", VLOOKUP(VLOOKUP(A405, zuora_subscriptions!A:B, 2, false), {salesforce_opportunities!A:A,salesforce_opportunities!E:E}, 2, false)*0.8)</f>
        <v/>
      </c>
      <c r="C405" s="16" t="str">
        <f t="array" ref="C405">IF(A405="", "", VLOOKUP(A405, {zuora_subscriptions!A:A,zuora_subscriptions!C:C}, 2, false) + IF(RANDBETWEEN(0, 100)&lt;70, RANDBETWEEN(7, 10), RANDBETWEEN(5, 10)))</f>
        <v/>
      </c>
      <c r="D405" s="17" t="str">
        <f t="shared" si="1"/>
        <v/>
      </c>
    </row>
    <row r="406">
      <c r="A406" s="6"/>
      <c r="B406" s="19" t="str">
        <f t="array" ref="B406">IF(A406="", "", VLOOKUP(VLOOKUP(A406, zuora_subscriptions!A:B, 2, false), {salesforce_opportunities!A:A,salesforce_opportunities!E:E}, 2, false)*0.8)</f>
        <v/>
      </c>
      <c r="C406" s="16" t="str">
        <f t="array" ref="C406">IF(A406="", "", VLOOKUP(A406, {zuora_subscriptions!A:A,zuora_subscriptions!C:C}, 2, false) + IF(RANDBETWEEN(0, 100)&lt;70, RANDBETWEEN(7, 10), RANDBETWEEN(5, 10)))</f>
        <v/>
      </c>
      <c r="D406" s="17" t="str">
        <f t="shared" si="1"/>
        <v/>
      </c>
    </row>
    <row r="407">
      <c r="A407" s="6"/>
      <c r="B407" s="19" t="str">
        <f t="array" ref="B407">IF(A407="", "", VLOOKUP(VLOOKUP(A407, zuora_subscriptions!A:B, 2, false), {salesforce_opportunities!A:A,salesforce_opportunities!E:E}, 2, false)*0.8)</f>
        <v/>
      </c>
      <c r="C407" s="16" t="str">
        <f t="array" ref="C407">IF(A407="", "", VLOOKUP(A407, {zuora_subscriptions!A:A,zuora_subscriptions!C:C}, 2, false) + IF(RANDBETWEEN(0, 100)&lt;70, RANDBETWEEN(7, 10), RANDBETWEEN(5, 10)))</f>
        <v/>
      </c>
      <c r="D407" s="17" t="str">
        <f t="shared" si="1"/>
        <v/>
      </c>
    </row>
    <row r="408">
      <c r="A408" s="6"/>
      <c r="B408" s="19" t="str">
        <f t="array" ref="B408">IF(A408="", "", VLOOKUP(VLOOKUP(A408, zuora_subscriptions!A:B, 2, false), {salesforce_opportunities!A:A,salesforce_opportunities!E:E}, 2, false)*0.8)</f>
        <v/>
      </c>
      <c r="C408" s="16" t="str">
        <f t="array" ref="C408">IF(A408="", "", VLOOKUP(A408, {zuora_subscriptions!A:A,zuora_subscriptions!C:C}, 2, false) + IF(RANDBETWEEN(0, 100)&lt;70, RANDBETWEEN(7, 10), RANDBETWEEN(5, 10)))</f>
        <v/>
      </c>
      <c r="D408" s="17" t="str">
        <f t="shared" si="1"/>
        <v/>
      </c>
    </row>
    <row r="409">
      <c r="A409" s="6"/>
      <c r="B409" s="19" t="str">
        <f t="array" ref="B409">IF(A409="", "", VLOOKUP(VLOOKUP(A409, zuora_subscriptions!A:B, 2, false), {salesforce_opportunities!A:A,salesforce_opportunities!E:E}, 2, false)*0.8)</f>
        <v/>
      </c>
      <c r="C409" s="16" t="str">
        <f t="array" ref="C409">IF(A409="", "", VLOOKUP(A409, {zuora_subscriptions!A:A,zuora_subscriptions!C:C}, 2, false) + IF(RANDBETWEEN(0, 100)&lt;70, RANDBETWEEN(7, 10), RANDBETWEEN(5, 10)))</f>
        <v/>
      </c>
      <c r="D409" s="17" t="str">
        <f t="shared" si="1"/>
        <v/>
      </c>
    </row>
    <row r="410">
      <c r="A410" s="6"/>
      <c r="B410" s="19" t="str">
        <f t="array" ref="B410">IF(A410="", "", VLOOKUP(VLOOKUP(A410, zuora_subscriptions!A:B, 2, false), {salesforce_opportunities!A:A,salesforce_opportunities!E:E}, 2, false)*0.8)</f>
        <v/>
      </c>
      <c r="C410" s="16" t="str">
        <f t="array" ref="C410">IF(A410="", "", VLOOKUP(A410, {zuora_subscriptions!A:A,zuora_subscriptions!C:C}, 2, false) + IF(RANDBETWEEN(0, 100)&lt;70, RANDBETWEEN(7, 10), RANDBETWEEN(5, 10)))</f>
        <v/>
      </c>
      <c r="D410" s="17" t="str">
        <f t="shared" si="1"/>
        <v/>
      </c>
    </row>
    <row r="411">
      <c r="A411" s="6"/>
      <c r="B411" s="19" t="str">
        <f t="array" ref="B411">IF(A411="", "", VLOOKUP(VLOOKUP(A411, zuora_subscriptions!A:B, 2, false), {salesforce_opportunities!A:A,salesforce_opportunities!E:E}, 2, false)*0.8)</f>
        <v/>
      </c>
      <c r="C411" s="16" t="str">
        <f t="array" ref="C411">IF(A411="", "", VLOOKUP(A411, {zuora_subscriptions!A:A,zuora_subscriptions!C:C}, 2, false) + IF(RANDBETWEEN(0, 100)&lt;70, RANDBETWEEN(7, 10), RANDBETWEEN(5, 10)))</f>
        <v/>
      </c>
      <c r="D411" s="17" t="str">
        <f t="shared" si="1"/>
        <v/>
      </c>
    </row>
    <row r="412">
      <c r="A412" s="6"/>
      <c r="B412" s="19" t="str">
        <f t="array" ref="B412">IF(A412="", "", VLOOKUP(VLOOKUP(A412, zuora_subscriptions!A:B, 2, false), {salesforce_opportunities!A:A,salesforce_opportunities!E:E}, 2, false)*0.8)</f>
        <v/>
      </c>
      <c r="C412" s="16" t="str">
        <f t="array" ref="C412">IF(A412="", "", VLOOKUP(A412, {zuora_subscriptions!A:A,zuora_subscriptions!C:C}, 2, false) + IF(RANDBETWEEN(0, 100)&lt;70, RANDBETWEEN(7, 10), RANDBETWEEN(5, 10)))</f>
        <v/>
      </c>
      <c r="D412" s="17" t="str">
        <f t="shared" si="1"/>
        <v/>
      </c>
    </row>
    <row r="413">
      <c r="A413" s="6"/>
      <c r="B413" s="19" t="str">
        <f t="array" ref="B413">IF(A413="", "", VLOOKUP(VLOOKUP(A413, zuora_subscriptions!A:B, 2, false), {salesforce_opportunities!A:A,salesforce_opportunities!E:E}, 2, false)*0.8)</f>
        <v/>
      </c>
      <c r="C413" s="16" t="str">
        <f t="array" ref="C413">IF(A413="", "", VLOOKUP(A413, {zuora_subscriptions!A:A,zuora_subscriptions!C:C}, 2, false) + IF(RANDBETWEEN(0, 100)&lt;70, RANDBETWEEN(7, 10), RANDBETWEEN(5, 10)))</f>
        <v/>
      </c>
      <c r="D413" s="17" t="str">
        <f t="shared" si="1"/>
        <v/>
      </c>
    </row>
    <row r="414">
      <c r="A414" s="6"/>
      <c r="B414" s="19" t="str">
        <f t="array" ref="B414">IF(A414="", "", VLOOKUP(VLOOKUP(A414, zuora_subscriptions!A:B, 2, false), {salesforce_opportunities!A:A,salesforce_opportunities!E:E}, 2, false)*0.8)</f>
        <v/>
      </c>
      <c r="C414" s="16" t="str">
        <f t="array" ref="C414">IF(A414="", "", VLOOKUP(A414, {zuora_subscriptions!A:A,zuora_subscriptions!C:C}, 2, false) + IF(RANDBETWEEN(0, 100)&lt;70, RANDBETWEEN(7, 10), RANDBETWEEN(5, 10)))</f>
        <v/>
      </c>
      <c r="D414" s="17" t="str">
        <f t="shared" si="1"/>
        <v/>
      </c>
    </row>
    <row r="415">
      <c r="A415" s="6"/>
      <c r="B415" s="19" t="str">
        <f t="array" ref="B415">IF(A415="", "", VLOOKUP(VLOOKUP(A415, zuora_subscriptions!A:B, 2, false), {salesforce_opportunities!A:A,salesforce_opportunities!E:E}, 2, false)*0.8)</f>
        <v/>
      </c>
      <c r="C415" s="16" t="str">
        <f t="array" ref="C415">IF(A415="", "", VLOOKUP(A415, {zuora_subscriptions!A:A,zuora_subscriptions!C:C}, 2, false) + IF(RANDBETWEEN(0, 100)&lt;70, RANDBETWEEN(7, 10), RANDBETWEEN(5, 10)))</f>
        <v/>
      </c>
      <c r="D415" s="17" t="str">
        <f t="shared" si="1"/>
        <v/>
      </c>
    </row>
    <row r="416">
      <c r="A416" s="6"/>
      <c r="B416" s="19" t="str">
        <f t="array" ref="B416">IF(A416="", "", VLOOKUP(VLOOKUP(A416, zuora_subscriptions!A:B, 2, false), {salesforce_opportunities!A:A,salesforce_opportunities!E:E}, 2, false)*0.8)</f>
        <v/>
      </c>
      <c r="C416" s="16" t="str">
        <f t="array" ref="C416">IF(A416="", "", VLOOKUP(A416, {zuora_subscriptions!A:A,zuora_subscriptions!C:C}, 2, false) + IF(RANDBETWEEN(0, 100)&lt;70, RANDBETWEEN(7, 10), RANDBETWEEN(5, 10)))</f>
        <v/>
      </c>
      <c r="D416" s="17" t="str">
        <f t="shared" si="1"/>
        <v/>
      </c>
    </row>
    <row r="417">
      <c r="A417" s="6"/>
      <c r="B417" s="19" t="str">
        <f t="array" ref="B417">IF(A417="", "", VLOOKUP(VLOOKUP(A417, zuora_subscriptions!A:B, 2, false), {salesforce_opportunities!A:A,salesforce_opportunities!E:E}, 2, false)*0.8)</f>
        <v/>
      </c>
      <c r="C417" s="16" t="str">
        <f t="array" ref="C417">IF(A417="", "", VLOOKUP(A417, {zuora_subscriptions!A:A,zuora_subscriptions!C:C}, 2, false) + IF(RANDBETWEEN(0, 100)&lt;70, RANDBETWEEN(7, 10), RANDBETWEEN(5, 10)))</f>
        <v/>
      </c>
      <c r="D417" s="17" t="str">
        <f t="shared" si="1"/>
        <v/>
      </c>
    </row>
    <row r="418">
      <c r="A418" s="6"/>
      <c r="B418" s="19" t="str">
        <f t="array" ref="B418">IF(A418="", "", VLOOKUP(VLOOKUP(A418, zuora_subscriptions!A:B, 2, false), {salesforce_opportunities!A:A,salesforce_opportunities!E:E}, 2, false)*0.8)</f>
        <v/>
      </c>
      <c r="C418" s="16" t="str">
        <f t="array" ref="C418">IF(A418="", "", VLOOKUP(A418, {zuora_subscriptions!A:A,zuora_subscriptions!C:C}, 2, false) + IF(RANDBETWEEN(0, 100)&lt;70, RANDBETWEEN(7, 10), RANDBETWEEN(5, 10)))</f>
        <v/>
      </c>
      <c r="D418" s="17" t="str">
        <f t="shared" si="1"/>
        <v/>
      </c>
    </row>
    <row r="419">
      <c r="A419" s="6"/>
      <c r="B419" s="19" t="str">
        <f t="array" ref="B419">IF(A419="", "", VLOOKUP(VLOOKUP(A419, zuora_subscriptions!A:B, 2, false), {salesforce_opportunities!A:A,salesforce_opportunities!E:E}, 2, false)*0.8)</f>
        <v/>
      </c>
      <c r="C419" s="16" t="str">
        <f t="array" ref="C419">IF(A419="", "", VLOOKUP(A419, {zuora_subscriptions!A:A,zuora_subscriptions!C:C}, 2, false) + IF(RANDBETWEEN(0, 100)&lt;70, RANDBETWEEN(7, 10), RANDBETWEEN(5, 10)))</f>
        <v/>
      </c>
      <c r="D419" s="17" t="str">
        <f t="shared" si="1"/>
        <v/>
      </c>
    </row>
    <row r="420">
      <c r="A420" s="6"/>
      <c r="B420" s="19" t="str">
        <f t="array" ref="B420">IF(A420="", "", VLOOKUP(VLOOKUP(A420, zuora_subscriptions!A:B, 2, false), {salesforce_opportunities!A:A,salesforce_opportunities!E:E}, 2, false)*0.8)</f>
        <v/>
      </c>
      <c r="C420" s="16" t="str">
        <f t="array" ref="C420">IF(A420="", "", VLOOKUP(A420, {zuora_subscriptions!A:A,zuora_subscriptions!C:C}, 2, false) + IF(RANDBETWEEN(0, 100)&lt;70, RANDBETWEEN(7, 10), RANDBETWEEN(5, 10)))</f>
        <v/>
      </c>
      <c r="D420" s="17" t="str">
        <f t="shared" si="1"/>
        <v/>
      </c>
    </row>
    <row r="421">
      <c r="A421" s="6"/>
      <c r="B421" s="19" t="str">
        <f t="array" ref="B421">IF(A421="", "", VLOOKUP(VLOOKUP(A421, zuora_subscriptions!A:B, 2, false), {salesforce_opportunities!A:A,salesforce_opportunities!E:E}, 2, false)*0.8)</f>
        <v/>
      </c>
      <c r="C421" s="16" t="str">
        <f t="array" ref="C421">IF(A421="", "", VLOOKUP(A421, {zuora_subscriptions!A:A,zuora_subscriptions!C:C}, 2, false) + IF(RANDBETWEEN(0, 100)&lt;70, RANDBETWEEN(7, 10), RANDBETWEEN(5, 10)))</f>
        <v/>
      </c>
      <c r="D421" s="17" t="str">
        <f t="shared" si="1"/>
        <v/>
      </c>
    </row>
    <row r="422">
      <c r="A422" s="6"/>
      <c r="B422" s="19" t="str">
        <f t="array" ref="B422">IF(A422="", "", VLOOKUP(VLOOKUP(A422, zuora_subscriptions!A:B, 2, false), {salesforce_opportunities!A:A,salesforce_opportunities!E:E}, 2, false)*0.8)</f>
        <v/>
      </c>
      <c r="C422" s="16" t="str">
        <f t="array" ref="C422">IF(A422="", "", VLOOKUP(A422, {zuora_subscriptions!A:A,zuora_subscriptions!C:C}, 2, false) + IF(RANDBETWEEN(0, 100)&lt;70, RANDBETWEEN(7, 10), RANDBETWEEN(5, 10)))</f>
        <v/>
      </c>
      <c r="D422" s="17" t="str">
        <f t="shared" si="1"/>
        <v/>
      </c>
    </row>
    <row r="423">
      <c r="A423" s="6"/>
      <c r="B423" s="19" t="str">
        <f t="array" ref="B423">IF(A423="", "", VLOOKUP(VLOOKUP(A423, zuora_subscriptions!A:B, 2, false), {salesforce_opportunities!A:A,salesforce_opportunities!E:E}, 2, false)*0.8)</f>
        <v/>
      </c>
      <c r="C423" s="16" t="str">
        <f t="array" ref="C423">IF(A423="", "", VLOOKUP(A423, {zuora_subscriptions!A:A,zuora_subscriptions!C:C}, 2, false) + IF(RANDBETWEEN(0, 100)&lt;70, RANDBETWEEN(7, 10), RANDBETWEEN(5, 10)))</f>
        <v/>
      </c>
      <c r="D423" s="17" t="str">
        <f t="shared" si="1"/>
        <v/>
      </c>
    </row>
    <row r="424">
      <c r="A424" s="6"/>
      <c r="B424" s="19" t="str">
        <f t="array" ref="B424">IF(A424="", "", VLOOKUP(VLOOKUP(A424, zuora_subscriptions!A:B, 2, false), {salesforce_opportunities!A:A,salesforce_opportunities!E:E}, 2, false)*0.8)</f>
        <v/>
      </c>
      <c r="C424" s="16" t="str">
        <f t="array" ref="C424">IF(A424="", "", VLOOKUP(A424, {zuora_subscriptions!A:A,zuora_subscriptions!C:C}, 2, false) + IF(RANDBETWEEN(0, 100)&lt;70, RANDBETWEEN(7, 10), RANDBETWEEN(5, 10)))</f>
        <v/>
      </c>
      <c r="D424" s="17" t="str">
        <f t="shared" si="1"/>
        <v/>
      </c>
    </row>
    <row r="425">
      <c r="A425" s="6"/>
      <c r="B425" s="19" t="str">
        <f t="array" ref="B425">IF(A425="", "", VLOOKUP(VLOOKUP(A425, zuora_subscriptions!A:B, 2, false), {salesforce_opportunities!A:A,salesforce_opportunities!E:E}, 2, false)*0.8)</f>
        <v/>
      </c>
      <c r="C425" s="16" t="str">
        <f t="array" ref="C425">IF(A425="", "", VLOOKUP(A425, {zuora_subscriptions!A:A,zuora_subscriptions!C:C}, 2, false) + IF(RANDBETWEEN(0, 100)&lt;70, RANDBETWEEN(7, 10), RANDBETWEEN(5, 10)))</f>
        <v/>
      </c>
      <c r="D425" s="17" t="str">
        <f t="shared" si="1"/>
        <v/>
      </c>
    </row>
    <row r="426">
      <c r="A426" s="6"/>
      <c r="B426" s="19" t="str">
        <f t="array" ref="B426">IF(A426="", "", VLOOKUP(VLOOKUP(A426, zuora_subscriptions!A:B, 2, false), {salesforce_opportunities!A:A,salesforce_opportunities!E:E}, 2, false)*0.8)</f>
        <v/>
      </c>
      <c r="C426" s="16" t="str">
        <f t="array" ref="C426">IF(A426="", "", VLOOKUP(A426, {zuora_subscriptions!A:A,zuora_subscriptions!C:C}, 2, false) + IF(RANDBETWEEN(0, 100)&lt;70, RANDBETWEEN(7, 10), RANDBETWEEN(5, 10)))</f>
        <v/>
      </c>
      <c r="D426" s="17" t="str">
        <f t="shared" si="1"/>
        <v/>
      </c>
    </row>
    <row r="427">
      <c r="A427" s="6"/>
      <c r="B427" s="19" t="str">
        <f t="array" ref="B427">IF(A427="", "", VLOOKUP(VLOOKUP(A427, zuora_subscriptions!A:B, 2, false), {salesforce_opportunities!A:A,salesforce_opportunities!E:E}, 2, false)*0.8)</f>
        <v/>
      </c>
      <c r="C427" s="16" t="str">
        <f t="array" ref="C427">IF(A427="", "", VLOOKUP(A427, {zuora_subscriptions!A:A,zuora_subscriptions!C:C}, 2, false) + IF(RANDBETWEEN(0, 100)&lt;70, RANDBETWEEN(7, 10), RANDBETWEEN(5, 10)))</f>
        <v/>
      </c>
      <c r="D427" s="17" t="str">
        <f t="shared" si="1"/>
        <v/>
      </c>
    </row>
    <row r="428">
      <c r="A428" s="6"/>
      <c r="B428" s="19" t="str">
        <f t="array" ref="B428">IF(A428="", "", VLOOKUP(VLOOKUP(A428, zuora_subscriptions!A:B, 2, false), {salesforce_opportunities!A:A,salesforce_opportunities!E:E}, 2, false)*0.8)</f>
        <v/>
      </c>
      <c r="C428" s="16" t="str">
        <f t="array" ref="C428">IF(A428="", "", VLOOKUP(A428, {zuora_subscriptions!A:A,zuora_subscriptions!C:C}, 2, false) + IF(RANDBETWEEN(0, 100)&lt;70, RANDBETWEEN(7, 10), RANDBETWEEN(5, 10)))</f>
        <v/>
      </c>
      <c r="D428" s="17" t="str">
        <f t="shared" si="1"/>
        <v/>
      </c>
    </row>
    <row r="429">
      <c r="A429" s="6"/>
      <c r="B429" s="19" t="str">
        <f t="array" ref="B429">IF(A429="", "", VLOOKUP(VLOOKUP(A429, zuora_subscriptions!A:B, 2, false), {salesforce_opportunities!A:A,salesforce_opportunities!E:E}, 2, false)*0.8)</f>
        <v/>
      </c>
      <c r="C429" s="16" t="str">
        <f t="array" ref="C429">IF(A429="", "", VLOOKUP(A429, {zuora_subscriptions!A:A,zuora_subscriptions!C:C}, 2, false) + IF(RANDBETWEEN(0, 100)&lt;70, RANDBETWEEN(7, 10), RANDBETWEEN(5, 10)))</f>
        <v/>
      </c>
      <c r="D429" s="17" t="str">
        <f t="shared" si="1"/>
        <v/>
      </c>
    </row>
    <row r="430">
      <c r="A430" s="6"/>
      <c r="B430" s="19" t="str">
        <f t="array" ref="B430">IF(A430="", "", VLOOKUP(VLOOKUP(A430, zuora_subscriptions!A:B, 2, false), {salesforce_opportunities!A:A,salesforce_opportunities!E:E}, 2, false)*0.8)</f>
        <v/>
      </c>
      <c r="C430" s="16" t="str">
        <f t="array" ref="C430">IF(A430="", "", VLOOKUP(A430, {zuora_subscriptions!A:A,zuora_subscriptions!C:C}, 2, false) + IF(RANDBETWEEN(0, 100)&lt;70, RANDBETWEEN(7, 10), RANDBETWEEN(5, 10)))</f>
        <v/>
      </c>
      <c r="D430" s="17" t="str">
        <f t="shared" si="1"/>
        <v/>
      </c>
    </row>
    <row r="431">
      <c r="A431" s="6"/>
      <c r="B431" s="19" t="str">
        <f t="array" ref="B431">IF(A431="", "", VLOOKUP(VLOOKUP(A431, zuora_subscriptions!A:B, 2, false), {salesforce_opportunities!A:A,salesforce_opportunities!E:E}, 2, false)*0.8)</f>
        <v/>
      </c>
      <c r="C431" s="16" t="str">
        <f t="array" ref="C431">IF(A431="", "", VLOOKUP(A431, {zuora_subscriptions!A:A,zuora_subscriptions!C:C}, 2, false) + IF(RANDBETWEEN(0, 100)&lt;70, RANDBETWEEN(7, 10), RANDBETWEEN(5, 10)))</f>
        <v/>
      </c>
      <c r="D431" s="17" t="str">
        <f t="shared" si="1"/>
        <v/>
      </c>
    </row>
    <row r="432">
      <c r="A432" s="6"/>
      <c r="B432" s="19" t="str">
        <f t="array" ref="B432">IF(A432="", "", VLOOKUP(VLOOKUP(A432, zuora_subscriptions!A:B, 2, false), {salesforce_opportunities!A:A,salesforce_opportunities!E:E}, 2, false)*0.8)</f>
        <v/>
      </c>
      <c r="C432" s="16" t="str">
        <f t="array" ref="C432">IF(A432="", "", VLOOKUP(A432, {zuora_subscriptions!A:A,zuora_subscriptions!C:C}, 2, false) + IF(RANDBETWEEN(0, 100)&lt;70, RANDBETWEEN(7, 10), RANDBETWEEN(5, 10)))</f>
        <v/>
      </c>
      <c r="D432" s="17" t="str">
        <f t="shared" si="1"/>
        <v/>
      </c>
    </row>
    <row r="433">
      <c r="A433" s="6"/>
      <c r="B433" s="19" t="str">
        <f t="array" ref="B433">IF(A433="", "", VLOOKUP(VLOOKUP(A433, zuora_subscriptions!A:B, 2, false), {salesforce_opportunities!A:A,salesforce_opportunities!E:E}, 2, false)*0.8)</f>
        <v/>
      </c>
      <c r="C433" s="16" t="str">
        <f t="array" ref="C433">IF(A433="", "", VLOOKUP(A433, {zuora_subscriptions!A:A,zuora_subscriptions!C:C}, 2, false) + IF(RANDBETWEEN(0, 100)&lt;70, RANDBETWEEN(7, 10), RANDBETWEEN(5, 10)))</f>
        <v/>
      </c>
      <c r="D433" s="17" t="str">
        <f t="shared" si="1"/>
        <v/>
      </c>
    </row>
    <row r="434">
      <c r="A434" s="6"/>
      <c r="B434" s="19" t="str">
        <f t="array" ref="B434">IF(A434="", "", VLOOKUP(VLOOKUP(A434, zuora_subscriptions!A:B, 2, false), {salesforce_opportunities!A:A,salesforce_opportunities!E:E}, 2, false)*0.8)</f>
        <v/>
      </c>
      <c r="C434" s="16" t="str">
        <f t="array" ref="C434">IF(A434="", "", VLOOKUP(A434, {zuora_subscriptions!A:A,zuora_subscriptions!C:C}, 2, false) + IF(RANDBETWEEN(0, 100)&lt;70, RANDBETWEEN(7, 10), RANDBETWEEN(5, 10)))</f>
        <v/>
      </c>
      <c r="D434" s="17" t="str">
        <f t="shared" si="1"/>
        <v/>
      </c>
    </row>
    <row r="435">
      <c r="A435" s="6"/>
      <c r="B435" s="19" t="str">
        <f t="array" ref="B435">IF(A435="", "", VLOOKUP(VLOOKUP(A435, zuora_subscriptions!A:B, 2, false), {salesforce_opportunities!A:A,salesforce_opportunities!E:E}, 2, false)*0.8)</f>
        <v/>
      </c>
      <c r="C435" s="16" t="str">
        <f t="array" ref="C435">IF(A435="", "", VLOOKUP(A435, {zuora_subscriptions!A:A,zuora_subscriptions!C:C}, 2, false) + IF(RANDBETWEEN(0, 100)&lt;70, RANDBETWEEN(7, 10), RANDBETWEEN(5, 10)))</f>
        <v/>
      </c>
      <c r="D435" s="17" t="str">
        <f t="shared" si="1"/>
        <v/>
      </c>
    </row>
    <row r="436">
      <c r="A436" s="6"/>
      <c r="B436" s="19" t="str">
        <f t="array" ref="B436">IF(A436="", "", VLOOKUP(VLOOKUP(A436, zuora_subscriptions!A:B, 2, false), {salesforce_opportunities!A:A,salesforce_opportunities!E:E}, 2, false)*0.8)</f>
        <v/>
      </c>
      <c r="C436" s="16" t="str">
        <f t="array" ref="C436">IF(A436="", "", VLOOKUP(A436, {zuora_subscriptions!A:A,zuora_subscriptions!C:C}, 2, false) + IF(RANDBETWEEN(0, 100)&lt;70, RANDBETWEEN(7, 10), RANDBETWEEN(5, 10)))</f>
        <v/>
      </c>
      <c r="D436" s="17" t="str">
        <f t="shared" si="1"/>
        <v/>
      </c>
    </row>
    <row r="437">
      <c r="A437" s="6"/>
      <c r="B437" s="19" t="str">
        <f t="array" ref="B437">IF(A437="", "", VLOOKUP(VLOOKUP(A437, zuora_subscriptions!A:B, 2, false), {salesforce_opportunities!A:A,salesforce_opportunities!E:E}, 2, false)*0.8)</f>
        <v/>
      </c>
      <c r="C437" s="16" t="str">
        <f t="array" ref="C437">IF(A437="", "", VLOOKUP(A437, {zuora_subscriptions!A:A,zuora_subscriptions!C:C}, 2, false) + IF(RANDBETWEEN(0, 100)&lt;70, RANDBETWEEN(7, 10), RANDBETWEEN(5, 10)))</f>
        <v/>
      </c>
      <c r="D437" s="17" t="str">
        <f t="shared" si="1"/>
        <v/>
      </c>
    </row>
    <row r="438">
      <c r="A438" s="6"/>
      <c r="B438" s="19" t="str">
        <f t="array" ref="B438">IF(A438="", "", VLOOKUP(VLOOKUP(A438, zuora_subscriptions!A:B, 2, false), {salesforce_opportunities!A:A,salesforce_opportunities!E:E}, 2, false)*0.8)</f>
        <v/>
      </c>
      <c r="C438" s="16" t="str">
        <f t="array" ref="C438">IF(A438="", "", VLOOKUP(A438, {zuora_subscriptions!A:A,zuora_subscriptions!C:C}, 2, false) + IF(RANDBETWEEN(0, 100)&lt;70, RANDBETWEEN(7, 10), RANDBETWEEN(5, 10)))</f>
        <v/>
      </c>
      <c r="D438" s="17" t="str">
        <f t="shared" si="1"/>
        <v/>
      </c>
    </row>
    <row r="439">
      <c r="A439" s="6"/>
      <c r="B439" s="19" t="str">
        <f t="array" ref="B439">IF(A439="", "", VLOOKUP(VLOOKUP(A439, zuora_subscriptions!A:B, 2, false), {salesforce_opportunities!A:A,salesforce_opportunities!E:E}, 2, false)*0.8)</f>
        <v/>
      </c>
      <c r="C439" s="16" t="str">
        <f t="array" ref="C439">IF(A439="", "", VLOOKUP(A439, {zuora_subscriptions!A:A,zuora_subscriptions!C:C}, 2, false) + IF(RANDBETWEEN(0, 100)&lt;70, RANDBETWEEN(7, 10), RANDBETWEEN(5, 10)))</f>
        <v/>
      </c>
      <c r="D439" s="17" t="str">
        <f t="shared" si="1"/>
        <v/>
      </c>
    </row>
    <row r="440">
      <c r="A440" s="6"/>
      <c r="B440" s="19" t="str">
        <f t="array" ref="B440">IF(A440="", "", VLOOKUP(VLOOKUP(A440, zuora_subscriptions!A:B, 2, false), {salesforce_opportunities!A:A,salesforce_opportunities!E:E}, 2, false)*0.8)</f>
        <v/>
      </c>
      <c r="C440" s="16" t="str">
        <f t="array" ref="C440">IF(A440="", "", VLOOKUP(A440, {zuora_subscriptions!A:A,zuora_subscriptions!C:C}, 2, false) + IF(RANDBETWEEN(0, 100)&lt;70, RANDBETWEEN(7, 10), RANDBETWEEN(5, 10)))</f>
        <v/>
      </c>
      <c r="D440" s="17" t="str">
        <f t="shared" si="1"/>
        <v/>
      </c>
    </row>
    <row r="441">
      <c r="A441" s="6"/>
      <c r="B441" s="19" t="str">
        <f t="array" ref="B441">IF(A441="", "", VLOOKUP(VLOOKUP(A441, zuora_subscriptions!A:B, 2, false), {salesforce_opportunities!A:A,salesforce_opportunities!E:E}, 2, false)*0.8)</f>
        <v/>
      </c>
      <c r="C441" s="16" t="str">
        <f t="array" ref="C441">IF(A441="", "", VLOOKUP(A441, {zuora_subscriptions!A:A,zuora_subscriptions!C:C}, 2, false) + IF(RANDBETWEEN(0, 100)&lt;70, RANDBETWEEN(7, 10), RANDBETWEEN(5, 10)))</f>
        <v/>
      </c>
      <c r="D441" s="17" t="str">
        <f t="shared" si="1"/>
        <v/>
      </c>
    </row>
    <row r="442">
      <c r="A442" s="6"/>
      <c r="B442" s="19" t="str">
        <f t="array" ref="B442">IF(A442="", "", VLOOKUP(VLOOKUP(A442, zuora_subscriptions!A:B, 2, false), {salesforce_opportunities!A:A,salesforce_opportunities!E:E}, 2, false)*0.8)</f>
        <v/>
      </c>
      <c r="C442" s="16" t="str">
        <f t="array" ref="C442">IF(A442="", "", VLOOKUP(A442, {zuora_subscriptions!A:A,zuora_subscriptions!C:C}, 2, false) + IF(RANDBETWEEN(0, 100)&lt;70, RANDBETWEEN(7, 10), RANDBETWEEN(5, 10)))</f>
        <v/>
      </c>
      <c r="D442" s="17" t="str">
        <f t="shared" si="1"/>
        <v/>
      </c>
    </row>
    <row r="443">
      <c r="A443" s="6"/>
      <c r="B443" s="19" t="str">
        <f t="array" ref="B443">IF(A443="", "", VLOOKUP(VLOOKUP(A443, zuora_subscriptions!A:B, 2, false), {salesforce_opportunities!A:A,salesforce_opportunities!E:E}, 2, false)*0.8)</f>
        <v/>
      </c>
      <c r="C443" s="16" t="str">
        <f t="array" ref="C443">IF(A443="", "", VLOOKUP(A443, {zuora_subscriptions!A:A,zuora_subscriptions!C:C}, 2, false) + IF(RANDBETWEEN(0, 100)&lt;70, RANDBETWEEN(7, 10), RANDBETWEEN(5, 10)))</f>
        <v/>
      </c>
      <c r="D443" s="17" t="str">
        <f t="shared" si="1"/>
        <v/>
      </c>
    </row>
    <row r="444">
      <c r="A444" s="6"/>
      <c r="B444" s="19" t="str">
        <f t="array" ref="B444">IF(A444="", "", VLOOKUP(VLOOKUP(A444, zuora_subscriptions!A:B, 2, false), {salesforce_opportunities!A:A,salesforce_opportunities!E:E}, 2, false)*0.8)</f>
        <v/>
      </c>
      <c r="C444" s="16" t="str">
        <f t="array" ref="C444">IF(A444="", "", VLOOKUP(A444, {zuora_subscriptions!A:A,zuora_subscriptions!C:C}, 2, false) + IF(RANDBETWEEN(0, 100)&lt;70, RANDBETWEEN(7, 10), RANDBETWEEN(5, 10)))</f>
        <v/>
      </c>
      <c r="D444" s="17" t="str">
        <f t="shared" si="1"/>
        <v/>
      </c>
    </row>
    <row r="445">
      <c r="A445" s="6"/>
      <c r="B445" s="19" t="str">
        <f t="array" ref="B445">IF(A445="", "", VLOOKUP(VLOOKUP(A445, zuora_subscriptions!A:B, 2, false), {salesforce_opportunities!A:A,salesforce_opportunities!E:E}, 2, false)*0.8)</f>
        <v/>
      </c>
      <c r="C445" s="16" t="str">
        <f t="array" ref="C445">IF(A445="", "", VLOOKUP(A445, {zuora_subscriptions!A:A,zuora_subscriptions!C:C}, 2, false) + IF(RANDBETWEEN(0, 100)&lt;70, RANDBETWEEN(7, 10), RANDBETWEEN(5, 10)))</f>
        <v/>
      </c>
      <c r="D445" s="17" t="str">
        <f t="shared" si="1"/>
        <v/>
      </c>
    </row>
    <row r="446">
      <c r="A446" s="6"/>
      <c r="B446" s="19" t="str">
        <f t="array" ref="B446">IF(A446="", "", VLOOKUP(VLOOKUP(A446, zuora_subscriptions!A:B, 2, false), {salesforce_opportunities!A:A,salesforce_opportunities!E:E}, 2, false)*0.8)</f>
        <v/>
      </c>
      <c r="C446" s="16" t="str">
        <f t="array" ref="C446">IF(A446="", "", VLOOKUP(A446, {zuora_subscriptions!A:A,zuora_subscriptions!C:C}, 2, false) + IF(RANDBETWEEN(0, 100)&lt;70, RANDBETWEEN(7, 10), RANDBETWEEN(5, 10)))</f>
        <v/>
      </c>
      <c r="D446" s="17" t="str">
        <f t="shared" si="1"/>
        <v/>
      </c>
    </row>
    <row r="447">
      <c r="A447" s="6"/>
      <c r="B447" s="19" t="str">
        <f t="array" ref="B447">IF(A447="", "", VLOOKUP(VLOOKUP(A447, zuora_subscriptions!A:B, 2, false), {salesforce_opportunities!A:A,salesforce_opportunities!E:E}, 2, false)*0.8)</f>
        <v/>
      </c>
      <c r="C447" s="16" t="str">
        <f t="array" ref="C447">IF(A447="", "", VLOOKUP(A447, {zuora_subscriptions!A:A,zuora_subscriptions!C:C}, 2, false) + IF(RANDBETWEEN(0, 100)&lt;70, RANDBETWEEN(7, 10), RANDBETWEEN(5, 10)))</f>
        <v/>
      </c>
      <c r="D447" s="17" t="str">
        <f t="shared" si="1"/>
        <v/>
      </c>
    </row>
    <row r="448">
      <c r="A448" s="6"/>
      <c r="B448" s="19" t="str">
        <f t="array" ref="B448">IF(A448="", "", VLOOKUP(VLOOKUP(A448, zuora_subscriptions!A:B, 2, false), {salesforce_opportunities!A:A,salesforce_opportunities!E:E}, 2, false)*0.8)</f>
        <v/>
      </c>
      <c r="C448" s="16" t="str">
        <f t="array" ref="C448">IF(A448="", "", VLOOKUP(A448, {zuora_subscriptions!A:A,zuora_subscriptions!C:C}, 2, false) + IF(RANDBETWEEN(0, 100)&lt;70, RANDBETWEEN(7, 10), RANDBETWEEN(5, 10)))</f>
        <v/>
      </c>
      <c r="D448" s="17" t="str">
        <f t="shared" si="1"/>
        <v/>
      </c>
    </row>
    <row r="449">
      <c r="A449" s="6"/>
      <c r="B449" s="19" t="str">
        <f t="array" ref="B449">IF(A449="", "", VLOOKUP(VLOOKUP(A449, zuora_subscriptions!A:B, 2, false), {salesforce_opportunities!A:A,salesforce_opportunities!E:E}, 2, false)*0.8)</f>
        <v/>
      </c>
      <c r="C449" s="16" t="str">
        <f t="array" ref="C449">IF(A449="", "", VLOOKUP(A449, {zuora_subscriptions!A:A,zuora_subscriptions!C:C}, 2, false) + IF(RANDBETWEEN(0, 100)&lt;70, RANDBETWEEN(7, 10), RANDBETWEEN(5, 10)))</f>
        <v/>
      </c>
      <c r="D449" s="17" t="str">
        <f t="shared" si="1"/>
        <v/>
      </c>
    </row>
    <row r="450">
      <c r="A450" s="6"/>
      <c r="B450" s="19" t="str">
        <f t="array" ref="B450">IF(A450="", "", VLOOKUP(VLOOKUP(A450, zuora_subscriptions!A:B, 2, false), {salesforce_opportunities!A:A,salesforce_opportunities!E:E}, 2, false)*0.8)</f>
        <v/>
      </c>
      <c r="C450" s="16" t="str">
        <f t="array" ref="C450">IF(A450="", "", VLOOKUP(A450, {zuora_subscriptions!A:A,zuora_subscriptions!C:C}, 2, false) + IF(RANDBETWEEN(0, 100)&lt;70, RANDBETWEEN(7, 10), RANDBETWEEN(5, 10)))</f>
        <v/>
      </c>
      <c r="D450" s="17" t="str">
        <f t="shared" si="1"/>
        <v/>
      </c>
    </row>
    <row r="451">
      <c r="A451" s="6"/>
      <c r="B451" s="19" t="str">
        <f t="array" ref="B451">IF(A451="", "", VLOOKUP(VLOOKUP(A451, zuora_subscriptions!A:B, 2, false), {salesforce_opportunities!A:A,salesforce_opportunities!E:E}, 2, false)*0.8)</f>
        <v/>
      </c>
      <c r="C451" s="16" t="str">
        <f t="array" ref="C451">IF(A451="", "", VLOOKUP(A451, {zuora_subscriptions!A:A,zuora_subscriptions!C:C}, 2, false) + IF(RANDBETWEEN(0, 100)&lt;70, RANDBETWEEN(7, 10), RANDBETWEEN(5, 10)))</f>
        <v/>
      </c>
      <c r="D451" s="17" t="str">
        <f t="shared" si="1"/>
        <v/>
      </c>
    </row>
    <row r="452">
      <c r="A452" s="6"/>
      <c r="B452" s="19" t="str">
        <f t="array" ref="B452">IF(A452="", "", VLOOKUP(VLOOKUP(A452, zuora_subscriptions!A:B, 2, false), {salesforce_opportunities!A:A,salesforce_opportunities!E:E}, 2, false)*0.8)</f>
        <v/>
      </c>
      <c r="C452" s="16" t="str">
        <f t="array" ref="C452">IF(A452="", "", VLOOKUP(A452, {zuora_subscriptions!A:A,zuora_subscriptions!C:C}, 2, false) + IF(RANDBETWEEN(0, 100)&lt;70, RANDBETWEEN(7, 10), RANDBETWEEN(5, 10)))</f>
        <v/>
      </c>
      <c r="D452" s="17" t="str">
        <f t="shared" si="1"/>
        <v/>
      </c>
    </row>
    <row r="453">
      <c r="A453" s="6"/>
      <c r="B453" s="19" t="str">
        <f t="array" ref="B453">IF(A453="", "", VLOOKUP(VLOOKUP(A453, zuora_subscriptions!A:B, 2, false), {salesforce_opportunities!A:A,salesforce_opportunities!E:E}, 2, false)*0.8)</f>
        <v/>
      </c>
      <c r="C453" s="16" t="str">
        <f t="array" ref="C453">IF(A453="", "", VLOOKUP(A453, {zuora_subscriptions!A:A,zuora_subscriptions!C:C}, 2, false) + IF(RANDBETWEEN(0, 100)&lt;70, RANDBETWEEN(7, 10), RANDBETWEEN(5, 10)))</f>
        <v/>
      </c>
      <c r="D453" s="17" t="str">
        <f t="shared" si="1"/>
        <v/>
      </c>
    </row>
    <row r="454">
      <c r="A454" s="6"/>
      <c r="B454" s="19" t="str">
        <f t="array" ref="B454">IF(A454="", "", VLOOKUP(VLOOKUP(A454, zuora_subscriptions!A:B, 2, false), {salesforce_opportunities!A:A,salesforce_opportunities!E:E}, 2, false)*0.8)</f>
        <v/>
      </c>
      <c r="C454" s="16" t="str">
        <f t="array" ref="C454">IF(A454="", "", VLOOKUP(A454, {zuora_subscriptions!A:A,zuora_subscriptions!C:C}, 2, false) + IF(RANDBETWEEN(0, 100)&lt;70, RANDBETWEEN(7, 10), RANDBETWEEN(5, 10)))</f>
        <v/>
      </c>
      <c r="D454" s="17" t="str">
        <f t="shared" si="1"/>
        <v/>
      </c>
    </row>
    <row r="455">
      <c r="A455" s="6"/>
      <c r="B455" s="19" t="str">
        <f t="array" ref="B455">IF(A455="", "", VLOOKUP(VLOOKUP(A455, zuora_subscriptions!A:B, 2, false), {salesforce_opportunities!A:A,salesforce_opportunities!E:E}, 2, false)*0.8)</f>
        <v/>
      </c>
      <c r="C455" s="16" t="str">
        <f t="array" ref="C455">IF(A455="", "", VLOOKUP(A455, {zuora_subscriptions!A:A,zuora_subscriptions!C:C}, 2, false) + IF(RANDBETWEEN(0, 100)&lt;70, RANDBETWEEN(7, 10), RANDBETWEEN(5, 10)))</f>
        <v/>
      </c>
      <c r="D455" s="17" t="str">
        <f t="shared" si="1"/>
        <v/>
      </c>
    </row>
    <row r="456">
      <c r="A456" s="6"/>
      <c r="B456" s="19" t="str">
        <f t="array" ref="B456">IF(A456="", "", VLOOKUP(VLOOKUP(A456, zuora_subscriptions!A:B, 2, false), {salesforce_opportunities!A:A,salesforce_opportunities!E:E}, 2, false)*0.8)</f>
        <v/>
      </c>
      <c r="C456" s="16" t="str">
        <f t="array" ref="C456">IF(A456="", "", VLOOKUP(A456, {zuora_subscriptions!A:A,zuora_subscriptions!C:C}, 2, false) + IF(RANDBETWEEN(0, 100)&lt;70, RANDBETWEEN(7, 10), RANDBETWEEN(5, 10)))</f>
        <v/>
      </c>
      <c r="D456" s="17" t="str">
        <f t="shared" si="1"/>
        <v/>
      </c>
    </row>
    <row r="457">
      <c r="A457" s="6"/>
      <c r="B457" s="19" t="str">
        <f t="array" ref="B457">IF(A457="", "", VLOOKUP(VLOOKUP(A457, zuora_subscriptions!A:B, 2, false), {salesforce_opportunities!A:A,salesforce_opportunities!E:E}, 2, false)*0.8)</f>
        <v/>
      </c>
      <c r="C457" s="16" t="str">
        <f t="array" ref="C457">IF(A457="", "", VLOOKUP(A457, {zuora_subscriptions!A:A,zuora_subscriptions!C:C}, 2, false) + IF(RANDBETWEEN(0, 100)&lt;70, RANDBETWEEN(7, 10), RANDBETWEEN(5, 10)))</f>
        <v/>
      </c>
      <c r="D457" s="17" t="str">
        <f t="shared" si="1"/>
        <v/>
      </c>
    </row>
    <row r="458">
      <c r="A458" s="6"/>
      <c r="B458" s="19" t="str">
        <f t="array" ref="B458">IF(A458="", "", VLOOKUP(VLOOKUP(A458, zuora_subscriptions!A:B, 2, false), {salesforce_opportunities!A:A,salesforce_opportunities!E:E}, 2, false)*0.8)</f>
        <v/>
      </c>
      <c r="C458" s="16" t="str">
        <f t="array" ref="C458">IF(A458="", "", VLOOKUP(A458, {zuora_subscriptions!A:A,zuora_subscriptions!C:C}, 2, false) + IF(RANDBETWEEN(0, 100)&lt;70, RANDBETWEEN(7, 10), RANDBETWEEN(5, 10)))</f>
        <v/>
      </c>
      <c r="D458" s="17" t="str">
        <f t="shared" si="1"/>
        <v/>
      </c>
    </row>
    <row r="459">
      <c r="A459" s="6"/>
      <c r="B459" s="19" t="str">
        <f t="array" ref="B459">IF(A459="", "", VLOOKUP(VLOOKUP(A459, zuora_subscriptions!A:B, 2, false), {salesforce_opportunities!A:A,salesforce_opportunities!E:E}, 2, false)*0.8)</f>
        <v/>
      </c>
      <c r="C459" s="16" t="str">
        <f t="array" ref="C459">IF(A459="", "", VLOOKUP(A459, {zuora_subscriptions!A:A,zuora_subscriptions!C:C}, 2, false) + IF(RANDBETWEEN(0, 100)&lt;70, RANDBETWEEN(7, 10), RANDBETWEEN(5, 10)))</f>
        <v/>
      </c>
      <c r="D459" s="17" t="str">
        <f t="shared" si="1"/>
        <v/>
      </c>
    </row>
    <row r="460">
      <c r="A460" s="6"/>
      <c r="B460" s="19" t="str">
        <f t="array" ref="B460">IF(A460="", "", VLOOKUP(VLOOKUP(A460, zuora_subscriptions!A:B, 2, false), {salesforce_opportunities!A:A,salesforce_opportunities!E:E}, 2, false)*0.8)</f>
        <v/>
      </c>
      <c r="C460" s="16" t="str">
        <f t="array" ref="C460">IF(A460="", "", VLOOKUP(A460, {zuora_subscriptions!A:A,zuora_subscriptions!C:C}, 2, false) + IF(RANDBETWEEN(0, 100)&lt;70, RANDBETWEEN(7, 10), RANDBETWEEN(5, 10)))</f>
        <v/>
      </c>
      <c r="D460" s="17" t="str">
        <f t="shared" si="1"/>
        <v/>
      </c>
    </row>
    <row r="461">
      <c r="A461" s="6"/>
      <c r="B461" s="19" t="str">
        <f t="array" ref="B461">IF(A461="", "", VLOOKUP(VLOOKUP(A461, zuora_subscriptions!A:B, 2, false), {salesforce_opportunities!A:A,salesforce_opportunities!E:E}, 2, false)*0.8)</f>
        <v/>
      </c>
      <c r="C461" s="16" t="str">
        <f t="array" ref="C461">IF(A461="", "", VLOOKUP(A461, {zuora_subscriptions!A:A,zuora_subscriptions!C:C}, 2, false) + IF(RANDBETWEEN(0, 100)&lt;70, RANDBETWEEN(7, 10), RANDBETWEEN(5, 10)))</f>
        <v/>
      </c>
      <c r="D461" s="17" t="str">
        <f t="shared" si="1"/>
        <v/>
      </c>
    </row>
    <row r="462">
      <c r="A462" s="6"/>
      <c r="B462" s="19" t="str">
        <f t="array" ref="B462">IF(A462="", "", VLOOKUP(VLOOKUP(A462, zuora_subscriptions!A:B, 2, false), {salesforce_opportunities!A:A,salesforce_opportunities!E:E}, 2, false)*0.8)</f>
        <v/>
      </c>
      <c r="C462" s="16" t="str">
        <f t="array" ref="C462">IF(A462="", "", VLOOKUP(A462, {zuora_subscriptions!A:A,zuora_subscriptions!C:C}, 2, false) + IF(RANDBETWEEN(0, 100)&lt;70, RANDBETWEEN(7, 10), RANDBETWEEN(5, 10)))</f>
        <v/>
      </c>
      <c r="D462" s="17" t="str">
        <f t="shared" si="1"/>
        <v/>
      </c>
    </row>
    <row r="463">
      <c r="A463" s="6"/>
      <c r="B463" s="19" t="str">
        <f t="array" ref="B463">IF(A463="", "", VLOOKUP(VLOOKUP(A463, zuora_subscriptions!A:B, 2, false), {salesforce_opportunities!A:A,salesforce_opportunities!E:E}, 2, false)*0.8)</f>
        <v/>
      </c>
      <c r="C463" s="16" t="str">
        <f t="array" ref="C463">IF(A463="", "", VLOOKUP(A463, {zuora_subscriptions!A:A,zuora_subscriptions!C:C}, 2, false) + IF(RANDBETWEEN(0, 100)&lt;70, RANDBETWEEN(7, 10), RANDBETWEEN(5, 10)))</f>
        <v/>
      </c>
      <c r="D463" s="17" t="str">
        <f t="shared" si="1"/>
        <v/>
      </c>
    </row>
    <row r="464">
      <c r="A464" s="6"/>
      <c r="B464" s="19" t="str">
        <f t="array" ref="B464">IF(A464="", "", VLOOKUP(VLOOKUP(A464, zuora_subscriptions!A:B, 2, false), {salesforce_opportunities!A:A,salesforce_opportunities!E:E}, 2, false)*0.8)</f>
        <v/>
      </c>
      <c r="C464" s="16" t="str">
        <f t="array" ref="C464">IF(A464="", "", VLOOKUP(A464, {zuora_subscriptions!A:A,zuora_subscriptions!C:C}, 2, false) + IF(RANDBETWEEN(0, 100)&lt;70, RANDBETWEEN(7, 10), RANDBETWEEN(5, 10)))</f>
        <v/>
      </c>
      <c r="D464" s="17" t="str">
        <f t="shared" si="1"/>
        <v/>
      </c>
    </row>
    <row r="465">
      <c r="A465" s="6"/>
      <c r="B465" s="19" t="str">
        <f t="array" ref="B465">IF(A465="", "", VLOOKUP(VLOOKUP(A465, zuora_subscriptions!A:B, 2, false), {salesforce_opportunities!A:A,salesforce_opportunities!E:E}, 2, false)*0.8)</f>
        <v/>
      </c>
      <c r="C465" s="16" t="str">
        <f t="array" ref="C465">IF(A465="", "", VLOOKUP(A465, {zuora_subscriptions!A:A,zuora_subscriptions!C:C}, 2, false) + IF(RANDBETWEEN(0, 100)&lt;70, RANDBETWEEN(7, 10), RANDBETWEEN(5, 10)))</f>
        <v/>
      </c>
      <c r="D465" s="17" t="str">
        <f t="shared" si="1"/>
        <v/>
      </c>
    </row>
    <row r="466">
      <c r="A466" s="6"/>
      <c r="B466" s="19" t="str">
        <f t="array" ref="B466">IF(A466="", "", VLOOKUP(VLOOKUP(A466, zuora_subscriptions!A:B, 2, false), {salesforce_opportunities!A:A,salesforce_opportunities!E:E}, 2, false)*0.8)</f>
        <v/>
      </c>
      <c r="C466" s="16" t="str">
        <f t="array" ref="C466">IF(A466="", "", VLOOKUP(A466, {zuora_subscriptions!A:A,zuora_subscriptions!C:C}, 2, false) + IF(RANDBETWEEN(0, 100)&lt;70, RANDBETWEEN(7, 10), RANDBETWEEN(5, 10)))</f>
        <v/>
      </c>
      <c r="D466" s="17" t="str">
        <f t="shared" si="1"/>
        <v/>
      </c>
    </row>
    <row r="467">
      <c r="A467" s="6"/>
      <c r="B467" s="19" t="str">
        <f t="array" ref="B467">IF(A467="", "", VLOOKUP(VLOOKUP(A467, zuora_subscriptions!A:B, 2, false), {salesforce_opportunities!A:A,salesforce_opportunities!E:E}, 2, false)*0.8)</f>
        <v/>
      </c>
      <c r="C467" s="16" t="str">
        <f t="array" ref="C467">IF(A467="", "", VLOOKUP(A467, {zuora_subscriptions!A:A,zuora_subscriptions!C:C}, 2, false) + IF(RANDBETWEEN(0, 100)&lt;70, RANDBETWEEN(7, 10), RANDBETWEEN(5, 10)))</f>
        <v/>
      </c>
      <c r="D467" s="17" t="str">
        <f t="shared" si="1"/>
        <v/>
      </c>
    </row>
    <row r="468">
      <c r="A468" s="6"/>
      <c r="B468" s="19" t="str">
        <f t="array" ref="B468">IF(A468="", "", VLOOKUP(VLOOKUP(A468, zuora_subscriptions!A:B, 2, false), {salesforce_opportunities!A:A,salesforce_opportunities!E:E}, 2, false)*0.8)</f>
        <v/>
      </c>
      <c r="C468" s="16" t="str">
        <f t="array" ref="C468">IF(A468="", "", VLOOKUP(A468, {zuora_subscriptions!A:A,zuora_subscriptions!C:C}, 2, false) + IF(RANDBETWEEN(0, 100)&lt;70, RANDBETWEEN(7, 10), RANDBETWEEN(5, 10)))</f>
        <v/>
      </c>
      <c r="D468" s="17" t="str">
        <f t="shared" si="1"/>
        <v/>
      </c>
    </row>
    <row r="469">
      <c r="A469" s="6"/>
      <c r="B469" s="19" t="str">
        <f t="array" ref="B469">IF(A469="", "", VLOOKUP(VLOOKUP(A469, zuora_subscriptions!A:B, 2, false), {salesforce_opportunities!A:A,salesforce_opportunities!E:E}, 2, false)*0.8)</f>
        <v/>
      </c>
      <c r="C469" s="16" t="str">
        <f t="array" ref="C469">IF(A469="", "", VLOOKUP(A469, {zuora_subscriptions!A:A,zuora_subscriptions!C:C}, 2, false) + IF(RANDBETWEEN(0, 100)&lt;70, RANDBETWEEN(7, 10), RANDBETWEEN(5, 10)))</f>
        <v/>
      </c>
      <c r="D469" s="17" t="str">
        <f t="shared" si="1"/>
        <v/>
      </c>
    </row>
    <row r="470">
      <c r="A470" s="6"/>
      <c r="B470" s="19" t="str">
        <f t="array" ref="B470">IF(A470="", "", VLOOKUP(VLOOKUP(A470, zuora_subscriptions!A:B, 2, false), {salesforce_opportunities!A:A,salesforce_opportunities!E:E}, 2, false)*0.8)</f>
        <v/>
      </c>
      <c r="C470" s="16" t="str">
        <f t="array" ref="C470">IF(A470="", "", VLOOKUP(A470, {zuora_subscriptions!A:A,zuora_subscriptions!C:C}, 2, false) + IF(RANDBETWEEN(0, 100)&lt;70, RANDBETWEEN(7, 10), RANDBETWEEN(5, 10)))</f>
        <v/>
      </c>
      <c r="D470" s="17" t="str">
        <f t="shared" si="1"/>
        <v/>
      </c>
    </row>
    <row r="471">
      <c r="A471" s="6"/>
      <c r="B471" s="19" t="str">
        <f t="array" ref="B471">IF(A471="", "", VLOOKUP(VLOOKUP(A471, zuora_subscriptions!A:B, 2, false), {salesforce_opportunities!A:A,salesforce_opportunities!E:E}, 2, false)*0.8)</f>
        <v/>
      </c>
      <c r="C471" s="16" t="str">
        <f t="array" ref="C471">IF(A471="", "", VLOOKUP(A471, {zuora_subscriptions!A:A,zuora_subscriptions!C:C}, 2, false) + IF(RANDBETWEEN(0, 100)&lt;70, RANDBETWEEN(7, 10), RANDBETWEEN(5, 10)))</f>
        <v/>
      </c>
      <c r="D471" s="17" t="str">
        <f t="shared" si="1"/>
        <v/>
      </c>
    </row>
    <row r="472">
      <c r="A472" s="6"/>
      <c r="B472" s="19" t="str">
        <f t="array" ref="B472">IF(A472="", "", VLOOKUP(VLOOKUP(A472, zuora_subscriptions!A:B, 2, false), {salesforce_opportunities!A:A,salesforce_opportunities!E:E}, 2, false)*0.8)</f>
        <v/>
      </c>
      <c r="C472" s="16" t="str">
        <f t="array" ref="C472">IF(A472="", "", VLOOKUP(A472, {zuora_subscriptions!A:A,zuora_subscriptions!C:C}, 2, false) + IF(RANDBETWEEN(0, 100)&lt;70, RANDBETWEEN(7, 10), RANDBETWEEN(5, 10)))</f>
        <v/>
      </c>
      <c r="D472" s="17" t="str">
        <f t="shared" si="1"/>
        <v/>
      </c>
    </row>
    <row r="473">
      <c r="A473" s="6"/>
      <c r="B473" s="19" t="str">
        <f t="array" ref="B473">IF(A473="", "", VLOOKUP(VLOOKUP(A473, zuora_subscriptions!A:B, 2, false), {salesforce_opportunities!A:A,salesforce_opportunities!E:E}, 2, false)*0.8)</f>
        <v/>
      </c>
      <c r="C473" s="16" t="str">
        <f t="array" ref="C473">IF(A473="", "", VLOOKUP(A473, {zuora_subscriptions!A:A,zuora_subscriptions!C:C}, 2, false) + IF(RANDBETWEEN(0, 100)&lt;70, RANDBETWEEN(7, 10), RANDBETWEEN(5, 10)))</f>
        <v/>
      </c>
      <c r="D473" s="17" t="str">
        <f t="shared" si="1"/>
        <v/>
      </c>
    </row>
    <row r="474">
      <c r="A474" s="6"/>
      <c r="B474" s="19" t="str">
        <f t="array" ref="B474">IF(A474="", "", VLOOKUP(VLOOKUP(A474, zuora_subscriptions!A:B, 2, false), {salesforce_opportunities!A:A,salesforce_opportunities!E:E}, 2, false)*0.8)</f>
        <v/>
      </c>
      <c r="C474" s="16" t="str">
        <f t="array" ref="C474">IF(A474="", "", VLOOKUP(A474, {zuora_subscriptions!A:A,zuora_subscriptions!C:C}, 2, false) + IF(RANDBETWEEN(0, 100)&lt;70, RANDBETWEEN(7, 10), RANDBETWEEN(5, 10)))</f>
        <v/>
      </c>
      <c r="D474" s="17" t="str">
        <f t="shared" si="1"/>
        <v/>
      </c>
    </row>
    <row r="475">
      <c r="A475" s="6"/>
      <c r="B475" s="19" t="str">
        <f t="array" ref="B475">IF(A475="", "", VLOOKUP(VLOOKUP(A475, zuora_subscriptions!A:B, 2, false), {salesforce_opportunities!A:A,salesforce_opportunities!E:E}, 2, false)*0.8)</f>
        <v/>
      </c>
      <c r="C475" s="16" t="str">
        <f t="array" ref="C475">IF(A475="", "", VLOOKUP(A475, {zuora_subscriptions!A:A,zuora_subscriptions!C:C}, 2, false) + IF(RANDBETWEEN(0, 100)&lt;70, RANDBETWEEN(7, 10), RANDBETWEEN(5, 10)))</f>
        <v/>
      </c>
      <c r="D475" s="17" t="str">
        <f t="shared" si="1"/>
        <v/>
      </c>
    </row>
    <row r="476">
      <c r="A476" s="6"/>
      <c r="B476" s="19" t="str">
        <f t="array" ref="B476">IF(A476="", "", VLOOKUP(VLOOKUP(A476, zuora_subscriptions!A:B, 2, false), {salesforce_opportunities!A:A,salesforce_opportunities!E:E}, 2, false)*0.8)</f>
        <v/>
      </c>
      <c r="C476" s="16" t="str">
        <f t="array" ref="C476">IF(A476="", "", VLOOKUP(A476, {zuora_subscriptions!A:A,zuora_subscriptions!C:C}, 2, false) + IF(RANDBETWEEN(0, 100)&lt;70, RANDBETWEEN(7, 10), RANDBETWEEN(5, 10)))</f>
        <v/>
      </c>
      <c r="D476" s="17" t="str">
        <f t="shared" si="1"/>
        <v/>
      </c>
    </row>
    <row r="477">
      <c r="A477" s="6"/>
      <c r="B477" s="19" t="str">
        <f t="array" ref="B477">IF(A477="", "", VLOOKUP(VLOOKUP(A477, zuora_subscriptions!A:B, 2, false), {salesforce_opportunities!A:A,salesforce_opportunities!E:E}, 2, false)*0.8)</f>
        <v/>
      </c>
      <c r="C477" s="16" t="str">
        <f t="array" ref="C477">IF(A477="", "", VLOOKUP(A477, {zuora_subscriptions!A:A,zuora_subscriptions!C:C}, 2, false) + IF(RANDBETWEEN(0, 100)&lt;70, RANDBETWEEN(7, 10), RANDBETWEEN(5, 10)))</f>
        <v/>
      </c>
      <c r="D477" s="17" t="str">
        <f t="shared" si="1"/>
        <v/>
      </c>
    </row>
    <row r="478">
      <c r="A478" s="6"/>
      <c r="B478" s="19" t="str">
        <f t="array" ref="B478">IF(A478="", "", VLOOKUP(VLOOKUP(A478, zuora_subscriptions!A:B, 2, false), {salesforce_opportunities!A:A,salesforce_opportunities!E:E}, 2, false)*0.8)</f>
        <v/>
      </c>
      <c r="C478" s="16" t="str">
        <f t="array" ref="C478">IF(A478="", "", VLOOKUP(A478, {zuora_subscriptions!A:A,zuora_subscriptions!C:C}, 2, false) + IF(RANDBETWEEN(0, 100)&lt;70, RANDBETWEEN(7, 10), RANDBETWEEN(5, 10)))</f>
        <v/>
      </c>
      <c r="D478" s="17" t="str">
        <f t="shared" si="1"/>
        <v/>
      </c>
    </row>
    <row r="479">
      <c r="A479" s="6"/>
      <c r="B479" s="19" t="str">
        <f t="array" ref="B479">IF(A479="", "", VLOOKUP(VLOOKUP(A479, zuora_subscriptions!A:B, 2, false), {salesforce_opportunities!A:A,salesforce_opportunities!E:E}, 2, false)*0.8)</f>
        <v/>
      </c>
      <c r="C479" s="16" t="str">
        <f t="array" ref="C479">IF(A479="", "", VLOOKUP(A479, {zuora_subscriptions!A:A,zuora_subscriptions!C:C}, 2, false) + IF(RANDBETWEEN(0, 100)&lt;70, RANDBETWEEN(7, 10), RANDBETWEEN(5, 10)))</f>
        <v/>
      </c>
      <c r="D479" s="17" t="str">
        <f t="shared" si="1"/>
        <v/>
      </c>
    </row>
    <row r="480">
      <c r="A480" s="6"/>
      <c r="B480" s="19" t="str">
        <f t="array" ref="B480">IF(A480="", "", VLOOKUP(VLOOKUP(A480, zuora_subscriptions!A:B, 2, false), {salesforce_opportunities!A:A,salesforce_opportunities!E:E}, 2, false)*0.8)</f>
        <v/>
      </c>
      <c r="C480" s="16" t="str">
        <f t="array" ref="C480">IF(A480="", "", VLOOKUP(A480, {zuora_subscriptions!A:A,zuora_subscriptions!C:C}, 2, false) + IF(RANDBETWEEN(0, 100)&lt;70, RANDBETWEEN(7, 10), RANDBETWEEN(5, 10)))</f>
        <v/>
      </c>
      <c r="D480" s="17" t="str">
        <f t="shared" si="1"/>
        <v/>
      </c>
    </row>
    <row r="481">
      <c r="A481" s="6"/>
      <c r="B481" s="19" t="str">
        <f t="array" ref="B481">IF(A481="", "", VLOOKUP(VLOOKUP(A481, zuora_subscriptions!A:B, 2, false), {salesforce_opportunities!A:A,salesforce_opportunities!E:E}, 2, false)*0.8)</f>
        <v/>
      </c>
      <c r="C481" s="16" t="str">
        <f t="array" ref="C481">IF(A481="", "", VLOOKUP(A481, {zuora_subscriptions!A:A,zuora_subscriptions!C:C}, 2, false) + IF(RANDBETWEEN(0, 100)&lt;70, RANDBETWEEN(7, 10), RANDBETWEEN(5, 10)))</f>
        <v/>
      </c>
      <c r="D481" s="17" t="str">
        <f t="shared" si="1"/>
        <v/>
      </c>
    </row>
    <row r="482">
      <c r="A482" s="6"/>
      <c r="B482" s="19" t="str">
        <f t="array" ref="B482">IF(A482="", "", VLOOKUP(VLOOKUP(A482, zuora_subscriptions!A:B, 2, false), {salesforce_opportunities!A:A,salesforce_opportunities!E:E}, 2, false)*0.8)</f>
        <v/>
      </c>
      <c r="C482" s="16" t="str">
        <f t="array" ref="C482">IF(A482="", "", VLOOKUP(A482, {zuora_subscriptions!A:A,zuora_subscriptions!C:C}, 2, false) + IF(RANDBETWEEN(0, 100)&lt;70, RANDBETWEEN(7, 10), RANDBETWEEN(5, 10)))</f>
        <v/>
      </c>
      <c r="D482" s="17" t="str">
        <f t="shared" si="1"/>
        <v/>
      </c>
    </row>
    <row r="483">
      <c r="A483" s="6"/>
      <c r="B483" s="19" t="str">
        <f t="array" ref="B483">IF(A483="", "", VLOOKUP(VLOOKUP(A483, zuora_subscriptions!A:B, 2, false), {salesforce_opportunities!A:A,salesforce_opportunities!E:E}, 2, false)*0.8)</f>
        <v/>
      </c>
      <c r="C483" s="16" t="str">
        <f t="array" ref="C483">IF(A483="", "", VLOOKUP(A483, {zuora_subscriptions!A:A,zuora_subscriptions!C:C}, 2, false) + IF(RANDBETWEEN(0, 100)&lt;70, RANDBETWEEN(7, 10), RANDBETWEEN(5, 10)))</f>
        <v/>
      </c>
      <c r="D483" s="17" t="str">
        <f t="shared" si="1"/>
        <v/>
      </c>
    </row>
    <row r="484">
      <c r="A484" s="6"/>
      <c r="B484" s="19" t="str">
        <f t="array" ref="B484">IF(A484="", "", VLOOKUP(VLOOKUP(A484, zuora_subscriptions!A:B, 2, false), {salesforce_opportunities!A:A,salesforce_opportunities!E:E}, 2, false)*0.8)</f>
        <v/>
      </c>
      <c r="C484" s="16" t="str">
        <f t="array" ref="C484">IF(A484="", "", VLOOKUP(A484, {zuora_subscriptions!A:A,zuora_subscriptions!C:C}, 2, false) + IF(RANDBETWEEN(0, 100)&lt;70, RANDBETWEEN(7, 10), RANDBETWEEN(5, 10)))</f>
        <v/>
      </c>
      <c r="D484" s="17" t="str">
        <f t="shared" si="1"/>
        <v/>
      </c>
    </row>
    <row r="485">
      <c r="A485" s="6"/>
      <c r="B485" s="19" t="str">
        <f t="array" ref="B485">IF(A485="", "", VLOOKUP(VLOOKUP(A485, zuora_subscriptions!A:B, 2, false), {salesforce_opportunities!A:A,salesforce_opportunities!E:E}, 2, false)*0.8)</f>
        <v/>
      </c>
      <c r="C485" s="16" t="str">
        <f t="array" ref="C485">IF(A485="", "", VLOOKUP(A485, {zuora_subscriptions!A:A,zuora_subscriptions!C:C}, 2, false) + IF(RANDBETWEEN(0, 100)&lt;70, RANDBETWEEN(7, 10), RANDBETWEEN(5, 10)))</f>
        <v/>
      </c>
      <c r="D485" s="17" t="str">
        <f t="shared" si="1"/>
        <v/>
      </c>
    </row>
    <row r="486">
      <c r="A486" s="6"/>
      <c r="B486" s="19" t="str">
        <f t="array" ref="B486">IF(A486="", "", VLOOKUP(VLOOKUP(A486, zuora_subscriptions!A:B, 2, false), {salesforce_opportunities!A:A,salesforce_opportunities!E:E}, 2, false)*0.8)</f>
        <v/>
      </c>
      <c r="C486" s="16" t="str">
        <f t="array" ref="C486">IF(A486="", "", VLOOKUP(A486, {zuora_subscriptions!A:A,zuora_subscriptions!C:C}, 2, false) + IF(RANDBETWEEN(0, 100)&lt;70, RANDBETWEEN(7, 10), RANDBETWEEN(5, 10)))</f>
        <v/>
      </c>
      <c r="D486" s="17" t="str">
        <f t="shared" si="1"/>
        <v/>
      </c>
    </row>
    <row r="487">
      <c r="A487" s="6"/>
      <c r="B487" s="19" t="str">
        <f t="array" ref="B487">IF(A487="", "", VLOOKUP(VLOOKUP(A487, zuora_subscriptions!A:B, 2, false), {salesforce_opportunities!A:A,salesforce_opportunities!E:E}, 2, false)*0.8)</f>
        <v/>
      </c>
      <c r="C487" s="16" t="str">
        <f t="array" ref="C487">IF(A487="", "", VLOOKUP(A487, {zuora_subscriptions!A:A,zuora_subscriptions!C:C}, 2, false) + IF(RANDBETWEEN(0, 100)&lt;70, RANDBETWEEN(7, 10), RANDBETWEEN(5, 10)))</f>
        <v/>
      </c>
      <c r="D487" s="17" t="str">
        <f t="shared" si="1"/>
        <v/>
      </c>
    </row>
    <row r="488">
      <c r="A488" s="6"/>
      <c r="B488" s="19" t="str">
        <f t="array" ref="B488">IF(A488="", "", VLOOKUP(VLOOKUP(A488, zuora_subscriptions!A:B, 2, false), {salesforce_opportunities!A:A,salesforce_opportunities!E:E}, 2, false)*0.8)</f>
        <v/>
      </c>
      <c r="C488" s="16" t="str">
        <f t="array" ref="C488">IF(A488="", "", VLOOKUP(A488, {zuora_subscriptions!A:A,zuora_subscriptions!C:C}, 2, false) + IF(RANDBETWEEN(0, 100)&lt;70, RANDBETWEEN(7, 10), RANDBETWEEN(5, 10)))</f>
        <v/>
      </c>
      <c r="D488" s="17" t="str">
        <f t="shared" si="1"/>
        <v/>
      </c>
    </row>
    <row r="489">
      <c r="A489" s="6"/>
      <c r="B489" s="19" t="str">
        <f t="array" ref="B489">IF(A489="", "", VLOOKUP(VLOOKUP(A489, zuora_subscriptions!A:B, 2, false), {salesforce_opportunities!A:A,salesforce_opportunities!E:E}, 2, false)*0.8)</f>
        <v/>
      </c>
      <c r="C489" s="16" t="str">
        <f t="array" ref="C489">IF(A489="", "", VLOOKUP(A489, {zuora_subscriptions!A:A,zuora_subscriptions!C:C}, 2, false) + IF(RANDBETWEEN(0, 100)&lt;70, RANDBETWEEN(7, 10), RANDBETWEEN(5, 10)))</f>
        <v/>
      </c>
      <c r="D489" s="17" t="str">
        <f t="shared" si="1"/>
        <v/>
      </c>
    </row>
    <row r="490">
      <c r="A490" s="6"/>
      <c r="B490" s="19" t="str">
        <f t="array" ref="B490">IF(A490="", "", VLOOKUP(VLOOKUP(A490, zuora_subscriptions!A:B, 2, false), {salesforce_opportunities!A:A,salesforce_opportunities!E:E}, 2, false)*0.8)</f>
        <v/>
      </c>
      <c r="C490" s="16" t="str">
        <f t="array" ref="C490">IF(A490="", "", VLOOKUP(A490, {zuora_subscriptions!A:A,zuora_subscriptions!C:C}, 2, false) + IF(RANDBETWEEN(0, 100)&lt;70, RANDBETWEEN(7, 10), RANDBETWEEN(5, 10)))</f>
        <v/>
      </c>
      <c r="D490" s="17" t="str">
        <f t="shared" si="1"/>
        <v/>
      </c>
    </row>
    <row r="491">
      <c r="A491" s="6"/>
      <c r="B491" s="19" t="str">
        <f t="array" ref="B491">IF(A491="", "", VLOOKUP(VLOOKUP(A491, zuora_subscriptions!A:B, 2, false), {salesforce_opportunities!A:A,salesforce_opportunities!E:E}, 2, false)*0.8)</f>
        <v/>
      </c>
      <c r="C491" s="16" t="str">
        <f t="array" ref="C491">IF(A491="", "", VLOOKUP(A491, {zuora_subscriptions!A:A,zuora_subscriptions!C:C}, 2, false) + IF(RANDBETWEEN(0, 100)&lt;70, RANDBETWEEN(7, 10), RANDBETWEEN(5, 10)))</f>
        <v/>
      </c>
      <c r="D491" s="17" t="str">
        <f t="shared" si="1"/>
        <v/>
      </c>
    </row>
    <row r="492">
      <c r="A492" s="6"/>
      <c r="B492" s="19" t="str">
        <f t="array" ref="B492">IF(A492="", "", VLOOKUP(VLOOKUP(A492, zuora_subscriptions!A:B, 2, false), {salesforce_opportunities!A:A,salesforce_opportunities!E:E}, 2, false)*0.8)</f>
        <v/>
      </c>
      <c r="C492" s="16" t="str">
        <f t="array" ref="C492">IF(A492="", "", VLOOKUP(A492, {zuora_subscriptions!A:A,zuora_subscriptions!C:C}, 2, false) + IF(RANDBETWEEN(0, 100)&lt;70, RANDBETWEEN(7, 10), RANDBETWEEN(5, 10)))</f>
        <v/>
      </c>
      <c r="D492" s="17" t="str">
        <f t="shared" si="1"/>
        <v/>
      </c>
    </row>
    <row r="493">
      <c r="A493" s="6"/>
      <c r="B493" s="19" t="str">
        <f t="array" ref="B493">IF(A493="", "", VLOOKUP(VLOOKUP(A493, zuora_subscriptions!A:B, 2, false), {salesforce_opportunities!A:A,salesforce_opportunities!E:E}, 2, false)*0.8)</f>
        <v/>
      </c>
      <c r="C493" s="16" t="str">
        <f t="array" ref="C493">IF(A493="", "", VLOOKUP(A493, {zuora_subscriptions!A:A,zuora_subscriptions!C:C}, 2, false) + IF(RANDBETWEEN(0, 100)&lt;70, RANDBETWEEN(7, 10), RANDBETWEEN(5, 10)))</f>
        <v/>
      </c>
      <c r="D493" s="17" t="str">
        <f t="shared" si="1"/>
        <v/>
      </c>
    </row>
    <row r="494">
      <c r="A494" s="6"/>
      <c r="B494" s="19" t="str">
        <f t="array" ref="B494">IF(A494="", "", VLOOKUP(VLOOKUP(A494, zuora_subscriptions!A:B, 2, false), {salesforce_opportunities!A:A,salesforce_opportunities!E:E}, 2, false)*0.8)</f>
        <v/>
      </c>
      <c r="C494" s="16" t="str">
        <f t="array" ref="C494">IF(A494="", "", VLOOKUP(A494, {zuora_subscriptions!A:A,zuora_subscriptions!C:C}, 2, false) + IF(RANDBETWEEN(0, 100)&lt;70, RANDBETWEEN(7, 10), RANDBETWEEN(5, 10)))</f>
        <v/>
      </c>
      <c r="D494" s="17" t="str">
        <f t="shared" si="1"/>
        <v/>
      </c>
    </row>
    <row r="495">
      <c r="A495" s="6"/>
      <c r="B495" s="19" t="str">
        <f t="array" ref="B495">IF(A495="", "", VLOOKUP(VLOOKUP(A495, zuora_subscriptions!A:B, 2, false), {salesforce_opportunities!A:A,salesforce_opportunities!E:E}, 2, false)*0.8)</f>
        <v/>
      </c>
      <c r="C495" s="16" t="str">
        <f t="array" ref="C495">IF(A495="", "", VLOOKUP(A495, {zuora_subscriptions!A:A,zuora_subscriptions!C:C}, 2, false) + IF(RANDBETWEEN(0, 100)&lt;70, RANDBETWEEN(7, 10), RANDBETWEEN(5, 10)))</f>
        <v/>
      </c>
      <c r="D495" s="17" t="str">
        <f t="shared" si="1"/>
        <v/>
      </c>
    </row>
    <row r="496">
      <c r="A496" s="6"/>
      <c r="B496" s="19" t="str">
        <f t="array" ref="B496">IF(A496="", "", VLOOKUP(VLOOKUP(A496, zuora_subscriptions!A:B, 2, false), {salesforce_opportunities!A:A,salesforce_opportunities!E:E}, 2, false)*0.8)</f>
        <v/>
      </c>
      <c r="C496" s="16" t="str">
        <f t="array" ref="C496">IF(A496="", "", VLOOKUP(A496, {zuora_subscriptions!A:A,zuora_subscriptions!C:C}, 2, false) + IF(RANDBETWEEN(0, 100)&lt;70, RANDBETWEEN(7, 10), RANDBETWEEN(5, 10)))</f>
        <v/>
      </c>
      <c r="D496" s="17" t="str">
        <f t="shared" si="1"/>
        <v/>
      </c>
    </row>
    <row r="497">
      <c r="A497" s="6"/>
      <c r="B497" s="19" t="str">
        <f t="array" ref="B497">IF(A497="", "", VLOOKUP(VLOOKUP(A497, zuora_subscriptions!A:B, 2, false), {salesforce_opportunities!A:A,salesforce_opportunities!E:E}, 2, false)*0.8)</f>
        <v/>
      </c>
      <c r="C497" s="16" t="str">
        <f t="array" ref="C497">IF(A497="", "", VLOOKUP(A497, {zuora_subscriptions!A:A,zuora_subscriptions!C:C}, 2, false) + IF(RANDBETWEEN(0, 100)&lt;70, RANDBETWEEN(7, 10), RANDBETWEEN(5, 10)))</f>
        <v/>
      </c>
      <c r="D497" s="17" t="str">
        <f t="shared" si="1"/>
        <v/>
      </c>
    </row>
    <row r="498">
      <c r="A498" s="6"/>
      <c r="B498" s="19" t="str">
        <f t="array" ref="B498">IF(A498="", "", VLOOKUP(VLOOKUP(A498, zuora_subscriptions!A:B, 2, false), {salesforce_opportunities!A:A,salesforce_opportunities!E:E}, 2, false)*0.8)</f>
        <v/>
      </c>
      <c r="C498" s="16" t="str">
        <f t="array" ref="C498">IF(A498="", "", VLOOKUP(A498, {zuora_subscriptions!A:A,zuora_subscriptions!C:C}, 2, false) + IF(RANDBETWEEN(0, 100)&lt;70, RANDBETWEEN(7, 10), RANDBETWEEN(5, 10)))</f>
        <v/>
      </c>
      <c r="D498" s="17" t="str">
        <f t="shared" si="1"/>
        <v/>
      </c>
    </row>
    <row r="499">
      <c r="A499" s="6"/>
      <c r="B499" s="19" t="str">
        <f t="array" ref="B499">IF(A499="", "", VLOOKUP(VLOOKUP(A499, zuora_subscriptions!A:B, 2, false), {salesforce_opportunities!A:A,salesforce_opportunities!E:E}, 2, false)*0.8)</f>
        <v/>
      </c>
      <c r="C499" s="16" t="str">
        <f t="array" ref="C499">IF(A499="", "", VLOOKUP(A499, {zuora_subscriptions!A:A,zuora_subscriptions!C:C}, 2, false) + IF(RANDBETWEEN(0, 100)&lt;70, RANDBETWEEN(7, 10), RANDBETWEEN(5, 10)))</f>
        <v/>
      </c>
      <c r="D499" s="17" t="str">
        <f t="shared" si="1"/>
        <v/>
      </c>
    </row>
    <row r="500">
      <c r="A500" s="6"/>
      <c r="B500" s="19" t="str">
        <f t="array" ref="B500">IF(A500="", "", VLOOKUP(VLOOKUP(A500, zuora_subscriptions!A:B, 2, false), {salesforce_opportunities!A:A,salesforce_opportunities!E:E}, 2, false)*0.8)</f>
        <v/>
      </c>
      <c r="C500" s="16" t="str">
        <f t="array" ref="C500">IF(A500="", "", VLOOKUP(A500, {zuora_subscriptions!A:A,zuora_subscriptions!C:C}, 2, false) + IF(RANDBETWEEN(0, 100)&lt;70, RANDBETWEEN(7, 10), RANDBETWEEN(5, 10)))</f>
        <v/>
      </c>
      <c r="D500" s="17" t="str">
        <f t="shared" si="1"/>
        <v/>
      </c>
    </row>
    <row r="501">
      <c r="A501" s="6"/>
      <c r="B501" s="19" t="str">
        <f t="array" ref="B501">IF(A501="", "", VLOOKUP(VLOOKUP(A501, zuora_subscriptions!A:B, 2, false), {salesforce_opportunities!A:A,salesforce_opportunities!E:E}, 2, false)*0.8)</f>
        <v/>
      </c>
      <c r="C501" s="16" t="str">
        <f t="array" ref="C501">IF(A501="", "", VLOOKUP(A501, {zuora_subscriptions!A:A,zuora_subscriptions!C:C}, 2, false) + IF(RANDBETWEEN(0, 100)&lt;70, RANDBETWEEN(7, 10), RANDBETWEEN(5, 10)))</f>
        <v/>
      </c>
      <c r="D501" s="17" t="str">
        <f t="shared" si="1"/>
        <v/>
      </c>
    </row>
    <row r="502">
      <c r="A502" s="6"/>
      <c r="B502" s="19" t="str">
        <f t="array" ref="B502">IF(A502="", "", VLOOKUP(VLOOKUP(A502, zuora_subscriptions!A:B, 2, false), {salesforce_opportunities!A:A,salesforce_opportunities!E:E}, 2, false)*0.8)</f>
        <v/>
      </c>
      <c r="C502" s="16" t="str">
        <f t="array" ref="C502">IF(A502="", "", VLOOKUP(A502, {zuora_subscriptions!A:A,zuora_subscriptions!C:C}, 2, false) + IF(RANDBETWEEN(0, 100)&lt;70, RANDBETWEEN(7, 10), RANDBETWEEN(5, 10)))</f>
        <v/>
      </c>
      <c r="D502" s="17" t="str">
        <f t="shared" si="1"/>
        <v/>
      </c>
    </row>
    <row r="503">
      <c r="A503" s="6"/>
      <c r="B503" s="19" t="str">
        <f t="array" ref="B503">IF(A503="", "", VLOOKUP(VLOOKUP(A503, zuora_subscriptions!A:B, 2, false), {salesforce_opportunities!A:A,salesforce_opportunities!E:E}, 2, false)*0.8)</f>
        <v/>
      </c>
      <c r="C503" s="16" t="str">
        <f t="array" ref="C503">IF(A503="", "", VLOOKUP(A503, {zuora_subscriptions!A:A,zuora_subscriptions!C:C}, 2, false) + IF(RANDBETWEEN(0, 100)&lt;70, RANDBETWEEN(7, 10), RANDBETWEEN(5, 10)))</f>
        <v/>
      </c>
      <c r="D503" s="17" t="str">
        <f t="shared" si="1"/>
        <v/>
      </c>
    </row>
    <row r="504">
      <c r="A504" s="6"/>
      <c r="B504" s="19" t="str">
        <f t="array" ref="B504">IF(A504="", "", VLOOKUP(VLOOKUP(A504, zuora_subscriptions!A:B, 2, false), {salesforce_opportunities!A:A,salesforce_opportunities!E:E}, 2, false)*0.8)</f>
        <v/>
      </c>
      <c r="C504" s="16" t="str">
        <f t="array" ref="C504">IF(A504="", "", VLOOKUP(A504, {zuora_subscriptions!A:A,zuora_subscriptions!C:C}, 2, false) + IF(RANDBETWEEN(0, 100)&lt;70, RANDBETWEEN(7, 10), RANDBETWEEN(5, 10)))</f>
        <v/>
      </c>
      <c r="D504" s="17" t="str">
        <f t="shared" si="1"/>
        <v/>
      </c>
    </row>
    <row r="505">
      <c r="A505" s="6"/>
      <c r="B505" s="19" t="str">
        <f t="array" ref="B505">IF(A505="", "", VLOOKUP(VLOOKUP(A505, zuora_subscriptions!A:B, 2, false), {salesforce_opportunities!A:A,salesforce_opportunities!E:E}, 2, false)*0.8)</f>
        <v/>
      </c>
      <c r="C505" s="16" t="str">
        <f t="array" ref="C505">IF(A505="", "", VLOOKUP(A505, {zuora_subscriptions!A:A,zuora_subscriptions!C:C}, 2, false) + IF(RANDBETWEEN(0, 100)&lt;70, RANDBETWEEN(7, 10), RANDBETWEEN(5, 10)))</f>
        <v/>
      </c>
      <c r="D505" s="17" t="str">
        <f t="shared" si="1"/>
        <v/>
      </c>
    </row>
    <row r="506">
      <c r="A506" s="6"/>
      <c r="B506" s="19" t="str">
        <f t="array" ref="B506">IF(A506="", "", VLOOKUP(VLOOKUP(A506, zuora_subscriptions!A:B, 2, false), {salesforce_opportunities!A:A,salesforce_opportunities!E:E}, 2, false)*0.8)</f>
        <v/>
      </c>
      <c r="C506" s="16" t="str">
        <f t="array" ref="C506">IF(A506="", "", VLOOKUP(A506, {zuora_subscriptions!A:A,zuora_subscriptions!C:C}, 2, false) + IF(RANDBETWEEN(0, 100)&lt;70, RANDBETWEEN(7, 10), RANDBETWEEN(5, 10)))</f>
        <v/>
      </c>
      <c r="D506" s="17" t="str">
        <f t="shared" si="1"/>
        <v/>
      </c>
    </row>
    <row r="507">
      <c r="A507" s="6"/>
      <c r="B507" s="19" t="str">
        <f t="array" ref="B507">IF(A507="", "", VLOOKUP(VLOOKUP(A507, zuora_subscriptions!A:B, 2, false), {salesforce_opportunities!A:A,salesforce_opportunities!E:E}, 2, false)*0.8)</f>
        <v/>
      </c>
      <c r="C507" s="16" t="str">
        <f t="array" ref="C507">IF(A507="", "", VLOOKUP(A507, {zuora_subscriptions!A:A,zuora_subscriptions!C:C}, 2, false) + IF(RANDBETWEEN(0, 100)&lt;70, RANDBETWEEN(7, 10), RANDBETWEEN(5, 10)))</f>
        <v/>
      </c>
      <c r="D507" s="17" t="str">
        <f t="shared" si="1"/>
        <v/>
      </c>
    </row>
    <row r="508">
      <c r="A508" s="6"/>
      <c r="B508" s="19" t="str">
        <f t="array" ref="B508">IF(A508="", "", VLOOKUP(VLOOKUP(A508, zuora_subscriptions!A:B, 2, false), {salesforce_opportunities!A:A,salesforce_opportunities!E:E}, 2, false)*0.8)</f>
        <v/>
      </c>
      <c r="C508" s="16" t="str">
        <f t="array" ref="C508">IF(A508="", "", VLOOKUP(A508, {zuora_subscriptions!A:A,zuora_subscriptions!C:C}, 2, false) + IF(RANDBETWEEN(0, 100)&lt;70, RANDBETWEEN(7, 10), RANDBETWEEN(5, 10)))</f>
        <v/>
      </c>
      <c r="D508" s="17" t="str">
        <f t="shared" si="1"/>
        <v/>
      </c>
    </row>
    <row r="509">
      <c r="A509" s="6"/>
      <c r="B509" s="19" t="str">
        <f t="array" ref="B509">IF(A509="", "", VLOOKUP(VLOOKUP(A509, zuora_subscriptions!A:B, 2, false), {salesforce_opportunities!A:A,salesforce_opportunities!E:E}, 2, false)*0.8)</f>
        <v/>
      </c>
      <c r="C509" s="16" t="str">
        <f t="array" ref="C509">IF(A509="", "", VLOOKUP(A509, {zuora_subscriptions!A:A,zuora_subscriptions!C:C}, 2, false) + IF(RANDBETWEEN(0, 100)&lt;70, RANDBETWEEN(7, 10), RANDBETWEEN(5, 10)))</f>
        <v/>
      </c>
      <c r="D509" s="17" t="str">
        <f t="shared" si="1"/>
        <v/>
      </c>
    </row>
    <row r="510">
      <c r="A510" s="6"/>
      <c r="B510" s="19" t="str">
        <f t="array" ref="B510">IF(A510="", "", VLOOKUP(VLOOKUP(A510, zuora_subscriptions!A:B, 2, false), {salesforce_opportunities!A:A,salesforce_opportunities!E:E}, 2, false)*0.8)</f>
        <v/>
      </c>
      <c r="C510" s="16" t="str">
        <f t="array" ref="C510">IF(A510="", "", VLOOKUP(A510, {zuora_subscriptions!A:A,zuora_subscriptions!C:C}, 2, false) + IF(RANDBETWEEN(0, 100)&lt;70, RANDBETWEEN(7, 10), RANDBETWEEN(5, 10)))</f>
        <v/>
      </c>
      <c r="D510" s="17" t="str">
        <f t="shared" si="1"/>
        <v/>
      </c>
    </row>
    <row r="511">
      <c r="A511" s="6"/>
      <c r="B511" s="19" t="str">
        <f t="array" ref="B511">IF(A511="", "", VLOOKUP(VLOOKUP(A511, zuora_subscriptions!A:B, 2, false), {salesforce_opportunities!A:A,salesforce_opportunities!E:E}, 2, false)*0.8)</f>
        <v/>
      </c>
      <c r="C511" s="16" t="str">
        <f t="array" ref="C511">IF(A511="", "", VLOOKUP(A511, {zuora_subscriptions!A:A,zuora_subscriptions!C:C}, 2, false) + IF(RANDBETWEEN(0, 100)&lt;70, RANDBETWEEN(7, 10), RANDBETWEEN(5, 10)))</f>
        <v/>
      </c>
      <c r="D511" s="17" t="str">
        <f t="shared" si="1"/>
        <v/>
      </c>
    </row>
    <row r="512">
      <c r="A512" s="6"/>
      <c r="B512" s="19" t="str">
        <f t="array" ref="B512">IF(A512="", "", VLOOKUP(VLOOKUP(A512, zuora_subscriptions!A:B, 2, false), {salesforce_opportunities!A:A,salesforce_opportunities!E:E}, 2, false)*0.8)</f>
        <v/>
      </c>
      <c r="C512" s="16" t="str">
        <f t="array" ref="C512">IF(A512="", "", VLOOKUP(A512, {zuora_subscriptions!A:A,zuora_subscriptions!C:C}, 2, false) + IF(RANDBETWEEN(0, 100)&lt;70, RANDBETWEEN(7, 10), RANDBETWEEN(5, 10)))</f>
        <v/>
      </c>
      <c r="D512" s="17" t="str">
        <f t="shared" si="1"/>
        <v/>
      </c>
    </row>
    <row r="513">
      <c r="A513" s="6"/>
      <c r="B513" s="19" t="str">
        <f t="array" ref="B513">IF(A513="", "", VLOOKUP(VLOOKUP(A513, zuora_subscriptions!A:B, 2, false), {salesforce_opportunities!A:A,salesforce_opportunities!E:E}, 2, false)*0.8)</f>
        <v/>
      </c>
      <c r="C513" s="16" t="str">
        <f t="array" ref="C513">IF(A513="", "", VLOOKUP(A513, {zuora_subscriptions!A:A,zuora_subscriptions!C:C}, 2, false) + IF(RANDBETWEEN(0, 100)&lt;70, RANDBETWEEN(7, 10), RANDBETWEEN(5, 10)))</f>
        <v/>
      </c>
      <c r="D513" s="17" t="str">
        <f t="shared" si="1"/>
        <v/>
      </c>
    </row>
    <row r="514">
      <c r="A514" s="6"/>
      <c r="B514" s="19" t="str">
        <f t="array" ref="B514">IF(A514="", "", VLOOKUP(VLOOKUP(A514, zuora_subscriptions!A:B, 2, false), {salesforce_opportunities!A:A,salesforce_opportunities!E:E}, 2, false)*0.8)</f>
        <v/>
      </c>
      <c r="C514" s="16" t="str">
        <f t="array" ref="C514">IF(A514="", "", VLOOKUP(A514, {zuora_subscriptions!A:A,zuora_subscriptions!C:C}, 2, false) + IF(RANDBETWEEN(0, 100)&lt;70, RANDBETWEEN(7, 10), RANDBETWEEN(5, 10)))</f>
        <v/>
      </c>
      <c r="D514" s="17" t="str">
        <f t="shared" si="1"/>
        <v/>
      </c>
    </row>
    <row r="515">
      <c r="A515" s="6"/>
      <c r="B515" s="19" t="str">
        <f t="array" ref="B515">IF(A515="", "", VLOOKUP(VLOOKUP(A515, zuora_subscriptions!A:B, 2, false), {salesforce_opportunities!A:A,salesforce_opportunities!E:E}, 2, false)*0.8)</f>
        <v/>
      </c>
      <c r="C515" s="16" t="str">
        <f t="array" ref="C515">IF(A515="", "", VLOOKUP(A515, {zuora_subscriptions!A:A,zuora_subscriptions!C:C}, 2, false) + IF(RANDBETWEEN(0, 100)&lt;70, RANDBETWEEN(7, 10), RANDBETWEEN(5, 10)))</f>
        <v/>
      </c>
      <c r="D515" s="17" t="str">
        <f t="shared" si="1"/>
        <v/>
      </c>
    </row>
    <row r="516">
      <c r="A516" s="6"/>
      <c r="B516" s="19" t="str">
        <f t="array" ref="B516">IF(A516="", "", VLOOKUP(VLOOKUP(A516, zuora_subscriptions!A:B, 2, false), {salesforce_opportunities!A:A,salesforce_opportunities!E:E}, 2, false)*0.8)</f>
        <v/>
      </c>
      <c r="C516" s="16" t="str">
        <f t="array" ref="C516">IF(A516="", "", VLOOKUP(A516, {zuora_subscriptions!A:A,zuora_subscriptions!C:C}, 2, false) + IF(RANDBETWEEN(0, 100)&lt;70, RANDBETWEEN(7, 10), RANDBETWEEN(5, 10)))</f>
        <v/>
      </c>
      <c r="D516" s="17" t="str">
        <f t="shared" si="1"/>
        <v/>
      </c>
    </row>
    <row r="517">
      <c r="A517" s="6"/>
      <c r="B517" s="19" t="str">
        <f t="array" ref="B517">IF(A517="", "", VLOOKUP(VLOOKUP(A517, zuora_subscriptions!A:B, 2, false), {salesforce_opportunities!A:A,salesforce_opportunities!E:E}, 2, false)*0.8)</f>
        <v/>
      </c>
      <c r="C517" s="16" t="str">
        <f t="array" ref="C517">IF(A517="", "", VLOOKUP(A517, {zuora_subscriptions!A:A,zuora_subscriptions!C:C}, 2, false) + IF(RANDBETWEEN(0, 100)&lt;70, RANDBETWEEN(7, 10), RANDBETWEEN(5, 10)))</f>
        <v/>
      </c>
      <c r="D517" s="17" t="str">
        <f t="shared" si="1"/>
        <v/>
      </c>
    </row>
    <row r="518">
      <c r="A518" s="6"/>
      <c r="B518" s="19" t="str">
        <f t="array" ref="B518">IF(A518="", "", VLOOKUP(VLOOKUP(A518, zuora_subscriptions!A:B, 2, false), {salesforce_opportunities!A:A,salesforce_opportunities!E:E}, 2, false)*0.8)</f>
        <v/>
      </c>
      <c r="C518" s="16" t="str">
        <f t="array" ref="C518">IF(A518="", "", VLOOKUP(A518, {zuora_subscriptions!A:A,zuora_subscriptions!C:C}, 2, false) + IF(RANDBETWEEN(0, 100)&lt;70, RANDBETWEEN(7, 10), RANDBETWEEN(5, 10)))</f>
        <v/>
      </c>
      <c r="D518" s="17" t="str">
        <f t="shared" si="1"/>
        <v/>
      </c>
    </row>
    <row r="519">
      <c r="A519" s="6"/>
      <c r="B519" s="19" t="str">
        <f t="array" ref="B519">IF(A519="", "", VLOOKUP(VLOOKUP(A519, zuora_subscriptions!A:B, 2, false), {salesforce_opportunities!A:A,salesforce_opportunities!E:E}, 2, false)*0.8)</f>
        <v/>
      </c>
      <c r="C519" s="16" t="str">
        <f t="array" ref="C519">IF(A519="", "", VLOOKUP(A519, {zuora_subscriptions!A:A,zuora_subscriptions!C:C}, 2, false) + IF(RANDBETWEEN(0, 100)&lt;70, RANDBETWEEN(7, 10), RANDBETWEEN(5, 10)))</f>
        <v/>
      </c>
      <c r="D519" s="17" t="str">
        <f t="shared" si="1"/>
        <v/>
      </c>
    </row>
    <row r="520">
      <c r="A520" s="6"/>
      <c r="B520" s="19" t="str">
        <f t="array" ref="B520">IF(A520="", "", VLOOKUP(VLOOKUP(A520, zuora_subscriptions!A:B, 2, false), {salesforce_opportunities!A:A,salesforce_opportunities!E:E}, 2, false)*0.8)</f>
        <v/>
      </c>
      <c r="C520" s="16" t="str">
        <f t="array" ref="C520">IF(A520="", "", VLOOKUP(A520, {zuora_subscriptions!A:A,zuora_subscriptions!C:C}, 2, false) + IF(RANDBETWEEN(0, 100)&lt;70, RANDBETWEEN(7, 10), RANDBETWEEN(5, 10)))</f>
        <v/>
      </c>
      <c r="D520" s="17" t="str">
        <f t="shared" si="1"/>
        <v/>
      </c>
    </row>
    <row r="521">
      <c r="A521" s="6"/>
      <c r="B521" s="19" t="str">
        <f t="array" ref="B521">IF(A521="", "", VLOOKUP(VLOOKUP(A521, zuora_subscriptions!A:B, 2, false), {salesforce_opportunities!A:A,salesforce_opportunities!E:E}, 2, false)*0.8)</f>
        <v/>
      </c>
      <c r="C521" s="16" t="str">
        <f t="array" ref="C521">IF(A521="", "", VLOOKUP(A521, {zuora_subscriptions!A:A,zuora_subscriptions!C:C}, 2, false) + IF(RANDBETWEEN(0, 100)&lt;70, RANDBETWEEN(7, 10), RANDBETWEEN(5, 10)))</f>
        <v/>
      </c>
      <c r="D521" s="17" t="str">
        <f t="shared" si="1"/>
        <v/>
      </c>
    </row>
    <row r="522">
      <c r="A522" s="6"/>
      <c r="B522" s="19" t="str">
        <f t="array" ref="B522">IF(A522="", "", VLOOKUP(VLOOKUP(A522, zuora_subscriptions!A:B, 2, false), {salesforce_opportunities!A:A,salesforce_opportunities!E:E}, 2, false)*0.8)</f>
        <v/>
      </c>
      <c r="C522" s="16" t="str">
        <f t="array" ref="C522">IF(A522="", "", VLOOKUP(A522, {zuora_subscriptions!A:A,zuora_subscriptions!C:C}, 2, false) + IF(RANDBETWEEN(0, 100)&lt;70, RANDBETWEEN(7, 10), RANDBETWEEN(5, 10)))</f>
        <v/>
      </c>
      <c r="D522" s="17" t="str">
        <f t="shared" si="1"/>
        <v/>
      </c>
    </row>
    <row r="523">
      <c r="A523" s="6"/>
      <c r="B523" s="19" t="str">
        <f t="array" ref="B523">IF(A523="", "", VLOOKUP(VLOOKUP(A523, zuora_subscriptions!A:B, 2, false), {salesforce_opportunities!A:A,salesforce_opportunities!E:E}, 2, false)*0.8)</f>
        <v/>
      </c>
      <c r="C523" s="16" t="str">
        <f t="array" ref="C523">IF(A523="", "", VLOOKUP(A523, {zuora_subscriptions!A:A,zuora_subscriptions!C:C}, 2, false) + IF(RANDBETWEEN(0, 100)&lt;70, RANDBETWEEN(7, 10), RANDBETWEEN(5, 10)))</f>
        <v/>
      </c>
      <c r="D523" s="17" t="str">
        <f t="shared" si="1"/>
        <v/>
      </c>
    </row>
    <row r="524">
      <c r="A524" s="6"/>
      <c r="B524" s="19" t="str">
        <f t="array" ref="B524">IF(A524="", "", VLOOKUP(VLOOKUP(A524, zuora_subscriptions!A:B, 2, false), {salesforce_opportunities!A:A,salesforce_opportunities!E:E}, 2, false)*0.8)</f>
        <v/>
      </c>
      <c r="C524" s="16" t="str">
        <f t="array" ref="C524">IF(A524="", "", VLOOKUP(A524, {zuora_subscriptions!A:A,zuora_subscriptions!C:C}, 2, false) + IF(RANDBETWEEN(0, 100)&lt;70, RANDBETWEEN(7, 10), RANDBETWEEN(5, 10)))</f>
        <v/>
      </c>
      <c r="D524" s="17" t="str">
        <f t="shared" si="1"/>
        <v/>
      </c>
    </row>
    <row r="525">
      <c r="A525" s="6"/>
      <c r="B525" s="19" t="str">
        <f t="array" ref="B525">IF(A525="", "", VLOOKUP(VLOOKUP(A525, zuora_subscriptions!A:B, 2, false), {salesforce_opportunities!A:A,salesforce_opportunities!E:E}, 2, false)*0.8)</f>
        <v/>
      </c>
      <c r="C525" s="16" t="str">
        <f t="array" ref="C525">IF(A525="", "", VLOOKUP(A525, {zuora_subscriptions!A:A,zuora_subscriptions!C:C}, 2, false) + IF(RANDBETWEEN(0, 100)&lt;70, RANDBETWEEN(7, 10), RANDBETWEEN(5, 10)))</f>
        <v/>
      </c>
      <c r="D525" s="17" t="str">
        <f t="shared" si="1"/>
        <v/>
      </c>
    </row>
    <row r="526">
      <c r="A526" s="6"/>
      <c r="B526" s="19" t="str">
        <f t="array" ref="B526">IF(A526="", "", VLOOKUP(VLOOKUP(A526, zuora_subscriptions!A:B, 2, false), {salesforce_opportunities!A:A,salesforce_opportunities!E:E}, 2, false)*0.8)</f>
        <v/>
      </c>
      <c r="C526" s="16" t="str">
        <f t="array" ref="C526">IF(A526="", "", VLOOKUP(A526, {zuora_subscriptions!A:A,zuora_subscriptions!C:C}, 2, false) + IF(RANDBETWEEN(0, 100)&lt;70, RANDBETWEEN(7, 10), RANDBETWEEN(5, 10)))</f>
        <v/>
      </c>
      <c r="D526" s="17" t="str">
        <f t="shared" si="1"/>
        <v/>
      </c>
    </row>
    <row r="527">
      <c r="A527" s="6"/>
      <c r="B527" s="19" t="str">
        <f t="array" ref="B527">IF(A527="", "", VLOOKUP(VLOOKUP(A527, zuora_subscriptions!A:B, 2, false), {salesforce_opportunities!A:A,salesforce_opportunities!E:E}, 2, false)*0.8)</f>
        <v/>
      </c>
      <c r="C527" s="16" t="str">
        <f t="array" ref="C527">IF(A527="", "", VLOOKUP(A527, {zuora_subscriptions!A:A,zuora_subscriptions!C:C}, 2, false) + IF(RANDBETWEEN(0, 100)&lt;70, RANDBETWEEN(7, 10), RANDBETWEEN(5, 10)))</f>
        <v/>
      </c>
      <c r="D527" s="17" t="str">
        <f t="shared" si="1"/>
        <v/>
      </c>
    </row>
    <row r="528">
      <c r="A528" s="6"/>
      <c r="B528" s="19" t="str">
        <f t="array" ref="B528">IF(A528="", "", VLOOKUP(VLOOKUP(A528, zuora_subscriptions!A:B, 2, false), {salesforce_opportunities!A:A,salesforce_opportunities!E:E}, 2, false)*0.8)</f>
        <v/>
      </c>
      <c r="C528" s="16" t="str">
        <f t="array" ref="C528">IF(A528="", "", VLOOKUP(A528, {zuora_subscriptions!A:A,zuora_subscriptions!C:C}, 2, false) + IF(RANDBETWEEN(0, 100)&lt;70, RANDBETWEEN(7, 10), RANDBETWEEN(5, 10)))</f>
        <v/>
      </c>
      <c r="D528" s="17" t="str">
        <f t="shared" si="1"/>
        <v/>
      </c>
    </row>
    <row r="529">
      <c r="A529" s="6"/>
      <c r="B529" s="19" t="str">
        <f t="array" ref="B529">IF(A529="", "", VLOOKUP(VLOOKUP(A529, zuora_subscriptions!A:B, 2, false), {salesforce_opportunities!A:A,salesforce_opportunities!E:E}, 2, false)*0.8)</f>
        <v/>
      </c>
      <c r="C529" s="16" t="str">
        <f t="array" ref="C529">IF(A529="", "", VLOOKUP(A529, {zuora_subscriptions!A:A,zuora_subscriptions!C:C}, 2, false) + IF(RANDBETWEEN(0, 100)&lt;70, RANDBETWEEN(7, 10), RANDBETWEEN(5, 10)))</f>
        <v/>
      </c>
      <c r="D529" s="17" t="str">
        <f t="shared" si="1"/>
        <v/>
      </c>
    </row>
    <row r="530">
      <c r="A530" s="6"/>
      <c r="B530" s="19" t="str">
        <f t="array" ref="B530">IF(A530="", "", VLOOKUP(VLOOKUP(A530, zuora_subscriptions!A:B, 2, false), {salesforce_opportunities!A:A,salesforce_opportunities!E:E}, 2, false)*0.8)</f>
        <v/>
      </c>
      <c r="C530" s="16" t="str">
        <f t="array" ref="C530">IF(A530="", "", VLOOKUP(A530, {zuora_subscriptions!A:A,zuora_subscriptions!C:C}, 2, false) + IF(RANDBETWEEN(0, 100)&lt;70, RANDBETWEEN(7, 10), RANDBETWEEN(5, 10)))</f>
        <v/>
      </c>
      <c r="D530" s="17" t="str">
        <f t="shared" si="1"/>
        <v/>
      </c>
    </row>
    <row r="531">
      <c r="A531" s="6"/>
      <c r="B531" s="19" t="str">
        <f t="array" ref="B531">IF(A531="", "", VLOOKUP(VLOOKUP(A531, zuora_subscriptions!A:B, 2, false), {salesforce_opportunities!A:A,salesforce_opportunities!E:E}, 2, false)*0.8)</f>
        <v/>
      </c>
      <c r="C531" s="16" t="str">
        <f t="array" ref="C531">IF(A531="", "", VLOOKUP(A531, {zuora_subscriptions!A:A,zuora_subscriptions!C:C}, 2, false) + IF(RANDBETWEEN(0, 100)&lt;70, RANDBETWEEN(7, 10), RANDBETWEEN(5, 10)))</f>
        <v/>
      </c>
      <c r="D531" s="17" t="str">
        <f t="shared" si="1"/>
        <v/>
      </c>
    </row>
    <row r="532">
      <c r="A532" s="6"/>
      <c r="B532" s="19" t="str">
        <f t="array" ref="B532">IF(A532="", "", VLOOKUP(VLOOKUP(A532, zuora_subscriptions!A:B, 2, false), {salesforce_opportunities!A:A,salesforce_opportunities!E:E}, 2, false)*0.8)</f>
        <v/>
      </c>
      <c r="C532" s="16" t="str">
        <f t="array" ref="C532">IF(A532="", "", VLOOKUP(A532, {zuora_subscriptions!A:A,zuora_subscriptions!C:C}, 2, false) + IF(RANDBETWEEN(0, 100)&lt;70, RANDBETWEEN(7, 10), RANDBETWEEN(5, 10)))</f>
        <v/>
      </c>
      <c r="D532" s="17" t="str">
        <f t="shared" si="1"/>
        <v/>
      </c>
    </row>
    <row r="533">
      <c r="A533" s="6"/>
      <c r="B533" s="19" t="str">
        <f t="array" ref="B533">IF(A533="", "", VLOOKUP(VLOOKUP(A533, zuora_subscriptions!A:B, 2, false), {salesforce_opportunities!A:A,salesforce_opportunities!E:E}, 2, false)*0.8)</f>
        <v/>
      </c>
      <c r="C533" s="16" t="str">
        <f t="array" ref="C533">IF(A533="", "", VLOOKUP(A533, {zuora_subscriptions!A:A,zuora_subscriptions!C:C}, 2, false) + IF(RANDBETWEEN(0, 100)&lt;70, RANDBETWEEN(7, 10), RANDBETWEEN(5, 10)))</f>
        <v/>
      </c>
      <c r="D533" s="17" t="str">
        <f t="shared" si="1"/>
        <v/>
      </c>
    </row>
    <row r="534">
      <c r="A534" s="6"/>
      <c r="B534" s="19" t="str">
        <f t="array" ref="B534">IF(A534="", "", VLOOKUP(VLOOKUP(A534, zuora_subscriptions!A:B, 2, false), {salesforce_opportunities!A:A,salesforce_opportunities!E:E}, 2, false)*0.8)</f>
        <v/>
      </c>
      <c r="C534" s="16" t="str">
        <f t="array" ref="C534">IF(A534="", "", VLOOKUP(A534, {zuora_subscriptions!A:A,zuora_subscriptions!C:C}, 2, false) + IF(RANDBETWEEN(0, 100)&lt;70, RANDBETWEEN(7, 10), RANDBETWEEN(5, 10)))</f>
        <v/>
      </c>
      <c r="D534" s="17" t="str">
        <f t="shared" si="1"/>
        <v/>
      </c>
    </row>
    <row r="535">
      <c r="A535" s="6"/>
      <c r="B535" s="19" t="str">
        <f t="array" ref="B535">IF(A535="", "", VLOOKUP(VLOOKUP(A535, zuora_subscriptions!A:B, 2, false), {salesforce_opportunities!A:A,salesforce_opportunities!E:E}, 2, false)*0.8)</f>
        <v/>
      </c>
      <c r="C535" s="16" t="str">
        <f t="array" ref="C535">IF(A535="", "", VLOOKUP(A535, {zuora_subscriptions!A:A,zuora_subscriptions!C:C}, 2, false) + IF(RANDBETWEEN(0, 100)&lt;70, RANDBETWEEN(7, 10), RANDBETWEEN(5, 10)))</f>
        <v/>
      </c>
      <c r="D535" s="17" t="str">
        <f t="shared" si="1"/>
        <v/>
      </c>
    </row>
    <row r="536">
      <c r="A536" s="6"/>
      <c r="B536" s="19" t="str">
        <f t="array" ref="B536">IF(A536="", "", VLOOKUP(VLOOKUP(A536, zuora_subscriptions!A:B, 2, false), {salesforce_opportunities!A:A,salesforce_opportunities!E:E}, 2, false)*0.8)</f>
        <v/>
      </c>
      <c r="C536" s="16" t="str">
        <f t="array" ref="C536">IF(A536="", "", VLOOKUP(A536, {zuora_subscriptions!A:A,zuora_subscriptions!C:C}, 2, false) + IF(RANDBETWEEN(0, 100)&lt;70, RANDBETWEEN(7, 10), RANDBETWEEN(5, 10)))</f>
        <v/>
      </c>
      <c r="D536" s="17" t="str">
        <f t="shared" si="1"/>
        <v/>
      </c>
    </row>
    <row r="537">
      <c r="A537" s="6"/>
      <c r="B537" s="19" t="str">
        <f t="array" ref="B537">IF(A537="", "", VLOOKUP(VLOOKUP(A537, zuora_subscriptions!A:B, 2, false), {salesforce_opportunities!A:A,salesforce_opportunities!E:E}, 2, false)*0.8)</f>
        <v/>
      </c>
      <c r="C537" s="16" t="str">
        <f t="array" ref="C537">IF(A537="", "", VLOOKUP(A537, {zuora_subscriptions!A:A,zuora_subscriptions!C:C}, 2, false) + IF(RANDBETWEEN(0, 100)&lt;70, RANDBETWEEN(7, 10), RANDBETWEEN(5, 10)))</f>
        <v/>
      </c>
      <c r="D537" s="17" t="str">
        <f t="shared" si="1"/>
        <v/>
      </c>
    </row>
    <row r="538">
      <c r="A538" s="6"/>
      <c r="B538" s="19" t="str">
        <f t="array" ref="B538">IF(A538="", "", VLOOKUP(VLOOKUP(A538, zuora_subscriptions!A:B, 2, false), {salesforce_opportunities!A:A,salesforce_opportunities!E:E}, 2, false)*0.8)</f>
        <v/>
      </c>
      <c r="C538" s="16" t="str">
        <f t="array" ref="C538">IF(A538="", "", VLOOKUP(A538, {zuora_subscriptions!A:A,zuora_subscriptions!C:C}, 2, false) + IF(RANDBETWEEN(0, 100)&lt;70, RANDBETWEEN(7, 10), RANDBETWEEN(5, 10)))</f>
        <v/>
      </c>
      <c r="D538" s="17" t="str">
        <f t="shared" si="1"/>
        <v/>
      </c>
    </row>
    <row r="539">
      <c r="A539" s="6"/>
      <c r="B539" s="19" t="str">
        <f t="array" ref="B539">IF(A539="", "", VLOOKUP(VLOOKUP(A539, zuora_subscriptions!A:B, 2, false), {salesforce_opportunities!A:A,salesforce_opportunities!E:E}, 2, false)*0.8)</f>
        <v/>
      </c>
      <c r="C539" s="16" t="str">
        <f t="array" ref="C539">IF(A539="", "", VLOOKUP(A539, {zuora_subscriptions!A:A,zuora_subscriptions!C:C}, 2, false) + IF(RANDBETWEEN(0, 100)&lt;70, RANDBETWEEN(7, 10), RANDBETWEEN(5, 10)))</f>
        <v/>
      </c>
      <c r="D539" s="17" t="str">
        <f t="shared" si="1"/>
        <v/>
      </c>
    </row>
    <row r="540">
      <c r="A540" s="6"/>
      <c r="B540" s="19" t="str">
        <f t="array" ref="B540">IF(A540="", "", VLOOKUP(VLOOKUP(A540, zuora_subscriptions!A:B, 2, false), {salesforce_opportunities!A:A,salesforce_opportunities!E:E}, 2, false)*0.8)</f>
        <v/>
      </c>
      <c r="C540" s="16" t="str">
        <f t="array" ref="C540">IF(A540="", "", VLOOKUP(A540, {zuora_subscriptions!A:A,zuora_subscriptions!C:C}, 2, false) + IF(RANDBETWEEN(0, 100)&lt;70, RANDBETWEEN(7, 10), RANDBETWEEN(5, 10)))</f>
        <v/>
      </c>
      <c r="D540" s="17" t="str">
        <f t="shared" si="1"/>
        <v/>
      </c>
    </row>
    <row r="541">
      <c r="A541" s="6"/>
      <c r="B541" s="19" t="str">
        <f t="array" ref="B541">IF(A541="", "", VLOOKUP(VLOOKUP(A541, zuora_subscriptions!A:B, 2, false), {salesforce_opportunities!A:A,salesforce_opportunities!E:E}, 2, false)*0.8)</f>
        <v/>
      </c>
      <c r="C541" s="16" t="str">
        <f t="array" ref="C541">IF(A541="", "", VLOOKUP(A541, {zuora_subscriptions!A:A,zuora_subscriptions!C:C}, 2, false) + IF(RANDBETWEEN(0, 100)&lt;70, RANDBETWEEN(7, 10), RANDBETWEEN(5, 10)))</f>
        <v/>
      </c>
      <c r="D541" s="17" t="str">
        <f t="shared" si="1"/>
        <v/>
      </c>
    </row>
    <row r="542">
      <c r="A542" s="6"/>
      <c r="B542" s="19" t="str">
        <f t="array" ref="B542">IF(A542="", "", VLOOKUP(VLOOKUP(A542, zuora_subscriptions!A:B, 2, false), {salesforce_opportunities!A:A,salesforce_opportunities!E:E}, 2, false)*0.8)</f>
        <v/>
      </c>
      <c r="C542" s="16" t="str">
        <f t="array" ref="C542">IF(A542="", "", VLOOKUP(A542, {zuora_subscriptions!A:A,zuora_subscriptions!C:C}, 2, false) + IF(RANDBETWEEN(0, 100)&lt;70, RANDBETWEEN(7, 10), RANDBETWEEN(5, 10)))</f>
        <v/>
      </c>
      <c r="D542" s="17" t="str">
        <f t="shared" si="1"/>
        <v/>
      </c>
    </row>
    <row r="543">
      <c r="A543" s="6"/>
      <c r="B543" s="19" t="str">
        <f t="array" ref="B543">IF(A543="", "", VLOOKUP(VLOOKUP(A543, zuora_subscriptions!A:B, 2, false), {salesforce_opportunities!A:A,salesforce_opportunities!E:E}, 2, false)*0.8)</f>
        <v/>
      </c>
      <c r="C543" s="16" t="str">
        <f t="array" ref="C543">IF(A543="", "", VLOOKUP(A543, {zuora_subscriptions!A:A,zuora_subscriptions!C:C}, 2, false) + IF(RANDBETWEEN(0, 100)&lt;70, RANDBETWEEN(7, 10), RANDBETWEEN(5, 10)))</f>
        <v/>
      </c>
      <c r="D543" s="17" t="str">
        <f t="shared" si="1"/>
        <v/>
      </c>
    </row>
    <row r="544">
      <c r="A544" s="6"/>
      <c r="B544" s="19" t="str">
        <f t="array" ref="B544">IF(A544="", "", VLOOKUP(VLOOKUP(A544, zuora_subscriptions!A:B, 2, false), {salesforce_opportunities!A:A,salesforce_opportunities!E:E}, 2, false)*0.8)</f>
        <v/>
      </c>
      <c r="C544" s="16" t="str">
        <f t="array" ref="C544">IF(A544="", "", VLOOKUP(A544, {zuora_subscriptions!A:A,zuora_subscriptions!C:C}, 2, false) + IF(RANDBETWEEN(0, 100)&lt;70, RANDBETWEEN(7, 10), RANDBETWEEN(5, 10)))</f>
        <v/>
      </c>
      <c r="D544" s="17" t="str">
        <f t="shared" si="1"/>
        <v/>
      </c>
    </row>
    <row r="545">
      <c r="A545" s="6"/>
      <c r="B545" s="19" t="str">
        <f t="array" ref="B545">IF(A545="", "", VLOOKUP(VLOOKUP(A545, zuora_subscriptions!A:B, 2, false), {salesforce_opportunities!A:A,salesforce_opportunities!E:E}, 2, false)*0.8)</f>
        <v/>
      </c>
      <c r="C545" s="16" t="str">
        <f t="array" ref="C545">IF(A545="", "", VLOOKUP(A545, {zuora_subscriptions!A:A,zuora_subscriptions!C:C}, 2, false) + IF(RANDBETWEEN(0, 100)&lt;70, RANDBETWEEN(7, 10), RANDBETWEEN(5, 10)))</f>
        <v/>
      </c>
      <c r="D545" s="17" t="str">
        <f t="shared" si="1"/>
        <v/>
      </c>
    </row>
    <row r="546">
      <c r="A546" s="6"/>
      <c r="B546" s="19" t="str">
        <f t="array" ref="B546">IF(A546="", "", VLOOKUP(VLOOKUP(A546, zuora_subscriptions!A:B, 2, false), {salesforce_opportunities!A:A,salesforce_opportunities!E:E}, 2, false)*0.8)</f>
        <v/>
      </c>
      <c r="C546" s="16" t="str">
        <f t="array" ref="C546">IF(A546="", "", VLOOKUP(A546, {zuora_subscriptions!A:A,zuora_subscriptions!C:C}, 2, false) + IF(RANDBETWEEN(0, 100)&lt;70, RANDBETWEEN(7, 10), RANDBETWEEN(5, 10)))</f>
        <v/>
      </c>
      <c r="D546" s="17" t="str">
        <f t="shared" si="1"/>
        <v/>
      </c>
    </row>
    <row r="547">
      <c r="A547" s="6"/>
      <c r="B547" s="19" t="str">
        <f t="array" ref="B547">IF(A547="", "", VLOOKUP(VLOOKUP(A547, zuora_subscriptions!A:B, 2, false), {salesforce_opportunities!A:A,salesforce_opportunities!E:E}, 2, false)*0.8)</f>
        <v/>
      </c>
      <c r="C547" s="16" t="str">
        <f t="array" ref="C547">IF(A547="", "", VLOOKUP(A547, {zuora_subscriptions!A:A,zuora_subscriptions!C:C}, 2, false) + IF(RANDBETWEEN(0, 100)&lt;70, RANDBETWEEN(7, 10), RANDBETWEEN(5, 10)))</f>
        <v/>
      </c>
      <c r="D547" s="17" t="str">
        <f t="shared" si="1"/>
        <v/>
      </c>
    </row>
    <row r="548">
      <c r="A548" s="6"/>
      <c r="B548" s="19" t="str">
        <f t="array" ref="B548">IF(A548="", "", VLOOKUP(VLOOKUP(A548, zuora_subscriptions!A:B, 2, false), {salesforce_opportunities!A:A,salesforce_opportunities!E:E}, 2, false)*0.8)</f>
        <v/>
      </c>
      <c r="C548" s="16" t="str">
        <f t="array" ref="C548">IF(A548="", "", VLOOKUP(A548, {zuora_subscriptions!A:A,zuora_subscriptions!C:C}, 2, false) + IF(RANDBETWEEN(0, 100)&lt;70, RANDBETWEEN(7, 10), RANDBETWEEN(5, 10)))</f>
        <v/>
      </c>
      <c r="D548" s="17" t="str">
        <f t="shared" si="1"/>
        <v/>
      </c>
    </row>
    <row r="549">
      <c r="A549" s="6"/>
      <c r="B549" s="19" t="str">
        <f t="array" ref="B549">IF(A549="", "", VLOOKUP(VLOOKUP(A549, zuora_subscriptions!A:B, 2, false), {salesforce_opportunities!A:A,salesforce_opportunities!E:E}, 2, false)*0.8)</f>
        <v/>
      </c>
      <c r="C549" s="16" t="str">
        <f t="array" ref="C549">IF(A549="", "", VLOOKUP(A549, {zuora_subscriptions!A:A,zuora_subscriptions!C:C}, 2, false) + IF(RANDBETWEEN(0, 100)&lt;70, RANDBETWEEN(7, 10), RANDBETWEEN(5, 10)))</f>
        <v/>
      </c>
      <c r="D549" s="17" t="str">
        <f t="shared" si="1"/>
        <v/>
      </c>
    </row>
    <row r="550">
      <c r="A550" s="6"/>
      <c r="B550" s="19" t="str">
        <f t="array" ref="B550">IF(A550="", "", VLOOKUP(VLOOKUP(A550, zuora_subscriptions!A:B, 2, false), {salesforce_opportunities!A:A,salesforce_opportunities!E:E}, 2, false)*0.8)</f>
        <v/>
      </c>
      <c r="C550" s="16" t="str">
        <f t="array" ref="C550">IF(A550="", "", VLOOKUP(A550, {zuora_subscriptions!A:A,zuora_subscriptions!C:C}, 2, false) + IF(RANDBETWEEN(0, 100)&lt;70, RANDBETWEEN(7, 10), RANDBETWEEN(5, 10)))</f>
        <v/>
      </c>
      <c r="D550" s="17" t="str">
        <f t="shared" si="1"/>
        <v/>
      </c>
    </row>
    <row r="551">
      <c r="A551" s="6"/>
      <c r="B551" s="19" t="str">
        <f t="array" ref="B551">IF(A551="", "", VLOOKUP(VLOOKUP(A551, zuora_subscriptions!A:B, 2, false), {salesforce_opportunities!A:A,salesforce_opportunities!E:E}, 2, false)*0.8)</f>
        <v/>
      </c>
      <c r="C551" s="16" t="str">
        <f t="array" ref="C551">IF(A551="", "", VLOOKUP(A551, {zuora_subscriptions!A:A,zuora_subscriptions!C:C}, 2, false) + IF(RANDBETWEEN(0, 100)&lt;70, RANDBETWEEN(7, 10), RANDBETWEEN(5, 10)))</f>
        <v/>
      </c>
      <c r="D551" s="17" t="str">
        <f t="shared" si="1"/>
        <v/>
      </c>
    </row>
    <row r="552">
      <c r="A552" s="6"/>
      <c r="B552" s="19" t="str">
        <f t="array" ref="B552">IF(A552="", "", VLOOKUP(VLOOKUP(A552, zuora_subscriptions!A:B, 2, false), {salesforce_opportunities!A:A,salesforce_opportunities!E:E}, 2, false)*0.8)</f>
        <v/>
      </c>
      <c r="C552" s="16" t="str">
        <f t="array" ref="C552">IF(A552="", "", VLOOKUP(A552, {zuora_subscriptions!A:A,zuora_subscriptions!C:C}, 2, false) + IF(RANDBETWEEN(0, 100)&lt;70, RANDBETWEEN(7, 10), RANDBETWEEN(5, 10)))</f>
        <v/>
      </c>
      <c r="D552" s="17" t="str">
        <f t="shared" si="1"/>
        <v/>
      </c>
    </row>
    <row r="553">
      <c r="A553" s="6"/>
      <c r="B553" s="19" t="str">
        <f t="array" ref="B553">IF(A553="", "", VLOOKUP(VLOOKUP(A553, zuora_subscriptions!A:B, 2, false), {salesforce_opportunities!A:A,salesforce_opportunities!E:E}, 2, false)*0.8)</f>
        <v/>
      </c>
      <c r="C553" s="16" t="str">
        <f t="array" ref="C553">IF(A553="", "", VLOOKUP(A553, {zuora_subscriptions!A:A,zuora_subscriptions!C:C}, 2, false) + IF(RANDBETWEEN(0, 100)&lt;70, RANDBETWEEN(7, 10), RANDBETWEEN(5, 10)))</f>
        <v/>
      </c>
      <c r="D553" s="17" t="str">
        <f t="shared" si="1"/>
        <v/>
      </c>
    </row>
    <row r="554">
      <c r="A554" s="6"/>
      <c r="B554" s="19" t="str">
        <f t="array" ref="B554">IF(A554="", "", VLOOKUP(VLOOKUP(A554, zuora_subscriptions!A:B, 2, false), {salesforce_opportunities!A:A,salesforce_opportunities!E:E}, 2, false)*0.8)</f>
        <v/>
      </c>
      <c r="C554" s="16" t="str">
        <f t="array" ref="C554">IF(A554="", "", VLOOKUP(A554, {zuora_subscriptions!A:A,zuora_subscriptions!C:C}, 2, false) + IF(RANDBETWEEN(0, 100)&lt;70, RANDBETWEEN(7, 10), RANDBETWEEN(5, 10)))</f>
        <v/>
      </c>
      <c r="D554" s="17" t="str">
        <f t="shared" si="1"/>
        <v/>
      </c>
    </row>
    <row r="555">
      <c r="A555" s="6"/>
      <c r="B555" s="19" t="str">
        <f t="array" ref="B555">IF(A555="", "", VLOOKUP(VLOOKUP(A555, zuora_subscriptions!A:B, 2, false), {salesforce_opportunities!A:A,salesforce_opportunities!E:E}, 2, false)*0.8)</f>
        <v/>
      </c>
      <c r="C555" s="16" t="str">
        <f t="array" ref="C555">IF(A555="", "", VLOOKUP(A555, {zuora_subscriptions!A:A,zuora_subscriptions!C:C}, 2, false) + IF(RANDBETWEEN(0, 100)&lt;70, RANDBETWEEN(7, 10), RANDBETWEEN(5, 10)))</f>
        <v/>
      </c>
      <c r="D555" s="17" t="str">
        <f t="shared" si="1"/>
        <v/>
      </c>
    </row>
    <row r="556">
      <c r="A556" s="6"/>
      <c r="B556" s="19" t="str">
        <f t="array" ref="B556">IF(A556="", "", VLOOKUP(VLOOKUP(A556, zuora_subscriptions!A:B, 2, false), {salesforce_opportunities!A:A,salesforce_opportunities!E:E}, 2, false)*0.8)</f>
        <v/>
      </c>
      <c r="C556" s="16" t="str">
        <f t="array" ref="C556">IF(A556="", "", VLOOKUP(A556, {zuora_subscriptions!A:A,zuora_subscriptions!C:C}, 2, false) + IF(RANDBETWEEN(0, 100)&lt;70, RANDBETWEEN(7, 10), RANDBETWEEN(5, 10)))</f>
        <v/>
      </c>
      <c r="D556" s="17" t="str">
        <f t="shared" si="1"/>
        <v/>
      </c>
    </row>
    <row r="557">
      <c r="A557" s="6"/>
      <c r="B557" s="19" t="str">
        <f t="array" ref="B557">IF(A557="", "", VLOOKUP(VLOOKUP(A557, zuora_subscriptions!A:B, 2, false), {salesforce_opportunities!A:A,salesforce_opportunities!E:E}, 2, false)*0.8)</f>
        <v/>
      </c>
      <c r="C557" s="16" t="str">
        <f t="array" ref="C557">IF(A557="", "", VLOOKUP(A557, {zuora_subscriptions!A:A,zuora_subscriptions!C:C}, 2, false) + IF(RANDBETWEEN(0, 100)&lt;70, RANDBETWEEN(7, 10), RANDBETWEEN(5, 10)))</f>
        <v/>
      </c>
      <c r="D557" s="17" t="str">
        <f t="shared" si="1"/>
        <v/>
      </c>
    </row>
    <row r="558">
      <c r="A558" s="6"/>
      <c r="B558" s="19" t="str">
        <f t="array" ref="B558">IF(A558="", "", VLOOKUP(VLOOKUP(A558, zuora_subscriptions!A:B, 2, false), {salesforce_opportunities!A:A,salesforce_opportunities!E:E}, 2, false)*0.8)</f>
        <v/>
      </c>
      <c r="C558" s="16" t="str">
        <f t="array" ref="C558">IF(A558="", "", VLOOKUP(A558, {zuora_subscriptions!A:A,zuora_subscriptions!C:C}, 2, false) + IF(RANDBETWEEN(0, 100)&lt;70, RANDBETWEEN(7, 10), RANDBETWEEN(5, 10)))</f>
        <v/>
      </c>
      <c r="D558" s="17" t="str">
        <f t="shared" si="1"/>
        <v/>
      </c>
    </row>
    <row r="559">
      <c r="A559" s="6"/>
      <c r="B559" s="19" t="str">
        <f t="array" ref="B559">IF(A559="", "", VLOOKUP(VLOOKUP(A559, zuora_subscriptions!A:B, 2, false), {salesforce_opportunities!A:A,salesforce_opportunities!E:E}, 2, false)*0.8)</f>
        <v/>
      </c>
      <c r="C559" s="16" t="str">
        <f t="array" ref="C559">IF(A559="", "", VLOOKUP(A559, {zuora_subscriptions!A:A,zuora_subscriptions!C:C}, 2, false) + IF(RANDBETWEEN(0, 100)&lt;70, RANDBETWEEN(7, 10), RANDBETWEEN(5, 10)))</f>
        <v/>
      </c>
      <c r="D559" s="17" t="str">
        <f t="shared" si="1"/>
        <v/>
      </c>
    </row>
    <row r="560">
      <c r="A560" s="6"/>
      <c r="B560" s="19" t="str">
        <f t="array" ref="B560">IF(A560="", "", VLOOKUP(VLOOKUP(A560, zuora_subscriptions!A:B, 2, false), {salesforce_opportunities!A:A,salesforce_opportunities!E:E}, 2, false)*0.8)</f>
        <v/>
      </c>
      <c r="C560" s="16" t="str">
        <f t="array" ref="C560">IF(A560="", "", VLOOKUP(A560, {zuora_subscriptions!A:A,zuora_subscriptions!C:C}, 2, false) + IF(RANDBETWEEN(0, 100)&lt;70, RANDBETWEEN(7, 10), RANDBETWEEN(5, 10)))</f>
        <v/>
      </c>
      <c r="D560" s="17" t="str">
        <f t="shared" si="1"/>
        <v/>
      </c>
    </row>
    <row r="561">
      <c r="A561" s="6"/>
      <c r="B561" s="19" t="str">
        <f t="array" ref="B561">IF(A561="", "", VLOOKUP(VLOOKUP(A561, zuora_subscriptions!A:B, 2, false), {salesforce_opportunities!A:A,salesforce_opportunities!E:E}, 2, false)*0.8)</f>
        <v/>
      </c>
      <c r="C561" s="16" t="str">
        <f t="array" ref="C561">IF(A561="", "", VLOOKUP(A561, {zuora_subscriptions!A:A,zuora_subscriptions!C:C}, 2, false) + IF(RANDBETWEEN(0, 100)&lt;70, RANDBETWEEN(7, 10), RANDBETWEEN(5, 10)))</f>
        <v/>
      </c>
      <c r="D561" s="17" t="str">
        <f t="shared" si="1"/>
        <v/>
      </c>
    </row>
    <row r="562">
      <c r="A562" s="6"/>
      <c r="B562" s="19" t="str">
        <f t="array" ref="B562">IF(A562="", "", VLOOKUP(VLOOKUP(A562, zuora_subscriptions!A:B, 2, false), {salesforce_opportunities!A:A,salesforce_opportunities!E:E}, 2, false)*0.8)</f>
        <v/>
      </c>
      <c r="C562" s="16" t="str">
        <f t="array" ref="C562">IF(A562="", "", VLOOKUP(A562, {zuora_subscriptions!A:A,zuora_subscriptions!C:C}, 2, false) + IF(RANDBETWEEN(0, 100)&lt;70, RANDBETWEEN(7, 10), RANDBETWEEN(5, 10)))</f>
        <v/>
      </c>
      <c r="D562" s="17" t="str">
        <f t="shared" si="1"/>
        <v/>
      </c>
    </row>
    <row r="563">
      <c r="A563" s="6"/>
      <c r="B563" s="19" t="str">
        <f t="array" ref="B563">IF(A563="", "", VLOOKUP(VLOOKUP(A563, zuora_subscriptions!A:B, 2, false), {salesforce_opportunities!A:A,salesforce_opportunities!E:E}, 2, false)*0.8)</f>
        <v/>
      </c>
      <c r="C563" s="16" t="str">
        <f t="array" ref="C563">IF(A563="", "", VLOOKUP(A563, {zuora_subscriptions!A:A,zuora_subscriptions!C:C}, 2, false) + IF(RANDBETWEEN(0, 100)&lt;70, RANDBETWEEN(7, 10), RANDBETWEEN(5, 10)))</f>
        <v/>
      </c>
      <c r="D563" s="17" t="str">
        <f t="shared" si="1"/>
        <v/>
      </c>
    </row>
    <row r="564">
      <c r="A564" s="6"/>
      <c r="B564" s="19" t="str">
        <f t="array" ref="B564">IF(A564="", "", VLOOKUP(VLOOKUP(A564, zuora_subscriptions!A:B, 2, false), {salesforce_opportunities!A:A,salesforce_opportunities!E:E}, 2, false)*0.8)</f>
        <v/>
      </c>
      <c r="C564" s="16" t="str">
        <f t="array" ref="C564">IF(A564="", "", VLOOKUP(A564, {zuora_subscriptions!A:A,zuora_subscriptions!C:C}, 2, false) + IF(RANDBETWEEN(0, 100)&lt;70, RANDBETWEEN(7, 10), RANDBETWEEN(5, 10)))</f>
        <v/>
      </c>
      <c r="D564" s="17" t="str">
        <f t="shared" si="1"/>
        <v/>
      </c>
    </row>
    <row r="565">
      <c r="A565" s="6"/>
      <c r="B565" s="19" t="str">
        <f t="array" ref="B565">IF(A565="", "", VLOOKUP(VLOOKUP(A565, zuora_subscriptions!A:B, 2, false), {salesforce_opportunities!A:A,salesforce_opportunities!E:E}, 2, false)*0.8)</f>
        <v/>
      </c>
      <c r="C565" s="16" t="str">
        <f t="array" ref="C565">IF(A565="", "", VLOOKUP(A565, {zuora_subscriptions!A:A,zuora_subscriptions!C:C}, 2, false) + IF(RANDBETWEEN(0, 100)&lt;70, RANDBETWEEN(7, 10), RANDBETWEEN(5, 10)))</f>
        <v/>
      </c>
      <c r="D565" s="17" t="str">
        <f t="shared" si="1"/>
        <v/>
      </c>
    </row>
    <row r="566">
      <c r="A566" s="6"/>
      <c r="B566" s="19" t="str">
        <f t="array" ref="B566">IF(A566="", "", VLOOKUP(VLOOKUP(A566, zuora_subscriptions!A:B, 2, false), {salesforce_opportunities!A:A,salesforce_opportunities!E:E}, 2, false)*0.8)</f>
        <v/>
      </c>
      <c r="C566" s="16" t="str">
        <f t="array" ref="C566">IF(A566="", "", VLOOKUP(A566, {zuora_subscriptions!A:A,zuora_subscriptions!C:C}, 2, false) + IF(RANDBETWEEN(0, 100)&lt;70, RANDBETWEEN(7, 10), RANDBETWEEN(5, 10)))</f>
        <v/>
      </c>
      <c r="D566" s="17" t="str">
        <f t="shared" si="1"/>
        <v/>
      </c>
    </row>
    <row r="567">
      <c r="A567" s="6"/>
      <c r="B567" s="19" t="str">
        <f t="array" ref="B567">IF(A567="", "", VLOOKUP(VLOOKUP(A567, zuora_subscriptions!A:B, 2, false), {salesforce_opportunities!A:A,salesforce_opportunities!E:E}, 2, false)*0.8)</f>
        <v/>
      </c>
      <c r="C567" s="16" t="str">
        <f t="array" ref="C567">IF(A567="", "", VLOOKUP(A567, {zuora_subscriptions!A:A,zuora_subscriptions!C:C}, 2, false) + IF(RANDBETWEEN(0, 100)&lt;70, RANDBETWEEN(7, 10), RANDBETWEEN(5, 10)))</f>
        <v/>
      </c>
      <c r="D567" s="17" t="str">
        <f t="shared" si="1"/>
        <v/>
      </c>
    </row>
    <row r="568">
      <c r="A568" s="6"/>
      <c r="B568" s="19" t="str">
        <f t="array" ref="B568">IF(A568="", "", VLOOKUP(VLOOKUP(A568, zuora_subscriptions!A:B, 2, false), {salesforce_opportunities!A:A,salesforce_opportunities!E:E}, 2, false)*0.8)</f>
        <v/>
      </c>
      <c r="C568" s="16" t="str">
        <f t="array" ref="C568">IF(A568="", "", VLOOKUP(A568, {zuora_subscriptions!A:A,zuora_subscriptions!C:C}, 2, false) + IF(RANDBETWEEN(0, 100)&lt;70, RANDBETWEEN(7, 10), RANDBETWEEN(5, 10)))</f>
        <v/>
      </c>
      <c r="D568" s="17" t="str">
        <f t="shared" si="1"/>
        <v/>
      </c>
    </row>
    <row r="569">
      <c r="A569" s="6"/>
      <c r="B569" s="19" t="str">
        <f t="array" ref="B569">IF(A569="", "", VLOOKUP(VLOOKUP(A569, zuora_subscriptions!A:B, 2, false), {salesforce_opportunities!A:A,salesforce_opportunities!E:E}, 2, false)*0.8)</f>
        <v/>
      </c>
      <c r="C569" s="16" t="str">
        <f t="array" ref="C569">IF(A569="", "", VLOOKUP(A569, {zuora_subscriptions!A:A,zuora_subscriptions!C:C}, 2, false) + IF(RANDBETWEEN(0, 100)&lt;70, RANDBETWEEN(7, 10), RANDBETWEEN(5, 10)))</f>
        <v/>
      </c>
      <c r="D569" s="17" t="str">
        <f t="shared" si="1"/>
        <v/>
      </c>
    </row>
    <row r="570">
      <c r="A570" s="6"/>
      <c r="B570" s="19" t="str">
        <f t="array" ref="B570">IF(A570="", "", VLOOKUP(VLOOKUP(A570, zuora_subscriptions!A:B, 2, false), {salesforce_opportunities!A:A,salesforce_opportunities!E:E}, 2, false)*0.8)</f>
        <v/>
      </c>
      <c r="C570" s="16" t="str">
        <f t="array" ref="C570">IF(A570="", "", VLOOKUP(A570, {zuora_subscriptions!A:A,zuora_subscriptions!C:C}, 2, false) + IF(RANDBETWEEN(0, 100)&lt;70, RANDBETWEEN(7, 10), RANDBETWEEN(5, 10)))</f>
        <v/>
      </c>
      <c r="D570" s="17" t="str">
        <f t="shared" si="1"/>
        <v/>
      </c>
    </row>
    <row r="571">
      <c r="A571" s="6"/>
      <c r="B571" s="19" t="str">
        <f t="array" ref="B571">IF(A571="", "", VLOOKUP(VLOOKUP(A571, zuora_subscriptions!A:B, 2, false), {salesforce_opportunities!A:A,salesforce_opportunities!E:E}, 2, false)*0.8)</f>
        <v/>
      </c>
      <c r="C571" s="16" t="str">
        <f t="array" ref="C571">IF(A571="", "", VLOOKUP(A571, {zuora_subscriptions!A:A,zuora_subscriptions!C:C}, 2, false) + IF(RANDBETWEEN(0, 100)&lt;70, RANDBETWEEN(7, 10), RANDBETWEEN(5, 10)))</f>
        <v/>
      </c>
      <c r="D571" s="17" t="str">
        <f t="shared" si="1"/>
        <v/>
      </c>
    </row>
    <row r="572">
      <c r="A572" s="6"/>
      <c r="B572" s="19" t="str">
        <f t="array" ref="B572">IF(A572="", "", VLOOKUP(VLOOKUP(A572, zuora_subscriptions!A:B, 2, false), {salesforce_opportunities!A:A,salesforce_opportunities!E:E}, 2, false)*0.8)</f>
        <v/>
      </c>
      <c r="C572" s="16" t="str">
        <f t="array" ref="C572">IF(A572="", "", VLOOKUP(A572, {zuora_subscriptions!A:A,zuora_subscriptions!C:C}, 2, false) + IF(RANDBETWEEN(0, 100)&lt;70, RANDBETWEEN(7, 10), RANDBETWEEN(5, 10)))</f>
        <v/>
      </c>
      <c r="D572" s="17" t="str">
        <f t="shared" si="1"/>
        <v/>
      </c>
    </row>
    <row r="573">
      <c r="A573" s="6"/>
      <c r="B573" s="19" t="str">
        <f t="array" ref="B573">IF(A573="", "", VLOOKUP(VLOOKUP(A573, zuora_subscriptions!A:B, 2, false), {salesforce_opportunities!A:A,salesforce_opportunities!E:E}, 2, false)*0.8)</f>
        <v/>
      </c>
      <c r="C573" s="16" t="str">
        <f t="array" ref="C573">IF(A573="", "", VLOOKUP(A573, {zuora_subscriptions!A:A,zuora_subscriptions!C:C}, 2, false) + IF(RANDBETWEEN(0, 100)&lt;70, RANDBETWEEN(7, 10), RANDBETWEEN(5, 10)))</f>
        <v/>
      </c>
      <c r="D573" s="17" t="str">
        <f t="shared" si="1"/>
        <v/>
      </c>
    </row>
    <row r="574">
      <c r="A574" s="6"/>
      <c r="B574" s="19" t="str">
        <f t="array" ref="B574">IF(A574="", "", VLOOKUP(VLOOKUP(A574, zuora_subscriptions!A:B, 2, false), {salesforce_opportunities!A:A,salesforce_opportunities!E:E}, 2, false)*0.8)</f>
        <v/>
      </c>
      <c r="C574" s="16" t="str">
        <f t="array" ref="C574">IF(A574="", "", VLOOKUP(A574, {zuora_subscriptions!A:A,zuora_subscriptions!C:C}, 2, false) + IF(RANDBETWEEN(0, 100)&lt;70, RANDBETWEEN(7, 10), RANDBETWEEN(5, 10)))</f>
        <v/>
      </c>
      <c r="D574" s="17" t="str">
        <f t="shared" si="1"/>
        <v/>
      </c>
    </row>
    <row r="575">
      <c r="A575" s="6"/>
      <c r="B575" s="19" t="str">
        <f t="array" ref="B575">IF(A575="", "", VLOOKUP(VLOOKUP(A575, zuora_subscriptions!A:B, 2, false), {salesforce_opportunities!A:A,salesforce_opportunities!E:E}, 2, false)*0.8)</f>
        <v/>
      </c>
      <c r="C575" s="16" t="str">
        <f t="array" ref="C575">IF(A575="", "", VLOOKUP(A575, {zuora_subscriptions!A:A,zuora_subscriptions!C:C}, 2, false) + IF(RANDBETWEEN(0, 100)&lt;70, RANDBETWEEN(7, 10), RANDBETWEEN(5, 10)))</f>
        <v/>
      </c>
      <c r="D575" s="17" t="str">
        <f t="shared" si="1"/>
        <v/>
      </c>
    </row>
    <row r="576">
      <c r="A576" s="6"/>
      <c r="B576" s="19" t="str">
        <f t="array" ref="B576">IF(A576="", "", VLOOKUP(VLOOKUP(A576, zuora_subscriptions!A:B, 2, false), {salesforce_opportunities!A:A,salesforce_opportunities!E:E}, 2, false)*0.8)</f>
        <v/>
      </c>
      <c r="C576" s="16" t="str">
        <f t="array" ref="C576">IF(A576="", "", VLOOKUP(A576, {zuora_subscriptions!A:A,zuora_subscriptions!C:C}, 2, false) + IF(RANDBETWEEN(0, 100)&lt;70, RANDBETWEEN(7, 10), RANDBETWEEN(5, 10)))</f>
        <v/>
      </c>
      <c r="D576" s="17" t="str">
        <f t="shared" si="1"/>
        <v/>
      </c>
    </row>
    <row r="577">
      <c r="A577" s="6"/>
      <c r="B577" s="19" t="str">
        <f t="array" ref="B577">IF(A577="", "", VLOOKUP(VLOOKUP(A577, zuora_subscriptions!A:B, 2, false), {salesforce_opportunities!A:A,salesforce_opportunities!E:E}, 2, false)*0.8)</f>
        <v/>
      </c>
      <c r="C577" s="16" t="str">
        <f t="array" ref="C577">IF(A577="", "", VLOOKUP(A577, {zuora_subscriptions!A:A,zuora_subscriptions!C:C}, 2, false) + IF(RANDBETWEEN(0, 100)&lt;70, RANDBETWEEN(7, 10), RANDBETWEEN(5, 10)))</f>
        <v/>
      </c>
      <c r="D577" s="17" t="str">
        <f t="shared" si="1"/>
        <v/>
      </c>
    </row>
    <row r="578">
      <c r="A578" s="6"/>
      <c r="B578" s="19" t="str">
        <f t="array" ref="B578">IF(A578="", "", VLOOKUP(VLOOKUP(A578, zuora_subscriptions!A:B, 2, false), {salesforce_opportunities!A:A,salesforce_opportunities!E:E}, 2, false)*0.8)</f>
        <v/>
      </c>
      <c r="C578" s="16" t="str">
        <f t="array" ref="C578">IF(A578="", "", VLOOKUP(A578, {zuora_subscriptions!A:A,zuora_subscriptions!C:C}, 2, false) + IF(RANDBETWEEN(0, 100)&lt;70, RANDBETWEEN(7, 10), RANDBETWEEN(5, 10)))</f>
        <v/>
      </c>
      <c r="D578" s="17" t="str">
        <f t="shared" si="1"/>
        <v/>
      </c>
    </row>
    <row r="579">
      <c r="A579" s="6"/>
      <c r="B579" s="19" t="str">
        <f t="array" ref="B579">IF(A579="", "", VLOOKUP(VLOOKUP(A579, zuora_subscriptions!A:B, 2, false), {salesforce_opportunities!A:A,salesforce_opportunities!E:E}, 2, false)*0.8)</f>
        <v/>
      </c>
      <c r="C579" s="16" t="str">
        <f t="array" ref="C579">IF(A579="", "", VLOOKUP(A579, {zuora_subscriptions!A:A,zuora_subscriptions!C:C}, 2, false) + IF(RANDBETWEEN(0, 100)&lt;70, RANDBETWEEN(7, 10), RANDBETWEEN(5, 10)))</f>
        <v/>
      </c>
      <c r="D579" s="17" t="str">
        <f t="shared" si="1"/>
        <v/>
      </c>
    </row>
    <row r="580">
      <c r="A580" s="6"/>
      <c r="B580" s="19" t="str">
        <f t="array" ref="B580">IF(A580="", "", VLOOKUP(VLOOKUP(A580, zuora_subscriptions!A:B, 2, false), {salesforce_opportunities!A:A,salesforce_opportunities!E:E}, 2, false)*0.8)</f>
        <v/>
      </c>
      <c r="C580" s="16" t="str">
        <f t="array" ref="C580">IF(A580="", "", VLOOKUP(A580, {zuora_subscriptions!A:A,zuora_subscriptions!C:C}, 2, false) + IF(RANDBETWEEN(0, 100)&lt;70, RANDBETWEEN(7, 10), RANDBETWEEN(5, 10)))</f>
        <v/>
      </c>
      <c r="D580" s="17" t="str">
        <f t="shared" si="1"/>
        <v/>
      </c>
    </row>
    <row r="581">
      <c r="A581" s="6"/>
      <c r="B581" s="19" t="str">
        <f t="array" ref="B581">IF(A581="", "", VLOOKUP(VLOOKUP(A581, zuora_subscriptions!A:B, 2, false), {salesforce_opportunities!A:A,salesforce_opportunities!E:E}, 2, false)*0.8)</f>
        <v/>
      </c>
      <c r="C581" s="16" t="str">
        <f t="array" ref="C581">IF(A581="", "", VLOOKUP(A581, {zuora_subscriptions!A:A,zuora_subscriptions!C:C}, 2, false) + IF(RANDBETWEEN(0, 100)&lt;70, RANDBETWEEN(7, 10), RANDBETWEEN(5, 10)))</f>
        <v/>
      </c>
      <c r="D581" s="17" t="str">
        <f t="shared" si="1"/>
        <v/>
      </c>
    </row>
    <row r="582">
      <c r="A582" s="6"/>
      <c r="B582" s="19" t="str">
        <f t="array" ref="B582">IF(A582="", "", VLOOKUP(VLOOKUP(A582, zuora_subscriptions!A:B, 2, false), {salesforce_opportunities!A:A,salesforce_opportunities!E:E}, 2, false)*0.8)</f>
        <v/>
      </c>
      <c r="C582" s="16" t="str">
        <f t="array" ref="C582">IF(A582="", "", VLOOKUP(A582, {zuora_subscriptions!A:A,zuora_subscriptions!C:C}, 2, false) + IF(RANDBETWEEN(0, 100)&lt;70, RANDBETWEEN(7, 10), RANDBETWEEN(5, 10)))</f>
        <v/>
      </c>
      <c r="D582" s="17" t="str">
        <f t="shared" si="1"/>
        <v/>
      </c>
    </row>
    <row r="583">
      <c r="A583" s="6"/>
      <c r="B583" s="19" t="str">
        <f t="array" ref="B583">IF(A583="", "", VLOOKUP(VLOOKUP(A583, zuora_subscriptions!A:B, 2, false), {salesforce_opportunities!A:A,salesforce_opportunities!E:E}, 2, false)*0.8)</f>
        <v/>
      </c>
      <c r="C583" s="16" t="str">
        <f t="array" ref="C583">IF(A583="", "", VLOOKUP(A583, {zuora_subscriptions!A:A,zuora_subscriptions!C:C}, 2, false) + IF(RANDBETWEEN(0, 100)&lt;70, RANDBETWEEN(7, 10), RANDBETWEEN(5, 10)))</f>
        <v/>
      </c>
      <c r="D583" s="17" t="str">
        <f t="shared" si="1"/>
        <v/>
      </c>
    </row>
    <row r="584">
      <c r="A584" s="6"/>
      <c r="B584" s="19" t="str">
        <f t="array" ref="B584">IF(A584="", "", VLOOKUP(VLOOKUP(A584, zuora_subscriptions!A:B, 2, false), {salesforce_opportunities!A:A,salesforce_opportunities!E:E}, 2, false)*0.8)</f>
        <v/>
      </c>
      <c r="C584" s="16" t="str">
        <f t="array" ref="C584">IF(A584="", "", VLOOKUP(A584, {zuora_subscriptions!A:A,zuora_subscriptions!C:C}, 2, false) + IF(RANDBETWEEN(0, 100)&lt;70, RANDBETWEEN(7, 10), RANDBETWEEN(5, 10)))</f>
        <v/>
      </c>
      <c r="D584" s="17" t="str">
        <f t="shared" si="1"/>
        <v/>
      </c>
    </row>
    <row r="585">
      <c r="A585" s="6"/>
      <c r="B585" s="19" t="str">
        <f t="array" ref="B585">IF(A585="", "", VLOOKUP(VLOOKUP(A585, zuora_subscriptions!A:B, 2, false), {salesforce_opportunities!A:A,salesforce_opportunities!E:E}, 2, false)*0.8)</f>
        <v/>
      </c>
      <c r="C585" s="16" t="str">
        <f t="array" ref="C585">IF(A585="", "", VLOOKUP(A585, {zuora_subscriptions!A:A,zuora_subscriptions!C:C}, 2, false) + IF(RANDBETWEEN(0, 100)&lt;70, RANDBETWEEN(7, 10), RANDBETWEEN(5, 10)))</f>
        <v/>
      </c>
      <c r="D585" s="17" t="str">
        <f t="shared" si="1"/>
        <v/>
      </c>
    </row>
    <row r="586">
      <c r="A586" s="6"/>
      <c r="B586" s="19" t="str">
        <f t="array" ref="B586">IF(A586="", "", VLOOKUP(VLOOKUP(A586, zuora_subscriptions!A:B, 2, false), {salesforce_opportunities!A:A,salesforce_opportunities!E:E}, 2, false)*0.8)</f>
        <v/>
      </c>
      <c r="C586" s="16" t="str">
        <f t="array" ref="C586">IF(A586="", "", VLOOKUP(A586, {zuora_subscriptions!A:A,zuora_subscriptions!C:C}, 2, false) + IF(RANDBETWEEN(0, 100)&lt;70, RANDBETWEEN(7, 10), RANDBETWEEN(5, 10)))</f>
        <v/>
      </c>
      <c r="D586" s="17" t="str">
        <f t="shared" si="1"/>
        <v/>
      </c>
    </row>
    <row r="587">
      <c r="A587" s="6"/>
      <c r="B587" s="19" t="str">
        <f t="array" ref="B587">IF(A587="", "", VLOOKUP(VLOOKUP(A587, zuora_subscriptions!A:B, 2, false), {salesforce_opportunities!A:A,salesforce_opportunities!E:E}, 2, false)*0.8)</f>
        <v/>
      </c>
      <c r="C587" s="16" t="str">
        <f t="array" ref="C587">IF(A587="", "", VLOOKUP(A587, {zuora_subscriptions!A:A,zuora_subscriptions!C:C}, 2, false) + IF(RANDBETWEEN(0, 100)&lt;70, RANDBETWEEN(7, 10), RANDBETWEEN(5, 10)))</f>
        <v/>
      </c>
      <c r="D587" s="17" t="str">
        <f t="shared" si="1"/>
        <v/>
      </c>
    </row>
    <row r="588">
      <c r="A588" s="6"/>
      <c r="B588" s="19" t="str">
        <f t="array" ref="B588">IF(A588="", "", VLOOKUP(VLOOKUP(A588, zuora_subscriptions!A:B, 2, false), {salesforce_opportunities!A:A,salesforce_opportunities!E:E}, 2, false)*0.8)</f>
        <v/>
      </c>
      <c r="C588" s="16" t="str">
        <f t="array" ref="C588">IF(A588="", "", VLOOKUP(A588, {zuora_subscriptions!A:A,zuora_subscriptions!C:C}, 2, false) + IF(RANDBETWEEN(0, 100)&lt;70, RANDBETWEEN(7, 10), RANDBETWEEN(5, 10)))</f>
        <v/>
      </c>
      <c r="D588" s="17" t="str">
        <f t="shared" si="1"/>
        <v/>
      </c>
    </row>
    <row r="589">
      <c r="A589" s="6"/>
      <c r="B589" s="19" t="str">
        <f t="array" ref="B589">IF(A589="", "", VLOOKUP(VLOOKUP(A589, zuora_subscriptions!A:B, 2, false), {salesforce_opportunities!A:A,salesforce_opportunities!E:E}, 2, false)*0.8)</f>
        <v/>
      </c>
      <c r="C589" s="16" t="str">
        <f t="array" ref="C589">IF(A589="", "", VLOOKUP(A589, {zuora_subscriptions!A:A,zuora_subscriptions!C:C}, 2, false) + IF(RANDBETWEEN(0, 100)&lt;70, RANDBETWEEN(7, 10), RANDBETWEEN(5, 10)))</f>
        <v/>
      </c>
      <c r="D589" s="17" t="str">
        <f t="shared" si="1"/>
        <v/>
      </c>
    </row>
    <row r="590">
      <c r="A590" s="6"/>
      <c r="B590" s="19" t="str">
        <f t="array" ref="B590">IF(A590="", "", VLOOKUP(VLOOKUP(A590, zuora_subscriptions!A:B, 2, false), {salesforce_opportunities!A:A,salesforce_opportunities!E:E}, 2, false)*0.8)</f>
        <v/>
      </c>
      <c r="C590" s="16" t="str">
        <f t="array" ref="C590">IF(A590="", "", VLOOKUP(A590, {zuora_subscriptions!A:A,zuora_subscriptions!C:C}, 2, false) + IF(RANDBETWEEN(0, 100)&lt;70, RANDBETWEEN(7, 10), RANDBETWEEN(5, 10)))</f>
        <v/>
      </c>
      <c r="D590" s="17" t="str">
        <f t="shared" si="1"/>
        <v/>
      </c>
    </row>
    <row r="591">
      <c r="A591" s="6"/>
      <c r="B591" s="19" t="str">
        <f t="array" ref="B591">IF(A591="", "", VLOOKUP(VLOOKUP(A591, zuora_subscriptions!A:B, 2, false), {salesforce_opportunities!A:A,salesforce_opportunities!E:E}, 2, false)*0.8)</f>
        <v/>
      </c>
      <c r="C591" s="16" t="str">
        <f t="array" ref="C591">IF(A591="", "", VLOOKUP(A591, {zuora_subscriptions!A:A,zuora_subscriptions!C:C}, 2, false) + IF(RANDBETWEEN(0, 100)&lt;70, RANDBETWEEN(7, 10), RANDBETWEEN(5, 10)))</f>
        <v/>
      </c>
      <c r="D591" s="17" t="str">
        <f t="shared" si="1"/>
        <v/>
      </c>
    </row>
    <row r="592">
      <c r="A592" s="6"/>
      <c r="B592" s="19" t="str">
        <f t="array" ref="B592">IF(A592="", "", VLOOKUP(VLOOKUP(A592, zuora_subscriptions!A:B, 2, false), {salesforce_opportunities!A:A,salesforce_opportunities!E:E}, 2, false)*0.8)</f>
        <v/>
      </c>
      <c r="C592" s="16" t="str">
        <f t="array" ref="C592">IF(A592="", "", VLOOKUP(A592, {zuora_subscriptions!A:A,zuora_subscriptions!C:C}, 2, false) + IF(RANDBETWEEN(0, 100)&lt;70, RANDBETWEEN(7, 10), RANDBETWEEN(5, 10)))</f>
        <v/>
      </c>
      <c r="D592" s="17" t="str">
        <f t="shared" si="1"/>
        <v/>
      </c>
    </row>
    <row r="593">
      <c r="A593" s="6"/>
      <c r="B593" s="19" t="str">
        <f t="array" ref="B593">IF(A593="", "", VLOOKUP(VLOOKUP(A593, zuora_subscriptions!A:B, 2, false), {salesforce_opportunities!A:A,salesforce_opportunities!E:E}, 2, false)*0.8)</f>
        <v/>
      </c>
      <c r="C593" s="16" t="str">
        <f t="array" ref="C593">IF(A593="", "", VLOOKUP(A593, {zuora_subscriptions!A:A,zuora_subscriptions!C:C}, 2, false) + IF(RANDBETWEEN(0, 100)&lt;70, RANDBETWEEN(7, 10), RANDBETWEEN(5, 10)))</f>
        <v/>
      </c>
      <c r="D593" s="17" t="str">
        <f t="shared" si="1"/>
        <v/>
      </c>
    </row>
    <row r="594">
      <c r="A594" s="6"/>
      <c r="B594" s="19" t="str">
        <f t="array" ref="B594">IF(A594="", "", VLOOKUP(VLOOKUP(A594, zuora_subscriptions!A:B, 2, false), {salesforce_opportunities!A:A,salesforce_opportunities!E:E}, 2, false)*0.8)</f>
        <v/>
      </c>
      <c r="C594" s="16" t="str">
        <f t="array" ref="C594">IF(A594="", "", VLOOKUP(A594, {zuora_subscriptions!A:A,zuora_subscriptions!C:C}, 2, false) + IF(RANDBETWEEN(0, 100)&lt;70, RANDBETWEEN(7, 10), RANDBETWEEN(5, 10)))</f>
        <v/>
      </c>
      <c r="D594" s="17" t="str">
        <f t="shared" si="1"/>
        <v/>
      </c>
    </row>
    <row r="595">
      <c r="A595" s="6"/>
      <c r="B595" s="19" t="str">
        <f t="array" ref="B595">IF(A595="", "", VLOOKUP(VLOOKUP(A595, zuora_subscriptions!A:B, 2, false), {salesforce_opportunities!A:A,salesforce_opportunities!E:E}, 2, false)*0.8)</f>
        <v/>
      </c>
      <c r="C595" s="16" t="str">
        <f t="array" ref="C595">IF(A595="", "", VLOOKUP(A595, {zuora_subscriptions!A:A,zuora_subscriptions!C:C}, 2, false) + IF(RANDBETWEEN(0, 100)&lt;70, RANDBETWEEN(7, 10), RANDBETWEEN(5, 10)))</f>
        <v/>
      </c>
      <c r="D595" s="17" t="str">
        <f t="shared" si="1"/>
        <v/>
      </c>
    </row>
    <row r="596">
      <c r="A596" s="6"/>
      <c r="B596" s="19" t="str">
        <f t="array" ref="B596">IF(A596="", "", VLOOKUP(VLOOKUP(A596, zuora_subscriptions!A:B, 2, false), {salesforce_opportunities!A:A,salesforce_opportunities!E:E}, 2, false)*0.8)</f>
        <v/>
      </c>
      <c r="C596" s="16" t="str">
        <f t="array" ref="C596">IF(A596="", "", VLOOKUP(A596, {zuora_subscriptions!A:A,zuora_subscriptions!C:C}, 2, false) + IF(RANDBETWEEN(0, 100)&lt;70, RANDBETWEEN(7, 10), RANDBETWEEN(5, 10)))</f>
        <v/>
      </c>
      <c r="D596" s="17" t="str">
        <f t="shared" si="1"/>
        <v/>
      </c>
    </row>
    <row r="597">
      <c r="A597" s="6"/>
      <c r="B597" s="19" t="str">
        <f t="array" ref="B597">IF(A597="", "", VLOOKUP(VLOOKUP(A597, zuora_subscriptions!A:B, 2, false), {salesforce_opportunities!A:A,salesforce_opportunities!E:E}, 2, false)*0.8)</f>
        <v/>
      </c>
      <c r="C597" s="16" t="str">
        <f t="array" ref="C597">IF(A597="", "", VLOOKUP(A597, {zuora_subscriptions!A:A,zuora_subscriptions!C:C}, 2, false) + IF(RANDBETWEEN(0, 100)&lt;70, RANDBETWEEN(7, 10), RANDBETWEEN(5, 10)))</f>
        <v/>
      </c>
      <c r="D597" s="17" t="str">
        <f t="shared" si="1"/>
        <v/>
      </c>
    </row>
    <row r="598">
      <c r="A598" s="6"/>
      <c r="B598" s="19" t="str">
        <f t="array" ref="B598">IF(A598="", "", VLOOKUP(VLOOKUP(A598, zuora_subscriptions!A:B, 2, false), {salesforce_opportunities!A:A,salesforce_opportunities!E:E}, 2, false)*0.8)</f>
        <v/>
      </c>
      <c r="C598" s="16" t="str">
        <f t="array" ref="C598">IF(A598="", "", VLOOKUP(A598, {zuora_subscriptions!A:A,zuora_subscriptions!C:C}, 2, false) + IF(RANDBETWEEN(0, 100)&lt;70, RANDBETWEEN(7, 10), RANDBETWEEN(5, 10)))</f>
        <v/>
      </c>
      <c r="D598" s="17" t="str">
        <f t="shared" si="1"/>
        <v/>
      </c>
    </row>
    <row r="599">
      <c r="A599" s="6"/>
      <c r="B599" s="19" t="str">
        <f t="array" ref="B599">IF(A599="", "", VLOOKUP(VLOOKUP(A599, zuora_subscriptions!A:B, 2, false), {salesforce_opportunities!A:A,salesforce_opportunities!E:E}, 2, false)*0.8)</f>
        <v/>
      </c>
      <c r="C599" s="16" t="str">
        <f t="array" ref="C599">IF(A599="", "", VLOOKUP(A599, {zuora_subscriptions!A:A,zuora_subscriptions!C:C}, 2, false) + IF(RANDBETWEEN(0, 100)&lt;70, RANDBETWEEN(7, 10), RANDBETWEEN(5, 10)))</f>
        <v/>
      </c>
      <c r="D599" s="17" t="str">
        <f t="shared" si="1"/>
        <v/>
      </c>
    </row>
    <row r="600">
      <c r="A600" s="6"/>
      <c r="B600" s="19" t="str">
        <f t="array" ref="B600">IF(A600="", "", VLOOKUP(VLOOKUP(A600, zuora_subscriptions!A:B, 2, false), {salesforce_opportunities!A:A,salesforce_opportunities!E:E}, 2, false)*0.8)</f>
        <v/>
      </c>
      <c r="C600" s="16" t="str">
        <f t="array" ref="C600">IF(A600="", "", VLOOKUP(A600, {zuora_subscriptions!A:A,zuora_subscriptions!C:C}, 2, false) + IF(RANDBETWEEN(0, 100)&lt;70, RANDBETWEEN(7, 10), RANDBETWEEN(5, 10)))</f>
        <v/>
      </c>
      <c r="D600" s="17" t="str">
        <f t="shared" si="1"/>
        <v/>
      </c>
    </row>
    <row r="601">
      <c r="A601" s="6"/>
      <c r="B601" s="19" t="str">
        <f t="array" ref="B601">IF(A601="", "", VLOOKUP(VLOOKUP(A601, zuora_subscriptions!A:B, 2, false), {salesforce_opportunities!A:A,salesforce_opportunities!E:E}, 2, false)*0.8)</f>
        <v/>
      </c>
      <c r="C601" s="16" t="str">
        <f t="array" ref="C601">IF(A601="", "", VLOOKUP(A601, {zuora_subscriptions!A:A,zuora_subscriptions!C:C}, 2, false) + IF(RANDBETWEEN(0, 100)&lt;70, RANDBETWEEN(7, 10), RANDBETWEEN(5, 10)))</f>
        <v/>
      </c>
      <c r="D601" s="17" t="str">
        <f t="shared" si="1"/>
        <v/>
      </c>
    </row>
    <row r="602">
      <c r="A602" s="6"/>
      <c r="B602" s="19" t="str">
        <f t="array" ref="B602">IF(A602="", "", VLOOKUP(VLOOKUP(A602, zuora_subscriptions!A:B, 2, false), {salesforce_opportunities!A:A,salesforce_opportunities!E:E}, 2, false)*0.8)</f>
        <v/>
      </c>
      <c r="C602" s="16" t="str">
        <f t="array" ref="C602">IF(A602="", "", VLOOKUP(A602, {zuora_subscriptions!A:A,zuora_subscriptions!C:C}, 2, false) + IF(RANDBETWEEN(0, 100)&lt;70, RANDBETWEEN(7, 10), RANDBETWEEN(5, 10)))</f>
        <v/>
      </c>
      <c r="D602" s="17" t="str">
        <f t="shared" si="1"/>
        <v/>
      </c>
    </row>
    <row r="603">
      <c r="A603" s="6"/>
      <c r="B603" s="19" t="str">
        <f t="array" ref="B603">IF(A603="", "", VLOOKUP(VLOOKUP(A603, zuora_subscriptions!A:B, 2, false), {salesforce_opportunities!A:A,salesforce_opportunities!E:E}, 2, false)*0.8)</f>
        <v/>
      </c>
      <c r="C603" s="16" t="str">
        <f t="array" ref="C603">IF(A603="", "", VLOOKUP(A603, {zuora_subscriptions!A:A,zuora_subscriptions!C:C}, 2, false) + IF(RANDBETWEEN(0, 100)&lt;70, RANDBETWEEN(7, 10), RANDBETWEEN(5, 10)))</f>
        <v/>
      </c>
      <c r="D603" s="17" t="str">
        <f t="shared" si="1"/>
        <v/>
      </c>
    </row>
    <row r="604">
      <c r="A604" s="6"/>
      <c r="B604" s="19" t="str">
        <f t="array" ref="B604">IF(A604="", "", VLOOKUP(VLOOKUP(A604, zuora_subscriptions!A:B, 2, false), {salesforce_opportunities!A:A,salesforce_opportunities!E:E}, 2, false)*0.8)</f>
        <v/>
      </c>
      <c r="C604" s="16" t="str">
        <f t="array" ref="C604">IF(A604="", "", VLOOKUP(A604, {zuora_subscriptions!A:A,zuora_subscriptions!C:C}, 2, false) + IF(RANDBETWEEN(0, 100)&lt;70, RANDBETWEEN(7, 10), RANDBETWEEN(5, 10)))</f>
        <v/>
      </c>
      <c r="D604" s="17" t="str">
        <f t="shared" si="1"/>
        <v/>
      </c>
    </row>
    <row r="605">
      <c r="A605" s="6"/>
      <c r="B605" s="19" t="str">
        <f t="array" ref="B605">IF(A605="", "", VLOOKUP(VLOOKUP(A605, zuora_subscriptions!A:B, 2, false), {salesforce_opportunities!A:A,salesforce_opportunities!E:E}, 2, false)*0.8)</f>
        <v/>
      </c>
      <c r="C605" s="16" t="str">
        <f t="array" ref="C605">IF(A605="", "", VLOOKUP(A605, {zuora_subscriptions!A:A,zuora_subscriptions!C:C}, 2, false) + IF(RANDBETWEEN(0, 100)&lt;70, RANDBETWEEN(7, 10), RANDBETWEEN(5, 10)))</f>
        <v/>
      </c>
      <c r="D605" s="17" t="str">
        <f t="shared" si="1"/>
        <v/>
      </c>
    </row>
    <row r="606">
      <c r="A606" s="6"/>
      <c r="B606" s="19" t="str">
        <f t="array" ref="B606">IF(A606="", "", VLOOKUP(VLOOKUP(A606, zuora_subscriptions!A:B, 2, false), {salesforce_opportunities!A:A,salesforce_opportunities!E:E}, 2, false)*0.8)</f>
        <v/>
      </c>
      <c r="C606" s="16" t="str">
        <f t="array" ref="C606">IF(A606="", "", VLOOKUP(A606, {zuora_subscriptions!A:A,zuora_subscriptions!C:C}, 2, false) + IF(RANDBETWEEN(0, 100)&lt;70, RANDBETWEEN(7, 10), RANDBETWEEN(5, 10)))</f>
        <v/>
      </c>
      <c r="D606" s="17" t="str">
        <f t="shared" si="1"/>
        <v/>
      </c>
    </row>
    <row r="607">
      <c r="A607" s="6"/>
      <c r="B607" s="19" t="str">
        <f t="array" ref="B607">IF(A607="", "", VLOOKUP(VLOOKUP(A607, zuora_subscriptions!A:B, 2, false), {salesforce_opportunities!A:A,salesforce_opportunities!E:E}, 2, false)*0.8)</f>
        <v/>
      </c>
      <c r="C607" s="16" t="str">
        <f t="array" ref="C607">IF(A607="", "", VLOOKUP(A607, {zuora_subscriptions!A:A,zuora_subscriptions!C:C}, 2, false) + IF(RANDBETWEEN(0, 100)&lt;70, RANDBETWEEN(7, 10), RANDBETWEEN(5, 10)))</f>
        <v/>
      </c>
      <c r="D607" s="17" t="str">
        <f t="shared" si="1"/>
        <v/>
      </c>
    </row>
    <row r="608">
      <c r="A608" s="6"/>
      <c r="B608" s="19" t="str">
        <f t="array" ref="B608">IF(A608="", "", VLOOKUP(VLOOKUP(A608, zuora_subscriptions!A:B, 2, false), {salesforce_opportunities!A:A,salesforce_opportunities!E:E}, 2, false)*0.8)</f>
        <v/>
      </c>
      <c r="C608" s="16" t="str">
        <f t="array" ref="C608">IF(A608="", "", VLOOKUP(A608, {zuora_subscriptions!A:A,zuora_subscriptions!C:C}, 2, false) + IF(RANDBETWEEN(0, 100)&lt;70, RANDBETWEEN(7, 10), RANDBETWEEN(5, 10)))</f>
        <v/>
      </c>
      <c r="D608" s="17" t="str">
        <f t="shared" si="1"/>
        <v/>
      </c>
    </row>
    <row r="609">
      <c r="A609" s="6"/>
      <c r="B609" s="19" t="str">
        <f t="array" ref="B609">IF(A609="", "", VLOOKUP(VLOOKUP(A609, zuora_subscriptions!A:B, 2, false), {salesforce_opportunities!A:A,salesforce_opportunities!E:E}, 2, false)*0.8)</f>
        <v/>
      </c>
      <c r="C609" s="16" t="str">
        <f t="array" ref="C609">IF(A609="", "", VLOOKUP(A609, {zuora_subscriptions!A:A,zuora_subscriptions!C:C}, 2, false) + IF(RANDBETWEEN(0, 100)&lt;70, RANDBETWEEN(7, 10), RANDBETWEEN(5, 10)))</f>
        <v/>
      </c>
      <c r="D609" s="17" t="str">
        <f t="shared" si="1"/>
        <v/>
      </c>
    </row>
    <row r="610">
      <c r="A610" s="6"/>
      <c r="B610" s="19" t="str">
        <f t="array" ref="B610">IF(A610="", "", VLOOKUP(VLOOKUP(A610, zuora_subscriptions!A:B, 2, false), {salesforce_opportunities!A:A,salesforce_opportunities!E:E}, 2, false)*0.8)</f>
        <v/>
      </c>
      <c r="C610" s="16" t="str">
        <f t="array" ref="C610">IF(A610="", "", VLOOKUP(A610, {zuora_subscriptions!A:A,zuora_subscriptions!C:C}, 2, false) + IF(RANDBETWEEN(0, 100)&lt;70, RANDBETWEEN(7, 10), RANDBETWEEN(5, 10)))</f>
        <v/>
      </c>
      <c r="D610" s="17" t="str">
        <f t="shared" si="1"/>
        <v/>
      </c>
    </row>
    <row r="611">
      <c r="A611" s="6"/>
      <c r="B611" s="19" t="str">
        <f t="array" ref="B611">IF(A611="", "", VLOOKUP(VLOOKUP(A611, zuora_subscriptions!A:B, 2, false), {salesforce_opportunities!A:A,salesforce_opportunities!E:E}, 2, false)*0.8)</f>
        <v/>
      </c>
      <c r="C611" s="16" t="str">
        <f t="array" ref="C611">IF(A611="", "", VLOOKUP(A611, {zuora_subscriptions!A:A,zuora_subscriptions!C:C}, 2, false) + IF(RANDBETWEEN(0, 100)&lt;70, RANDBETWEEN(7, 10), RANDBETWEEN(5, 10)))</f>
        <v/>
      </c>
      <c r="D611" s="17" t="str">
        <f t="shared" si="1"/>
        <v/>
      </c>
    </row>
    <row r="612">
      <c r="A612" s="6"/>
      <c r="B612" s="19" t="str">
        <f t="array" ref="B612">IF(A612="", "", VLOOKUP(VLOOKUP(A612, zuora_subscriptions!A:B, 2, false), {salesforce_opportunities!A:A,salesforce_opportunities!E:E}, 2, false)*0.8)</f>
        <v/>
      </c>
      <c r="C612" s="16" t="str">
        <f t="array" ref="C612">IF(A612="", "", VLOOKUP(A612, {zuora_subscriptions!A:A,zuora_subscriptions!C:C}, 2, false) + IF(RANDBETWEEN(0, 100)&lt;70, RANDBETWEEN(7, 10), RANDBETWEEN(5, 10)))</f>
        <v/>
      </c>
      <c r="D612" s="17" t="str">
        <f t="shared" si="1"/>
        <v/>
      </c>
    </row>
    <row r="613">
      <c r="A613" s="6"/>
      <c r="B613" s="19" t="str">
        <f t="array" ref="B613">IF(A613="", "", VLOOKUP(VLOOKUP(A613, zuora_subscriptions!A:B, 2, false), {salesforce_opportunities!A:A,salesforce_opportunities!E:E}, 2, false)*0.8)</f>
        <v/>
      </c>
      <c r="C613" s="16" t="str">
        <f t="array" ref="C613">IF(A613="", "", VLOOKUP(A613, {zuora_subscriptions!A:A,zuora_subscriptions!C:C}, 2, false) + IF(RANDBETWEEN(0, 100)&lt;70, RANDBETWEEN(7, 10), RANDBETWEEN(5, 10)))</f>
        <v/>
      </c>
      <c r="D613" s="17" t="str">
        <f t="shared" si="1"/>
        <v/>
      </c>
    </row>
    <row r="614">
      <c r="A614" s="6"/>
      <c r="B614" s="19" t="str">
        <f t="array" ref="B614">IF(A614="", "", VLOOKUP(VLOOKUP(A614, zuora_subscriptions!A:B, 2, false), {salesforce_opportunities!A:A,salesforce_opportunities!E:E}, 2, false)*0.8)</f>
        <v/>
      </c>
      <c r="C614" s="16" t="str">
        <f t="array" ref="C614">IF(A614="", "", VLOOKUP(A614, {zuora_subscriptions!A:A,zuora_subscriptions!C:C}, 2, false) + IF(RANDBETWEEN(0, 100)&lt;70, RANDBETWEEN(7, 10), RANDBETWEEN(5, 10)))</f>
        <v/>
      </c>
      <c r="D614" s="17" t="str">
        <f t="shared" si="1"/>
        <v/>
      </c>
    </row>
    <row r="615">
      <c r="A615" s="6"/>
      <c r="B615" s="19" t="str">
        <f t="array" ref="B615">IF(A615="", "", VLOOKUP(VLOOKUP(A615, zuora_subscriptions!A:B, 2, false), {salesforce_opportunities!A:A,salesforce_opportunities!E:E}, 2, false)*0.8)</f>
        <v/>
      </c>
      <c r="C615" s="16" t="str">
        <f t="array" ref="C615">IF(A615="", "", VLOOKUP(A615, {zuora_subscriptions!A:A,zuora_subscriptions!C:C}, 2, false) + IF(RANDBETWEEN(0, 100)&lt;70, RANDBETWEEN(7, 10), RANDBETWEEN(5, 10)))</f>
        <v/>
      </c>
      <c r="D615" s="17" t="str">
        <f t="shared" si="1"/>
        <v/>
      </c>
    </row>
    <row r="616">
      <c r="A616" s="6"/>
      <c r="B616" s="19" t="str">
        <f t="array" ref="B616">IF(A616="", "", VLOOKUP(VLOOKUP(A616, zuora_subscriptions!A:B, 2, false), {salesforce_opportunities!A:A,salesforce_opportunities!E:E}, 2, false)*0.8)</f>
        <v/>
      </c>
      <c r="C616" s="16" t="str">
        <f t="array" ref="C616">IF(A616="", "", VLOOKUP(A616, {zuora_subscriptions!A:A,zuora_subscriptions!C:C}, 2, false) + IF(RANDBETWEEN(0, 100)&lt;70, RANDBETWEEN(7, 10), RANDBETWEEN(5, 10)))</f>
        <v/>
      </c>
      <c r="D616" s="17" t="str">
        <f t="shared" si="1"/>
        <v/>
      </c>
    </row>
    <row r="617">
      <c r="A617" s="6"/>
      <c r="B617" s="19" t="str">
        <f t="array" ref="B617">IF(A617="", "", VLOOKUP(VLOOKUP(A617, zuora_subscriptions!A:B, 2, false), {salesforce_opportunities!A:A,salesforce_opportunities!E:E}, 2, false)*0.8)</f>
        <v/>
      </c>
      <c r="C617" s="16" t="str">
        <f t="array" ref="C617">IF(A617="", "", VLOOKUP(A617, {zuora_subscriptions!A:A,zuora_subscriptions!C:C}, 2, false) + IF(RANDBETWEEN(0, 100)&lt;70, RANDBETWEEN(7, 10), RANDBETWEEN(5, 10)))</f>
        <v/>
      </c>
      <c r="D617" s="17" t="str">
        <f t="shared" si="1"/>
        <v/>
      </c>
    </row>
    <row r="618">
      <c r="A618" s="6"/>
      <c r="B618" s="19" t="str">
        <f t="array" ref="B618">IF(A618="", "", VLOOKUP(VLOOKUP(A618, zuora_subscriptions!A:B, 2, false), {salesforce_opportunities!A:A,salesforce_opportunities!E:E}, 2, false)*0.8)</f>
        <v/>
      </c>
      <c r="C618" s="16" t="str">
        <f t="array" ref="C618">IF(A618="", "", VLOOKUP(A618, {zuora_subscriptions!A:A,zuora_subscriptions!C:C}, 2, false) + IF(RANDBETWEEN(0, 100)&lt;70, RANDBETWEEN(7, 10), RANDBETWEEN(5, 10)))</f>
        <v/>
      </c>
      <c r="D618" s="17" t="str">
        <f t="shared" si="1"/>
        <v/>
      </c>
    </row>
    <row r="619">
      <c r="A619" s="6"/>
      <c r="B619" s="19" t="str">
        <f t="array" ref="B619">IF(A619="", "", VLOOKUP(VLOOKUP(A619, zuora_subscriptions!A:B, 2, false), {salesforce_opportunities!A:A,salesforce_opportunities!E:E}, 2, false)*0.8)</f>
        <v/>
      </c>
      <c r="C619" s="16" t="str">
        <f t="array" ref="C619">IF(A619="", "", VLOOKUP(A619, {zuora_subscriptions!A:A,zuora_subscriptions!C:C}, 2, false) + IF(RANDBETWEEN(0, 100)&lt;70, RANDBETWEEN(7, 10), RANDBETWEEN(5, 10)))</f>
        <v/>
      </c>
      <c r="D619" s="17" t="str">
        <f t="shared" si="1"/>
        <v/>
      </c>
    </row>
    <row r="620">
      <c r="A620" s="6"/>
      <c r="B620" s="19" t="str">
        <f t="array" ref="B620">IF(A620="", "", VLOOKUP(VLOOKUP(A620, zuora_subscriptions!A:B, 2, false), {salesforce_opportunities!A:A,salesforce_opportunities!E:E}, 2, false)*0.8)</f>
        <v/>
      </c>
      <c r="C620" s="16" t="str">
        <f t="array" ref="C620">IF(A620="", "", VLOOKUP(A620, {zuora_subscriptions!A:A,zuora_subscriptions!C:C}, 2, false) + IF(RANDBETWEEN(0, 100)&lt;70, RANDBETWEEN(7, 10), RANDBETWEEN(5, 10)))</f>
        <v/>
      </c>
      <c r="D620" s="17" t="str">
        <f t="shared" si="1"/>
        <v/>
      </c>
    </row>
    <row r="621">
      <c r="A621" s="6"/>
      <c r="B621" s="19" t="str">
        <f t="array" ref="B621">IF(A621="", "", VLOOKUP(VLOOKUP(A621, zuora_subscriptions!A:B, 2, false), {salesforce_opportunities!A:A,salesforce_opportunities!E:E}, 2, false)*0.8)</f>
        <v/>
      </c>
      <c r="C621" s="16" t="str">
        <f t="array" ref="C621">IF(A621="", "", VLOOKUP(A621, {zuora_subscriptions!A:A,zuora_subscriptions!C:C}, 2, false) + IF(RANDBETWEEN(0, 100)&lt;70, RANDBETWEEN(7, 10), RANDBETWEEN(5, 10)))</f>
        <v/>
      </c>
      <c r="D621" s="17" t="str">
        <f t="shared" si="1"/>
        <v/>
      </c>
    </row>
    <row r="622">
      <c r="A622" s="6"/>
      <c r="B622" s="19" t="str">
        <f t="array" ref="B622">IF(A622="", "", VLOOKUP(VLOOKUP(A622, zuora_subscriptions!A:B, 2, false), {salesforce_opportunities!A:A,salesforce_opportunities!E:E}, 2, false)*0.8)</f>
        <v/>
      </c>
      <c r="C622" s="16" t="str">
        <f t="array" ref="C622">IF(A622="", "", VLOOKUP(A622, {zuora_subscriptions!A:A,zuora_subscriptions!C:C}, 2, false) + IF(RANDBETWEEN(0, 100)&lt;70, RANDBETWEEN(7, 10), RANDBETWEEN(5, 10)))</f>
        <v/>
      </c>
      <c r="D622" s="17" t="str">
        <f t="shared" si="1"/>
        <v/>
      </c>
    </row>
    <row r="623">
      <c r="A623" s="6"/>
      <c r="B623" s="19" t="str">
        <f t="array" ref="B623">IF(A623="", "", VLOOKUP(VLOOKUP(A623, zuora_subscriptions!A:B, 2, false), {salesforce_opportunities!A:A,salesforce_opportunities!E:E}, 2, false)*0.8)</f>
        <v/>
      </c>
      <c r="C623" s="16" t="str">
        <f t="array" ref="C623">IF(A623="", "", VLOOKUP(A623, {zuora_subscriptions!A:A,zuora_subscriptions!C:C}, 2, false) + IF(RANDBETWEEN(0, 100)&lt;70, RANDBETWEEN(7, 10), RANDBETWEEN(5, 10)))</f>
        <v/>
      </c>
      <c r="D623" s="17" t="str">
        <f t="shared" si="1"/>
        <v/>
      </c>
    </row>
    <row r="624">
      <c r="A624" s="6"/>
      <c r="B624" s="19" t="str">
        <f t="array" ref="B624">IF(A624="", "", VLOOKUP(VLOOKUP(A624, zuora_subscriptions!A:B, 2, false), {salesforce_opportunities!A:A,salesforce_opportunities!E:E}, 2, false)*0.8)</f>
        <v/>
      </c>
      <c r="C624" s="16" t="str">
        <f t="array" ref="C624">IF(A624="", "", VLOOKUP(A624, {zuora_subscriptions!A:A,zuora_subscriptions!C:C}, 2, false) + IF(RANDBETWEEN(0, 100)&lt;70, RANDBETWEEN(7, 10), RANDBETWEEN(5, 10)))</f>
        <v/>
      </c>
      <c r="D624" s="17" t="str">
        <f t="shared" si="1"/>
        <v/>
      </c>
    </row>
    <row r="625">
      <c r="A625" s="6"/>
      <c r="B625" s="19" t="str">
        <f t="array" ref="B625">IF(A625="", "", VLOOKUP(VLOOKUP(A625, zuora_subscriptions!A:B, 2, false), {salesforce_opportunities!A:A,salesforce_opportunities!E:E}, 2, false)*0.8)</f>
        <v/>
      </c>
      <c r="C625" s="16" t="str">
        <f t="array" ref="C625">IF(A625="", "", VLOOKUP(A625, {zuora_subscriptions!A:A,zuora_subscriptions!C:C}, 2, false) + IF(RANDBETWEEN(0, 100)&lt;70, RANDBETWEEN(7, 10), RANDBETWEEN(5, 10)))</f>
        <v/>
      </c>
      <c r="D625" s="17" t="str">
        <f t="shared" si="1"/>
        <v/>
      </c>
    </row>
    <row r="626">
      <c r="A626" s="6"/>
      <c r="B626" s="19" t="str">
        <f t="array" ref="B626">IF(A626="", "", VLOOKUP(VLOOKUP(A626, zuora_subscriptions!A:B, 2, false), {salesforce_opportunities!A:A,salesforce_opportunities!E:E}, 2, false)*0.8)</f>
        <v/>
      </c>
      <c r="C626" s="16" t="str">
        <f t="array" ref="C626">IF(A626="", "", VLOOKUP(A626, {zuora_subscriptions!A:A,zuora_subscriptions!C:C}, 2, false) + IF(RANDBETWEEN(0, 100)&lt;70, RANDBETWEEN(7, 10), RANDBETWEEN(5, 10)))</f>
        <v/>
      </c>
      <c r="D626" s="17" t="str">
        <f t="shared" si="1"/>
        <v/>
      </c>
    </row>
    <row r="627">
      <c r="A627" s="6"/>
      <c r="B627" s="19" t="str">
        <f t="array" ref="B627">IF(A627="", "", VLOOKUP(VLOOKUP(A627, zuora_subscriptions!A:B, 2, false), {salesforce_opportunities!A:A,salesforce_opportunities!E:E}, 2, false)*0.8)</f>
        <v/>
      </c>
      <c r="C627" s="16" t="str">
        <f t="array" ref="C627">IF(A627="", "", VLOOKUP(A627, {zuora_subscriptions!A:A,zuora_subscriptions!C:C}, 2, false) + IF(RANDBETWEEN(0, 100)&lt;70, RANDBETWEEN(7, 10), RANDBETWEEN(5, 10)))</f>
        <v/>
      </c>
      <c r="D627" s="17" t="str">
        <f t="shared" si="1"/>
        <v/>
      </c>
    </row>
    <row r="628">
      <c r="A628" s="6"/>
      <c r="B628" s="19" t="str">
        <f t="array" ref="B628">IF(A628="", "", VLOOKUP(VLOOKUP(A628, zuora_subscriptions!A:B, 2, false), {salesforce_opportunities!A:A,salesforce_opportunities!E:E}, 2, false)*0.8)</f>
        <v/>
      </c>
      <c r="C628" s="16" t="str">
        <f t="array" ref="C628">IF(A628="", "", VLOOKUP(A628, {zuora_subscriptions!A:A,zuora_subscriptions!C:C}, 2, false) + IF(RANDBETWEEN(0, 100)&lt;70, RANDBETWEEN(7, 10), RANDBETWEEN(5, 10)))</f>
        <v/>
      </c>
      <c r="D628" s="17" t="str">
        <f t="shared" si="1"/>
        <v/>
      </c>
    </row>
    <row r="629">
      <c r="A629" s="6"/>
      <c r="B629" s="19" t="str">
        <f t="array" ref="B629">IF(A629="", "", VLOOKUP(VLOOKUP(A629, zuora_subscriptions!A:B, 2, false), {salesforce_opportunities!A:A,salesforce_opportunities!E:E}, 2, false)*0.8)</f>
        <v/>
      </c>
      <c r="C629" s="16" t="str">
        <f t="array" ref="C629">IF(A629="", "", VLOOKUP(A629, {zuora_subscriptions!A:A,zuora_subscriptions!C:C}, 2, false) + IF(RANDBETWEEN(0, 100)&lt;70, RANDBETWEEN(7, 10), RANDBETWEEN(5, 10)))</f>
        <v/>
      </c>
      <c r="D629" s="17" t="str">
        <f t="shared" si="1"/>
        <v/>
      </c>
    </row>
    <row r="630">
      <c r="A630" s="6"/>
      <c r="B630" s="19" t="str">
        <f t="array" ref="B630">IF(A630="", "", VLOOKUP(VLOOKUP(A630, zuora_subscriptions!A:B, 2, false), {salesforce_opportunities!A:A,salesforce_opportunities!E:E}, 2, false)*0.8)</f>
        <v/>
      </c>
      <c r="C630" s="16" t="str">
        <f t="array" ref="C630">IF(A630="", "", VLOOKUP(A630, {zuora_subscriptions!A:A,zuora_subscriptions!C:C}, 2, false) + IF(RANDBETWEEN(0, 100)&lt;70, RANDBETWEEN(7, 10), RANDBETWEEN(5, 10)))</f>
        <v/>
      </c>
      <c r="D630" s="17" t="str">
        <f t="shared" si="1"/>
        <v/>
      </c>
    </row>
    <row r="631">
      <c r="A631" s="6"/>
      <c r="B631" s="19" t="str">
        <f t="array" ref="B631">IF(A631="", "", VLOOKUP(VLOOKUP(A631, zuora_subscriptions!A:B, 2, false), {salesforce_opportunities!A:A,salesforce_opportunities!E:E}, 2, false)*0.8)</f>
        <v/>
      </c>
      <c r="C631" s="16" t="str">
        <f t="array" ref="C631">IF(A631="", "", VLOOKUP(A631, {zuora_subscriptions!A:A,zuora_subscriptions!C:C}, 2, false) + IF(RANDBETWEEN(0, 100)&lt;70, RANDBETWEEN(7, 10), RANDBETWEEN(5, 10)))</f>
        <v/>
      </c>
      <c r="D631" s="17" t="str">
        <f t="shared" si="1"/>
        <v/>
      </c>
    </row>
    <row r="632">
      <c r="A632" s="6"/>
      <c r="B632" s="19" t="str">
        <f t="array" ref="B632">IF(A632="", "", VLOOKUP(VLOOKUP(A632, zuora_subscriptions!A:B, 2, false), {salesforce_opportunities!A:A,salesforce_opportunities!E:E}, 2, false)*0.8)</f>
        <v/>
      </c>
      <c r="C632" s="16" t="str">
        <f t="array" ref="C632">IF(A632="", "", VLOOKUP(A632, {zuora_subscriptions!A:A,zuora_subscriptions!C:C}, 2, false) + IF(RANDBETWEEN(0, 100)&lt;70, RANDBETWEEN(7, 10), RANDBETWEEN(5, 10)))</f>
        <v/>
      </c>
      <c r="D632" s="17" t="str">
        <f t="shared" si="1"/>
        <v/>
      </c>
    </row>
    <row r="633">
      <c r="A633" s="6"/>
      <c r="B633" s="19" t="str">
        <f t="array" ref="B633">IF(A633="", "", VLOOKUP(VLOOKUP(A633, zuora_subscriptions!A:B, 2, false), {salesforce_opportunities!A:A,salesforce_opportunities!E:E}, 2, false)*0.8)</f>
        <v/>
      </c>
      <c r="C633" s="16" t="str">
        <f t="array" ref="C633">IF(A633="", "", VLOOKUP(A633, {zuora_subscriptions!A:A,zuora_subscriptions!C:C}, 2, false) + IF(RANDBETWEEN(0, 100)&lt;70, RANDBETWEEN(7, 10), RANDBETWEEN(5, 10)))</f>
        <v/>
      </c>
      <c r="D633" s="17" t="str">
        <f t="shared" si="1"/>
        <v/>
      </c>
    </row>
    <row r="634">
      <c r="A634" s="6"/>
      <c r="B634" s="19" t="str">
        <f t="array" ref="B634">IF(A634="", "", VLOOKUP(VLOOKUP(A634, zuora_subscriptions!A:B, 2, false), {salesforce_opportunities!A:A,salesforce_opportunities!E:E}, 2, false)*0.8)</f>
        <v/>
      </c>
      <c r="C634" s="16" t="str">
        <f t="array" ref="C634">IF(A634="", "", VLOOKUP(A634, {zuora_subscriptions!A:A,zuora_subscriptions!C:C}, 2, false) + IF(RANDBETWEEN(0, 100)&lt;70, RANDBETWEEN(7, 10), RANDBETWEEN(5, 10)))</f>
        <v/>
      </c>
      <c r="D634" s="17" t="str">
        <f t="shared" si="1"/>
        <v/>
      </c>
    </row>
    <row r="635">
      <c r="A635" s="6"/>
      <c r="B635" s="19" t="str">
        <f t="array" ref="B635">IF(A635="", "", VLOOKUP(VLOOKUP(A635, zuora_subscriptions!A:B, 2, false), {salesforce_opportunities!A:A,salesforce_opportunities!E:E}, 2, false)*0.8)</f>
        <v/>
      </c>
      <c r="C635" s="16" t="str">
        <f t="array" ref="C635">IF(A635="", "", VLOOKUP(A635, {zuora_subscriptions!A:A,zuora_subscriptions!C:C}, 2, false) + IF(RANDBETWEEN(0, 100)&lt;70, RANDBETWEEN(7, 10), RANDBETWEEN(5, 10)))</f>
        <v/>
      </c>
      <c r="D635" s="17" t="str">
        <f t="shared" si="1"/>
        <v/>
      </c>
    </row>
    <row r="636">
      <c r="A636" s="6"/>
      <c r="B636" s="19" t="str">
        <f t="array" ref="B636">IF(A636="", "", VLOOKUP(VLOOKUP(A636, zuora_subscriptions!A:B, 2, false), {salesforce_opportunities!A:A,salesforce_opportunities!E:E}, 2, false)*0.8)</f>
        <v/>
      </c>
      <c r="C636" s="16" t="str">
        <f t="array" ref="C636">IF(A636="", "", VLOOKUP(A636, {zuora_subscriptions!A:A,zuora_subscriptions!C:C}, 2, false) + IF(RANDBETWEEN(0, 100)&lt;70, RANDBETWEEN(7, 10), RANDBETWEEN(5, 10)))</f>
        <v/>
      </c>
      <c r="D636" s="17" t="str">
        <f t="shared" si="1"/>
        <v/>
      </c>
    </row>
    <row r="637">
      <c r="A637" s="6"/>
      <c r="B637" s="19" t="str">
        <f t="array" ref="B637">IF(A637="", "", VLOOKUP(VLOOKUP(A637, zuora_subscriptions!A:B, 2, false), {salesforce_opportunities!A:A,salesforce_opportunities!E:E}, 2, false)*0.8)</f>
        <v/>
      </c>
      <c r="C637" s="16" t="str">
        <f t="array" ref="C637">IF(A637="", "", VLOOKUP(A637, {zuora_subscriptions!A:A,zuora_subscriptions!C:C}, 2, false) + IF(RANDBETWEEN(0, 100)&lt;70, RANDBETWEEN(7, 10), RANDBETWEEN(5, 10)))</f>
        <v/>
      </c>
      <c r="D637" s="17" t="str">
        <f t="shared" si="1"/>
        <v/>
      </c>
    </row>
    <row r="638">
      <c r="A638" s="6"/>
      <c r="B638" s="19" t="str">
        <f t="array" ref="B638">IF(A638="", "", VLOOKUP(VLOOKUP(A638, zuora_subscriptions!A:B, 2, false), {salesforce_opportunities!A:A,salesforce_opportunities!E:E}, 2, false)*0.8)</f>
        <v/>
      </c>
      <c r="C638" s="16" t="str">
        <f t="array" ref="C638">IF(A638="", "", VLOOKUP(A638, {zuora_subscriptions!A:A,zuora_subscriptions!C:C}, 2, false) + IF(RANDBETWEEN(0, 100)&lt;70, RANDBETWEEN(7, 10), RANDBETWEEN(5, 10)))</f>
        <v/>
      </c>
      <c r="D638" s="17" t="str">
        <f t="shared" si="1"/>
        <v/>
      </c>
    </row>
    <row r="639">
      <c r="A639" s="6"/>
      <c r="B639" s="19" t="str">
        <f t="array" ref="B639">IF(A639="", "", VLOOKUP(VLOOKUP(A639, zuora_subscriptions!A:B, 2, false), {salesforce_opportunities!A:A,salesforce_opportunities!E:E}, 2, false)*0.8)</f>
        <v/>
      </c>
      <c r="C639" s="16" t="str">
        <f t="array" ref="C639">IF(A639="", "", VLOOKUP(A639, {zuora_subscriptions!A:A,zuora_subscriptions!C:C}, 2, false) + IF(RANDBETWEEN(0, 100)&lt;70, RANDBETWEEN(7, 10), RANDBETWEEN(5, 10)))</f>
        <v/>
      </c>
      <c r="D639" s="17" t="str">
        <f t="shared" si="1"/>
        <v/>
      </c>
    </row>
    <row r="640">
      <c r="A640" s="6"/>
      <c r="B640" s="19" t="str">
        <f t="array" ref="B640">IF(A640="", "", VLOOKUP(VLOOKUP(A640, zuora_subscriptions!A:B, 2, false), {salesforce_opportunities!A:A,salesforce_opportunities!E:E}, 2, false)*0.8)</f>
        <v/>
      </c>
      <c r="C640" s="16" t="str">
        <f t="array" ref="C640">IF(A640="", "", VLOOKUP(A640, {zuora_subscriptions!A:A,zuora_subscriptions!C:C}, 2, false) + IF(RANDBETWEEN(0, 100)&lt;70, RANDBETWEEN(7, 10), RANDBETWEEN(5, 10)))</f>
        <v/>
      </c>
      <c r="D640" s="17" t="str">
        <f t="shared" si="1"/>
        <v/>
      </c>
    </row>
    <row r="641">
      <c r="A641" s="6"/>
      <c r="B641" s="19" t="str">
        <f t="array" ref="B641">IF(A641="", "", VLOOKUP(VLOOKUP(A641, zuora_subscriptions!A:B, 2, false), {salesforce_opportunities!A:A,salesforce_opportunities!E:E}, 2, false)*0.8)</f>
        <v/>
      </c>
      <c r="C641" s="16" t="str">
        <f t="array" ref="C641">IF(A641="", "", VLOOKUP(A641, {zuora_subscriptions!A:A,zuora_subscriptions!C:C}, 2, false) + IF(RANDBETWEEN(0, 100)&lt;70, RANDBETWEEN(7, 10), RANDBETWEEN(5, 10)))</f>
        <v/>
      </c>
      <c r="D641" s="17" t="str">
        <f t="shared" si="1"/>
        <v/>
      </c>
    </row>
    <row r="642">
      <c r="A642" s="6"/>
      <c r="B642" s="19" t="str">
        <f t="array" ref="B642">IF(A642="", "", VLOOKUP(VLOOKUP(A642, zuora_subscriptions!A:B, 2, false), {salesforce_opportunities!A:A,salesforce_opportunities!E:E}, 2, false)*0.8)</f>
        <v/>
      </c>
      <c r="C642" s="16" t="str">
        <f t="array" ref="C642">IF(A642="", "", VLOOKUP(A642, {zuora_subscriptions!A:A,zuora_subscriptions!C:C}, 2, false) + IF(RANDBETWEEN(0, 100)&lt;70, RANDBETWEEN(7, 10), RANDBETWEEN(5, 10)))</f>
        <v/>
      </c>
      <c r="D642" s="17" t="str">
        <f t="shared" si="1"/>
        <v/>
      </c>
    </row>
    <row r="643">
      <c r="A643" s="6"/>
      <c r="B643" s="19" t="str">
        <f t="array" ref="B643">IF(A643="", "", VLOOKUP(VLOOKUP(A643, zuora_subscriptions!A:B, 2, false), {salesforce_opportunities!A:A,salesforce_opportunities!E:E}, 2, false)*0.8)</f>
        <v/>
      </c>
      <c r="C643" s="16" t="str">
        <f t="array" ref="C643">IF(A643="", "", VLOOKUP(A643, {zuora_subscriptions!A:A,zuora_subscriptions!C:C}, 2, false) + IF(RANDBETWEEN(0, 100)&lt;70, RANDBETWEEN(7, 10), RANDBETWEEN(5, 10)))</f>
        <v/>
      </c>
      <c r="D643" s="17" t="str">
        <f t="shared" si="1"/>
        <v/>
      </c>
    </row>
    <row r="644">
      <c r="A644" s="6"/>
      <c r="B644" s="19" t="str">
        <f t="array" ref="B644">IF(A644="", "", VLOOKUP(VLOOKUP(A644, zuora_subscriptions!A:B, 2, false), {salesforce_opportunities!A:A,salesforce_opportunities!E:E}, 2, false)*0.8)</f>
        <v/>
      </c>
      <c r="C644" s="16" t="str">
        <f t="array" ref="C644">IF(A644="", "", VLOOKUP(A644, {zuora_subscriptions!A:A,zuora_subscriptions!C:C}, 2, false) + IF(RANDBETWEEN(0, 100)&lt;70, RANDBETWEEN(7, 10), RANDBETWEEN(5, 10)))</f>
        <v/>
      </c>
      <c r="D644" s="17" t="str">
        <f t="shared" si="1"/>
        <v/>
      </c>
    </row>
    <row r="645">
      <c r="A645" s="6"/>
      <c r="B645" s="19" t="str">
        <f t="array" ref="B645">IF(A645="", "", VLOOKUP(VLOOKUP(A645, zuora_subscriptions!A:B, 2, false), {salesforce_opportunities!A:A,salesforce_opportunities!E:E}, 2, false)*0.8)</f>
        <v/>
      </c>
      <c r="C645" s="16" t="str">
        <f t="array" ref="C645">IF(A645="", "", VLOOKUP(A645, {zuora_subscriptions!A:A,zuora_subscriptions!C:C}, 2, false) + IF(RANDBETWEEN(0, 100)&lt;70, RANDBETWEEN(7, 10), RANDBETWEEN(5, 10)))</f>
        <v/>
      </c>
      <c r="D645" s="17" t="str">
        <f t="shared" si="1"/>
        <v/>
      </c>
    </row>
    <row r="646">
      <c r="A646" s="6"/>
      <c r="B646" s="19" t="str">
        <f t="array" ref="B646">IF(A646="", "", VLOOKUP(VLOOKUP(A646, zuora_subscriptions!A:B, 2, false), {salesforce_opportunities!A:A,salesforce_opportunities!E:E}, 2, false)*0.8)</f>
        <v/>
      </c>
      <c r="C646" s="16" t="str">
        <f t="array" ref="C646">IF(A646="", "", VLOOKUP(A646, {zuora_subscriptions!A:A,zuora_subscriptions!C:C}, 2, false) + IF(RANDBETWEEN(0, 100)&lt;70, RANDBETWEEN(7, 10), RANDBETWEEN(5, 10)))</f>
        <v/>
      </c>
      <c r="D646" s="17" t="str">
        <f t="shared" si="1"/>
        <v/>
      </c>
    </row>
    <row r="647">
      <c r="A647" s="6"/>
      <c r="B647" s="19" t="str">
        <f t="array" ref="B647">IF(A647="", "", VLOOKUP(VLOOKUP(A647, zuora_subscriptions!A:B, 2, false), {salesforce_opportunities!A:A,salesforce_opportunities!E:E}, 2, false)*0.8)</f>
        <v/>
      </c>
      <c r="C647" s="16" t="str">
        <f t="array" ref="C647">IF(A647="", "", VLOOKUP(A647, {zuora_subscriptions!A:A,zuora_subscriptions!C:C}, 2, false) + IF(RANDBETWEEN(0, 100)&lt;70, RANDBETWEEN(7, 10), RANDBETWEEN(5, 10)))</f>
        <v/>
      </c>
      <c r="D647" s="17" t="str">
        <f t="shared" si="1"/>
        <v/>
      </c>
    </row>
    <row r="648">
      <c r="A648" s="6"/>
      <c r="B648" s="19" t="str">
        <f t="array" ref="B648">IF(A648="", "", VLOOKUP(VLOOKUP(A648, zuora_subscriptions!A:B, 2, false), {salesforce_opportunities!A:A,salesforce_opportunities!E:E}, 2, false)*0.8)</f>
        <v/>
      </c>
      <c r="C648" s="16" t="str">
        <f t="array" ref="C648">IF(A648="", "", VLOOKUP(A648, {zuora_subscriptions!A:A,zuora_subscriptions!C:C}, 2, false) + IF(RANDBETWEEN(0, 100)&lt;70, RANDBETWEEN(7, 10), RANDBETWEEN(5, 10)))</f>
        <v/>
      </c>
      <c r="D648" s="17" t="str">
        <f t="shared" si="1"/>
        <v/>
      </c>
    </row>
    <row r="649">
      <c r="A649" s="6"/>
      <c r="B649" s="19" t="str">
        <f t="array" ref="B649">IF(A649="", "", VLOOKUP(VLOOKUP(A649, zuora_subscriptions!A:B, 2, false), {salesforce_opportunities!A:A,salesforce_opportunities!E:E}, 2, false)*0.8)</f>
        <v/>
      </c>
      <c r="C649" s="16" t="str">
        <f t="array" ref="C649">IF(A649="", "", VLOOKUP(A649, {zuora_subscriptions!A:A,zuora_subscriptions!C:C}, 2, false) + IF(RANDBETWEEN(0, 100)&lt;70, RANDBETWEEN(7, 10), RANDBETWEEN(5, 10)))</f>
        <v/>
      </c>
      <c r="D649" s="17" t="str">
        <f t="shared" si="1"/>
        <v/>
      </c>
    </row>
    <row r="650">
      <c r="A650" s="6"/>
      <c r="B650" s="19" t="str">
        <f t="array" ref="B650">IF(A650="", "", VLOOKUP(VLOOKUP(A650, zuora_subscriptions!A:B, 2, false), {salesforce_opportunities!A:A,salesforce_opportunities!E:E}, 2, false)*0.8)</f>
        <v/>
      </c>
      <c r="C650" s="16" t="str">
        <f t="array" ref="C650">IF(A650="", "", VLOOKUP(A650, {zuora_subscriptions!A:A,zuora_subscriptions!C:C}, 2, false) + IF(RANDBETWEEN(0, 100)&lt;70, RANDBETWEEN(7, 10), RANDBETWEEN(5, 10)))</f>
        <v/>
      </c>
      <c r="D650" s="17" t="str">
        <f t="shared" si="1"/>
        <v/>
      </c>
    </row>
    <row r="651">
      <c r="A651" s="6"/>
      <c r="B651" s="19" t="str">
        <f t="array" ref="B651">IF(A651="", "", VLOOKUP(VLOOKUP(A651, zuora_subscriptions!A:B, 2, false), {salesforce_opportunities!A:A,salesforce_opportunities!E:E}, 2, false)*0.8)</f>
        <v/>
      </c>
      <c r="C651" s="16" t="str">
        <f t="array" ref="C651">IF(A651="", "", VLOOKUP(A651, {zuora_subscriptions!A:A,zuora_subscriptions!C:C}, 2, false) + IF(RANDBETWEEN(0, 100)&lt;70, RANDBETWEEN(7, 10), RANDBETWEEN(5, 10)))</f>
        <v/>
      </c>
      <c r="D651" s="17" t="str">
        <f t="shared" si="1"/>
        <v/>
      </c>
    </row>
    <row r="652">
      <c r="A652" s="6"/>
      <c r="B652" s="19" t="str">
        <f t="array" ref="B652">IF(A652="", "", VLOOKUP(VLOOKUP(A652, zuora_subscriptions!A:B, 2, false), {salesforce_opportunities!A:A,salesforce_opportunities!E:E}, 2, false)*0.8)</f>
        <v/>
      </c>
      <c r="C652" s="16" t="str">
        <f t="array" ref="C652">IF(A652="", "", VLOOKUP(A652, {zuora_subscriptions!A:A,zuora_subscriptions!C:C}, 2, false) + IF(RANDBETWEEN(0, 100)&lt;70, RANDBETWEEN(7, 10), RANDBETWEEN(5, 10)))</f>
        <v/>
      </c>
      <c r="D652" s="17" t="str">
        <f t="shared" si="1"/>
        <v/>
      </c>
    </row>
    <row r="653">
      <c r="A653" s="6"/>
      <c r="B653" s="19" t="str">
        <f t="array" ref="B653">IF(A653="", "", VLOOKUP(VLOOKUP(A653, zuora_subscriptions!A:B, 2, false), {salesforce_opportunities!A:A,salesforce_opportunities!E:E}, 2, false)*0.8)</f>
        <v/>
      </c>
      <c r="C653" s="16" t="str">
        <f t="array" ref="C653">IF(A653="", "", VLOOKUP(A653, {zuora_subscriptions!A:A,zuora_subscriptions!C:C}, 2, false) + IF(RANDBETWEEN(0, 100)&lt;70, RANDBETWEEN(7, 10), RANDBETWEEN(5, 10)))</f>
        <v/>
      </c>
      <c r="D653" s="17" t="str">
        <f t="shared" si="1"/>
        <v/>
      </c>
    </row>
    <row r="654">
      <c r="A654" s="6"/>
      <c r="B654" s="19" t="str">
        <f t="array" ref="B654">IF(A654="", "", VLOOKUP(VLOOKUP(A654, zuora_subscriptions!A:B, 2, false), {salesforce_opportunities!A:A,salesforce_opportunities!E:E}, 2, false)*0.8)</f>
        <v/>
      </c>
      <c r="C654" s="16" t="str">
        <f t="array" ref="C654">IF(A654="", "", VLOOKUP(A654, {zuora_subscriptions!A:A,zuora_subscriptions!C:C}, 2, false) + IF(RANDBETWEEN(0, 100)&lt;70, RANDBETWEEN(7, 10), RANDBETWEEN(5, 10)))</f>
        <v/>
      </c>
      <c r="D654" s="17" t="str">
        <f t="shared" si="1"/>
        <v/>
      </c>
    </row>
    <row r="655">
      <c r="A655" s="6"/>
      <c r="B655" s="19" t="str">
        <f t="array" ref="B655">IF(A655="", "", VLOOKUP(VLOOKUP(A655, zuora_subscriptions!A:B, 2, false), {salesforce_opportunities!A:A,salesforce_opportunities!E:E}, 2, false)*0.8)</f>
        <v/>
      </c>
      <c r="C655" s="16" t="str">
        <f t="array" ref="C655">IF(A655="", "", VLOOKUP(A655, {zuora_subscriptions!A:A,zuora_subscriptions!C:C}, 2, false) + IF(RANDBETWEEN(0, 100)&lt;70, RANDBETWEEN(7, 10), RANDBETWEEN(5, 10)))</f>
        <v/>
      </c>
      <c r="D655" s="17" t="str">
        <f t="shared" si="1"/>
        <v/>
      </c>
    </row>
    <row r="656">
      <c r="A656" s="6"/>
      <c r="B656" s="19" t="str">
        <f t="array" ref="B656">IF(A656="", "", VLOOKUP(VLOOKUP(A656, zuora_subscriptions!A:B, 2, false), {salesforce_opportunities!A:A,salesforce_opportunities!E:E}, 2, false)*0.8)</f>
        <v/>
      </c>
      <c r="C656" s="16" t="str">
        <f t="array" ref="C656">IF(A656="", "", VLOOKUP(A656, {zuora_subscriptions!A:A,zuora_subscriptions!C:C}, 2, false) + IF(RANDBETWEEN(0, 100)&lt;70, RANDBETWEEN(7, 10), RANDBETWEEN(5, 10)))</f>
        <v/>
      </c>
      <c r="D656" s="17" t="str">
        <f t="shared" si="1"/>
        <v/>
      </c>
    </row>
    <row r="657">
      <c r="A657" s="6"/>
      <c r="B657" s="19" t="str">
        <f t="array" ref="B657">IF(A657="", "", VLOOKUP(VLOOKUP(A657, zuora_subscriptions!A:B, 2, false), {salesforce_opportunities!A:A,salesforce_opportunities!E:E}, 2, false)*0.8)</f>
        <v/>
      </c>
      <c r="C657" s="16" t="str">
        <f t="array" ref="C657">IF(A657="", "", VLOOKUP(A657, {zuora_subscriptions!A:A,zuora_subscriptions!C:C}, 2, false) + IF(RANDBETWEEN(0, 100)&lt;70, RANDBETWEEN(7, 10), RANDBETWEEN(5, 10)))</f>
        <v/>
      </c>
      <c r="D657" s="17" t="str">
        <f t="shared" si="1"/>
        <v/>
      </c>
    </row>
    <row r="658">
      <c r="A658" s="6"/>
      <c r="B658" s="19" t="str">
        <f t="array" ref="B658">IF(A658="", "", VLOOKUP(VLOOKUP(A658, zuora_subscriptions!A:B, 2, false), {salesforce_opportunities!A:A,salesforce_opportunities!E:E}, 2, false)*0.8)</f>
        <v/>
      </c>
      <c r="C658" s="16" t="str">
        <f t="array" ref="C658">IF(A658="", "", VLOOKUP(A658, {zuora_subscriptions!A:A,zuora_subscriptions!C:C}, 2, false) + IF(RANDBETWEEN(0, 100)&lt;70, RANDBETWEEN(7, 10), RANDBETWEEN(5, 10)))</f>
        <v/>
      </c>
      <c r="D658" s="17" t="str">
        <f t="shared" si="1"/>
        <v/>
      </c>
    </row>
    <row r="659">
      <c r="A659" s="6"/>
      <c r="B659" s="19" t="str">
        <f t="array" ref="B659">IF(A659="", "", VLOOKUP(VLOOKUP(A659, zuora_subscriptions!A:B, 2, false), {salesforce_opportunities!A:A,salesforce_opportunities!E:E}, 2, false)*0.8)</f>
        <v/>
      </c>
      <c r="C659" s="16" t="str">
        <f t="array" ref="C659">IF(A659="", "", VLOOKUP(A659, {zuora_subscriptions!A:A,zuora_subscriptions!C:C}, 2, false) + IF(RANDBETWEEN(0, 100)&lt;70, RANDBETWEEN(7, 10), RANDBETWEEN(5, 10)))</f>
        <v/>
      </c>
      <c r="D659" s="17" t="str">
        <f t="shared" si="1"/>
        <v/>
      </c>
    </row>
    <row r="660">
      <c r="A660" s="6"/>
      <c r="B660" s="19" t="str">
        <f t="array" ref="B660">IF(A660="", "", VLOOKUP(VLOOKUP(A660, zuora_subscriptions!A:B, 2, false), {salesforce_opportunities!A:A,salesforce_opportunities!E:E}, 2, false)*0.8)</f>
        <v/>
      </c>
      <c r="C660" s="16" t="str">
        <f t="array" ref="C660">IF(A660="", "", VLOOKUP(A660, {zuora_subscriptions!A:A,zuora_subscriptions!C:C}, 2, false) + IF(RANDBETWEEN(0, 100)&lt;70, RANDBETWEEN(7, 10), RANDBETWEEN(5, 10)))</f>
        <v/>
      </c>
      <c r="D660" s="17" t="str">
        <f t="shared" si="1"/>
        <v/>
      </c>
    </row>
    <row r="661">
      <c r="A661" s="6"/>
      <c r="B661" s="19" t="str">
        <f t="array" ref="B661">IF(A661="", "", VLOOKUP(VLOOKUP(A661, zuora_subscriptions!A:B, 2, false), {salesforce_opportunities!A:A,salesforce_opportunities!E:E}, 2, false)*0.8)</f>
        <v/>
      </c>
      <c r="C661" s="16" t="str">
        <f t="array" ref="C661">IF(A661="", "", VLOOKUP(A661, {zuora_subscriptions!A:A,zuora_subscriptions!C:C}, 2, false) + IF(RANDBETWEEN(0, 100)&lt;70, RANDBETWEEN(7, 10), RANDBETWEEN(5, 10)))</f>
        <v/>
      </c>
      <c r="D661" s="17" t="str">
        <f t="shared" si="1"/>
        <v/>
      </c>
    </row>
    <row r="662">
      <c r="A662" s="6"/>
      <c r="B662" s="19" t="str">
        <f t="array" ref="B662">IF(A662="", "", VLOOKUP(VLOOKUP(A662, zuora_subscriptions!A:B, 2, false), {salesforce_opportunities!A:A,salesforce_opportunities!E:E}, 2, false)*0.8)</f>
        <v/>
      </c>
      <c r="C662" s="16" t="str">
        <f t="array" ref="C662">IF(A662="", "", VLOOKUP(A662, {zuora_subscriptions!A:A,zuora_subscriptions!C:C}, 2, false) + IF(RANDBETWEEN(0, 100)&lt;70, RANDBETWEEN(7, 10), RANDBETWEEN(5, 10)))</f>
        <v/>
      </c>
      <c r="D662" s="17" t="str">
        <f t="shared" si="1"/>
        <v/>
      </c>
    </row>
    <row r="663">
      <c r="A663" s="6"/>
      <c r="B663" s="19" t="str">
        <f t="array" ref="B663">IF(A663="", "", VLOOKUP(VLOOKUP(A663, zuora_subscriptions!A:B, 2, false), {salesforce_opportunities!A:A,salesforce_opportunities!E:E}, 2, false)*0.8)</f>
        <v/>
      </c>
      <c r="C663" s="16" t="str">
        <f t="array" ref="C663">IF(A663="", "", VLOOKUP(A663, {zuora_subscriptions!A:A,zuora_subscriptions!C:C}, 2, false) + IF(RANDBETWEEN(0, 100)&lt;70, RANDBETWEEN(7, 10), RANDBETWEEN(5, 10)))</f>
        <v/>
      </c>
      <c r="D663" s="17" t="str">
        <f t="shared" si="1"/>
        <v/>
      </c>
    </row>
    <row r="664">
      <c r="A664" s="6"/>
      <c r="B664" s="19" t="str">
        <f t="array" ref="B664">IF(A664="", "", VLOOKUP(VLOOKUP(A664, zuora_subscriptions!A:B, 2, false), {salesforce_opportunities!A:A,salesforce_opportunities!E:E}, 2, false)*0.8)</f>
        <v/>
      </c>
      <c r="C664" s="16" t="str">
        <f t="array" ref="C664">IF(A664="", "", VLOOKUP(A664, {zuora_subscriptions!A:A,zuora_subscriptions!C:C}, 2, false) + IF(RANDBETWEEN(0, 100)&lt;70, RANDBETWEEN(7, 10), RANDBETWEEN(5, 10)))</f>
        <v/>
      </c>
      <c r="D664" s="17" t="str">
        <f t="shared" si="1"/>
        <v/>
      </c>
    </row>
    <row r="665">
      <c r="A665" s="6"/>
      <c r="B665" s="19" t="str">
        <f t="array" ref="B665">IF(A665="", "", VLOOKUP(VLOOKUP(A665, zuora_subscriptions!A:B, 2, false), {salesforce_opportunities!A:A,salesforce_opportunities!E:E}, 2, false)*0.8)</f>
        <v/>
      </c>
      <c r="C665" s="16" t="str">
        <f t="array" ref="C665">IF(A665="", "", VLOOKUP(A665, {zuora_subscriptions!A:A,zuora_subscriptions!C:C}, 2, false) + IF(RANDBETWEEN(0, 100)&lt;70, RANDBETWEEN(7, 10), RANDBETWEEN(5, 10)))</f>
        <v/>
      </c>
      <c r="D665" s="17" t="str">
        <f t="shared" si="1"/>
        <v/>
      </c>
    </row>
    <row r="666">
      <c r="A666" s="6"/>
      <c r="B666" s="19" t="str">
        <f t="array" ref="B666">IF(A666="", "", VLOOKUP(VLOOKUP(A666, zuora_subscriptions!A:B, 2, false), {salesforce_opportunities!A:A,salesforce_opportunities!E:E}, 2, false)*0.8)</f>
        <v/>
      </c>
      <c r="C666" s="16" t="str">
        <f t="array" ref="C666">IF(A666="", "", VLOOKUP(A666, {zuora_subscriptions!A:A,zuora_subscriptions!C:C}, 2, false) + IF(RANDBETWEEN(0, 100)&lt;70, RANDBETWEEN(7, 10), RANDBETWEEN(5, 10)))</f>
        <v/>
      </c>
      <c r="D666" s="17" t="str">
        <f t="shared" si="1"/>
        <v/>
      </c>
    </row>
    <row r="667">
      <c r="A667" s="6"/>
      <c r="B667" s="19" t="str">
        <f t="array" ref="B667">IF(A667="", "", VLOOKUP(VLOOKUP(A667, zuora_subscriptions!A:B, 2, false), {salesforce_opportunities!A:A,salesforce_opportunities!E:E}, 2, false)*0.8)</f>
        <v/>
      </c>
      <c r="C667" s="16" t="str">
        <f t="array" ref="C667">IF(A667="", "", VLOOKUP(A667, {zuora_subscriptions!A:A,zuora_subscriptions!C:C}, 2, false) + IF(RANDBETWEEN(0, 100)&lt;70, RANDBETWEEN(7, 10), RANDBETWEEN(5, 10)))</f>
        <v/>
      </c>
      <c r="D667" s="17" t="str">
        <f t="shared" si="1"/>
        <v/>
      </c>
    </row>
    <row r="668">
      <c r="A668" s="6"/>
      <c r="B668" s="19" t="str">
        <f t="array" ref="B668">IF(A668="", "", VLOOKUP(VLOOKUP(A668, zuora_subscriptions!A:B, 2, false), {salesforce_opportunities!A:A,salesforce_opportunities!E:E}, 2, false)*0.8)</f>
        <v/>
      </c>
      <c r="C668" s="16" t="str">
        <f t="array" ref="C668">IF(A668="", "", VLOOKUP(A668, {zuora_subscriptions!A:A,zuora_subscriptions!C:C}, 2, false) + IF(RANDBETWEEN(0, 100)&lt;70, RANDBETWEEN(7, 10), RANDBETWEEN(5, 10)))</f>
        <v/>
      </c>
      <c r="D668" s="17" t="str">
        <f t="shared" si="1"/>
        <v/>
      </c>
    </row>
    <row r="669">
      <c r="A669" s="6"/>
      <c r="B669" s="19" t="str">
        <f t="array" ref="B669">IF(A669="", "", VLOOKUP(VLOOKUP(A669, zuora_subscriptions!A:B, 2, false), {salesforce_opportunities!A:A,salesforce_opportunities!E:E}, 2, false)*0.8)</f>
        <v/>
      </c>
      <c r="C669" s="16" t="str">
        <f t="array" ref="C669">IF(A669="", "", VLOOKUP(A669, {zuora_subscriptions!A:A,zuora_subscriptions!C:C}, 2, false) + IF(RANDBETWEEN(0, 100)&lt;70, RANDBETWEEN(7, 10), RANDBETWEEN(5, 10)))</f>
        <v/>
      </c>
      <c r="D669" s="17" t="str">
        <f t="shared" si="1"/>
        <v/>
      </c>
    </row>
    <row r="670">
      <c r="A670" s="6"/>
      <c r="B670" s="19" t="str">
        <f t="array" ref="B670">IF(A670="", "", VLOOKUP(VLOOKUP(A670, zuora_subscriptions!A:B, 2, false), {salesforce_opportunities!A:A,salesforce_opportunities!E:E}, 2, false)*0.8)</f>
        <v/>
      </c>
      <c r="C670" s="16" t="str">
        <f t="array" ref="C670">IF(A670="", "", VLOOKUP(A670, {zuora_subscriptions!A:A,zuora_subscriptions!C:C}, 2, false) + IF(RANDBETWEEN(0, 100)&lt;70, RANDBETWEEN(7, 10), RANDBETWEEN(5, 10)))</f>
        <v/>
      </c>
      <c r="D670" s="17" t="str">
        <f t="shared" si="1"/>
        <v/>
      </c>
    </row>
    <row r="671">
      <c r="A671" s="6"/>
      <c r="B671" s="19" t="str">
        <f t="array" ref="B671">IF(A671="", "", VLOOKUP(VLOOKUP(A671, zuora_subscriptions!A:B, 2, false), {salesforce_opportunities!A:A,salesforce_opportunities!E:E}, 2, false)*0.8)</f>
        <v/>
      </c>
      <c r="C671" s="16" t="str">
        <f t="array" ref="C671">IF(A671="", "", VLOOKUP(A671, {zuora_subscriptions!A:A,zuora_subscriptions!C:C}, 2, false) + IF(RANDBETWEEN(0, 100)&lt;70, RANDBETWEEN(7, 10), RANDBETWEEN(5, 10)))</f>
        <v/>
      </c>
      <c r="D671" s="17" t="str">
        <f t="shared" si="1"/>
        <v/>
      </c>
    </row>
    <row r="672">
      <c r="A672" s="6"/>
      <c r="B672" s="19" t="str">
        <f t="array" ref="B672">IF(A672="", "", VLOOKUP(VLOOKUP(A672, zuora_subscriptions!A:B, 2, false), {salesforce_opportunities!A:A,salesforce_opportunities!E:E}, 2, false)*0.8)</f>
        <v/>
      </c>
      <c r="C672" s="16" t="str">
        <f t="array" ref="C672">IF(A672="", "", VLOOKUP(A672, {zuora_subscriptions!A:A,zuora_subscriptions!C:C}, 2, false) + IF(RANDBETWEEN(0, 100)&lt;70, RANDBETWEEN(7, 10), RANDBETWEEN(5, 10)))</f>
        <v/>
      </c>
      <c r="D672" s="17" t="str">
        <f t="shared" si="1"/>
        <v/>
      </c>
    </row>
    <row r="673">
      <c r="A673" s="6"/>
      <c r="B673" s="19" t="str">
        <f t="array" ref="B673">IF(A673="", "", VLOOKUP(VLOOKUP(A673, zuora_subscriptions!A:B, 2, false), {salesforce_opportunities!A:A,salesforce_opportunities!E:E}, 2, false)*0.8)</f>
        <v/>
      </c>
      <c r="C673" s="16" t="str">
        <f t="array" ref="C673">IF(A673="", "", VLOOKUP(A673, {zuora_subscriptions!A:A,zuora_subscriptions!C:C}, 2, false) + IF(RANDBETWEEN(0, 100)&lt;70, RANDBETWEEN(7, 10), RANDBETWEEN(5, 10)))</f>
        <v/>
      </c>
      <c r="D673" s="17" t="str">
        <f t="shared" si="1"/>
        <v/>
      </c>
    </row>
    <row r="674">
      <c r="A674" s="6"/>
      <c r="B674" s="19" t="str">
        <f t="array" ref="B674">IF(A674="", "", VLOOKUP(VLOOKUP(A674, zuora_subscriptions!A:B, 2, false), {salesforce_opportunities!A:A,salesforce_opportunities!E:E}, 2, false)*0.8)</f>
        <v/>
      </c>
      <c r="C674" s="16" t="str">
        <f t="array" ref="C674">IF(A674="", "", VLOOKUP(A674, {zuora_subscriptions!A:A,zuora_subscriptions!C:C}, 2, false) + IF(RANDBETWEEN(0, 100)&lt;70, RANDBETWEEN(7, 10), RANDBETWEEN(5, 10)))</f>
        <v/>
      </c>
      <c r="D674" s="17" t="str">
        <f t="shared" si="1"/>
        <v/>
      </c>
    </row>
    <row r="675">
      <c r="A675" s="6"/>
      <c r="B675" s="19" t="str">
        <f t="array" ref="B675">IF(A675="", "", VLOOKUP(VLOOKUP(A675, zuora_subscriptions!A:B, 2, false), {salesforce_opportunities!A:A,salesforce_opportunities!E:E}, 2, false)*0.8)</f>
        <v/>
      </c>
      <c r="C675" s="16" t="str">
        <f t="array" ref="C675">IF(A675="", "", VLOOKUP(A675, {zuora_subscriptions!A:A,zuora_subscriptions!C:C}, 2, false) + IF(RANDBETWEEN(0, 100)&lt;70, RANDBETWEEN(7, 10), RANDBETWEEN(5, 10)))</f>
        <v/>
      </c>
      <c r="D675" s="17" t="str">
        <f t="shared" si="1"/>
        <v/>
      </c>
    </row>
    <row r="676">
      <c r="A676" s="6"/>
      <c r="B676" s="19" t="str">
        <f t="array" ref="B676">IF(A676="", "", VLOOKUP(VLOOKUP(A676, zuora_subscriptions!A:B, 2, false), {salesforce_opportunities!A:A,salesforce_opportunities!E:E}, 2, false)*0.8)</f>
        <v/>
      </c>
      <c r="C676" s="16" t="str">
        <f t="array" ref="C676">IF(A676="", "", VLOOKUP(A676, {zuora_subscriptions!A:A,zuora_subscriptions!C:C}, 2, false) + IF(RANDBETWEEN(0, 100)&lt;70, RANDBETWEEN(7, 10), RANDBETWEEN(5, 10)))</f>
        <v/>
      </c>
      <c r="D676" s="17" t="str">
        <f t="shared" si="1"/>
        <v/>
      </c>
    </row>
    <row r="677">
      <c r="A677" s="6"/>
      <c r="B677" s="19" t="str">
        <f t="array" ref="B677">IF(A677="", "", VLOOKUP(VLOOKUP(A677, zuora_subscriptions!A:B, 2, false), {salesforce_opportunities!A:A,salesforce_opportunities!E:E}, 2, false)*0.8)</f>
        <v/>
      </c>
      <c r="C677" s="16" t="str">
        <f t="array" ref="C677">IF(A677="", "", VLOOKUP(A677, {zuora_subscriptions!A:A,zuora_subscriptions!C:C}, 2, false) + IF(RANDBETWEEN(0, 100)&lt;70, RANDBETWEEN(7, 10), RANDBETWEEN(5, 10)))</f>
        <v/>
      </c>
      <c r="D677" s="17" t="str">
        <f t="shared" si="1"/>
        <v/>
      </c>
    </row>
    <row r="678">
      <c r="A678" s="6"/>
      <c r="B678" s="19" t="str">
        <f t="array" ref="B678">IF(A678="", "", VLOOKUP(VLOOKUP(A678, zuora_subscriptions!A:B, 2, false), {salesforce_opportunities!A:A,salesforce_opportunities!E:E}, 2, false)*0.8)</f>
        <v/>
      </c>
      <c r="C678" s="16" t="str">
        <f t="array" ref="C678">IF(A678="", "", VLOOKUP(A678, {zuora_subscriptions!A:A,zuora_subscriptions!C:C}, 2, false) + IF(RANDBETWEEN(0, 100)&lt;70, RANDBETWEEN(7, 10), RANDBETWEEN(5, 10)))</f>
        <v/>
      </c>
      <c r="D678" s="17" t="str">
        <f t="shared" si="1"/>
        <v/>
      </c>
    </row>
    <row r="679">
      <c r="A679" s="6"/>
      <c r="B679" s="19" t="str">
        <f t="array" ref="B679">IF(A679="", "", VLOOKUP(VLOOKUP(A679, zuora_subscriptions!A:B, 2, false), {salesforce_opportunities!A:A,salesforce_opportunities!E:E}, 2, false)*0.8)</f>
        <v/>
      </c>
      <c r="C679" s="16" t="str">
        <f t="array" ref="C679">IF(A679="", "", VLOOKUP(A679, {zuora_subscriptions!A:A,zuora_subscriptions!C:C}, 2, false) + IF(RANDBETWEEN(0, 100)&lt;70, RANDBETWEEN(7, 10), RANDBETWEEN(5, 10)))</f>
        <v/>
      </c>
      <c r="D679" s="17" t="str">
        <f t="shared" si="1"/>
        <v/>
      </c>
    </row>
    <row r="680">
      <c r="A680" s="6"/>
      <c r="B680" s="19" t="str">
        <f t="array" ref="B680">IF(A680="", "", VLOOKUP(VLOOKUP(A680, zuora_subscriptions!A:B, 2, false), {salesforce_opportunities!A:A,salesforce_opportunities!E:E}, 2, false)*0.8)</f>
        <v/>
      </c>
      <c r="C680" s="16" t="str">
        <f t="array" ref="C680">IF(A680="", "", VLOOKUP(A680, {zuora_subscriptions!A:A,zuora_subscriptions!C:C}, 2, false) + IF(RANDBETWEEN(0, 100)&lt;70, RANDBETWEEN(7, 10), RANDBETWEEN(5, 10)))</f>
        <v/>
      </c>
      <c r="D680" s="17" t="str">
        <f t="shared" si="1"/>
        <v/>
      </c>
    </row>
    <row r="681">
      <c r="A681" s="6"/>
      <c r="B681" s="19" t="str">
        <f t="array" ref="B681">IF(A681="", "", VLOOKUP(VLOOKUP(A681, zuora_subscriptions!A:B, 2, false), {salesforce_opportunities!A:A,salesforce_opportunities!E:E}, 2, false)*0.8)</f>
        <v/>
      </c>
      <c r="C681" s="16" t="str">
        <f t="array" ref="C681">IF(A681="", "", VLOOKUP(A681, {zuora_subscriptions!A:A,zuora_subscriptions!C:C}, 2, false) + IF(RANDBETWEEN(0, 100)&lt;70, RANDBETWEEN(7, 10), RANDBETWEEN(5, 10)))</f>
        <v/>
      </c>
      <c r="D681" s="17" t="str">
        <f t="shared" si="1"/>
        <v/>
      </c>
    </row>
    <row r="682">
      <c r="A682" s="6"/>
      <c r="B682" s="19" t="str">
        <f t="array" ref="B682">IF(A682="", "", VLOOKUP(VLOOKUP(A682, zuora_subscriptions!A:B, 2, false), {salesforce_opportunities!A:A,salesforce_opportunities!E:E}, 2, false)*0.8)</f>
        <v/>
      </c>
      <c r="C682" s="16" t="str">
        <f t="array" ref="C682">IF(A682="", "", VLOOKUP(A682, {zuora_subscriptions!A:A,zuora_subscriptions!C:C}, 2, false) + IF(RANDBETWEEN(0, 100)&lt;70, RANDBETWEEN(7, 10), RANDBETWEEN(5, 10)))</f>
        <v/>
      </c>
      <c r="D682" s="17" t="str">
        <f t="shared" si="1"/>
        <v/>
      </c>
    </row>
    <row r="683">
      <c r="A683" s="6"/>
      <c r="B683" s="19" t="str">
        <f t="array" ref="B683">IF(A683="", "", VLOOKUP(VLOOKUP(A683, zuora_subscriptions!A:B, 2, false), {salesforce_opportunities!A:A,salesforce_opportunities!E:E}, 2, false)*0.8)</f>
        <v/>
      </c>
      <c r="C683" s="16" t="str">
        <f t="array" ref="C683">IF(A683="", "", VLOOKUP(A683, {zuora_subscriptions!A:A,zuora_subscriptions!C:C}, 2, false) + IF(RANDBETWEEN(0, 100)&lt;70, RANDBETWEEN(7, 10), RANDBETWEEN(5, 10)))</f>
        <v/>
      </c>
      <c r="D683" s="17" t="str">
        <f t="shared" si="1"/>
        <v/>
      </c>
    </row>
    <row r="684">
      <c r="A684" s="6"/>
      <c r="B684" s="19" t="str">
        <f t="array" ref="B684">IF(A684="", "", VLOOKUP(VLOOKUP(A684, zuora_subscriptions!A:B, 2, false), {salesforce_opportunities!A:A,salesforce_opportunities!E:E}, 2, false)*0.8)</f>
        <v/>
      </c>
      <c r="C684" s="16" t="str">
        <f t="array" ref="C684">IF(A684="", "", VLOOKUP(A684, {zuora_subscriptions!A:A,zuora_subscriptions!C:C}, 2, false) + IF(RANDBETWEEN(0, 100)&lt;70, RANDBETWEEN(7, 10), RANDBETWEEN(5, 10)))</f>
        <v/>
      </c>
      <c r="D684" s="17" t="str">
        <f t="shared" si="1"/>
        <v/>
      </c>
    </row>
    <row r="685">
      <c r="A685" s="6"/>
      <c r="B685" s="19" t="str">
        <f t="array" ref="B685">IF(A685="", "", VLOOKUP(VLOOKUP(A685, zuora_subscriptions!A:B, 2, false), {salesforce_opportunities!A:A,salesforce_opportunities!E:E}, 2, false)*0.8)</f>
        <v/>
      </c>
      <c r="C685" s="16" t="str">
        <f t="array" ref="C685">IF(A685="", "", VLOOKUP(A685, {zuora_subscriptions!A:A,zuora_subscriptions!C:C}, 2, false) + IF(RANDBETWEEN(0, 100)&lt;70, RANDBETWEEN(7, 10), RANDBETWEEN(5, 10)))</f>
        <v/>
      </c>
      <c r="D685" s="17" t="str">
        <f t="shared" si="1"/>
        <v/>
      </c>
    </row>
    <row r="686">
      <c r="A686" s="6"/>
      <c r="B686" s="19" t="str">
        <f t="array" ref="B686">IF(A686="", "", VLOOKUP(VLOOKUP(A686, zuora_subscriptions!A:B, 2, false), {salesforce_opportunities!A:A,salesforce_opportunities!E:E}, 2, false)*0.8)</f>
        <v/>
      </c>
      <c r="C686" s="16" t="str">
        <f t="array" ref="C686">IF(A686="", "", VLOOKUP(A686, {zuora_subscriptions!A:A,zuora_subscriptions!C:C}, 2, false) + IF(RANDBETWEEN(0, 100)&lt;70, RANDBETWEEN(7, 10), RANDBETWEEN(5, 10)))</f>
        <v/>
      </c>
      <c r="D686" s="17" t="str">
        <f t="shared" si="1"/>
        <v/>
      </c>
    </row>
    <row r="687">
      <c r="A687" s="6"/>
      <c r="B687" s="19" t="str">
        <f t="array" ref="B687">IF(A687="", "", VLOOKUP(VLOOKUP(A687, zuora_subscriptions!A:B, 2, false), {salesforce_opportunities!A:A,salesforce_opportunities!E:E}, 2, false)*0.8)</f>
        <v/>
      </c>
      <c r="C687" s="16" t="str">
        <f t="array" ref="C687">IF(A687="", "", VLOOKUP(A687, {zuora_subscriptions!A:A,zuora_subscriptions!C:C}, 2, false) + IF(RANDBETWEEN(0, 100)&lt;70, RANDBETWEEN(7, 10), RANDBETWEEN(5, 10)))</f>
        <v/>
      </c>
      <c r="D687" s="17" t="str">
        <f t="shared" si="1"/>
        <v/>
      </c>
    </row>
    <row r="688">
      <c r="A688" s="6"/>
      <c r="B688" s="19" t="str">
        <f t="array" ref="B688">IF(A688="", "", VLOOKUP(VLOOKUP(A688, zuora_subscriptions!A:B, 2, false), {salesforce_opportunities!A:A,salesforce_opportunities!E:E}, 2, false)*0.8)</f>
        <v/>
      </c>
      <c r="C688" s="16" t="str">
        <f t="array" ref="C688">IF(A688="", "", VLOOKUP(A688, {zuora_subscriptions!A:A,zuora_subscriptions!C:C}, 2, false) + IF(RANDBETWEEN(0, 100)&lt;70, RANDBETWEEN(7, 10), RANDBETWEEN(5, 10)))</f>
        <v/>
      </c>
      <c r="D688" s="17" t="str">
        <f t="shared" si="1"/>
        <v/>
      </c>
    </row>
    <row r="689">
      <c r="A689" s="6"/>
      <c r="B689" s="19" t="str">
        <f t="array" ref="B689">IF(A689="", "", VLOOKUP(VLOOKUP(A689, zuora_subscriptions!A:B, 2, false), {salesforce_opportunities!A:A,salesforce_opportunities!E:E}, 2, false)*0.8)</f>
        <v/>
      </c>
      <c r="C689" s="16" t="str">
        <f t="array" ref="C689">IF(A689="", "", VLOOKUP(A689, {zuora_subscriptions!A:A,zuora_subscriptions!C:C}, 2, false) + IF(RANDBETWEEN(0, 100)&lt;70, RANDBETWEEN(7, 10), RANDBETWEEN(5, 10)))</f>
        <v/>
      </c>
      <c r="D689" s="17" t="str">
        <f t="shared" si="1"/>
        <v/>
      </c>
    </row>
    <row r="690">
      <c r="A690" s="6"/>
      <c r="B690" s="19" t="str">
        <f t="array" ref="B690">IF(A690="", "", VLOOKUP(VLOOKUP(A690, zuora_subscriptions!A:B, 2, false), {salesforce_opportunities!A:A,salesforce_opportunities!E:E}, 2, false)*0.8)</f>
        <v/>
      </c>
      <c r="C690" s="16" t="str">
        <f t="array" ref="C690">IF(A690="", "", VLOOKUP(A690, {zuora_subscriptions!A:A,zuora_subscriptions!C:C}, 2, false) + IF(RANDBETWEEN(0, 100)&lt;70, RANDBETWEEN(7, 10), RANDBETWEEN(5, 10)))</f>
        <v/>
      </c>
      <c r="D690" s="17" t="str">
        <f t="shared" si="1"/>
        <v/>
      </c>
    </row>
    <row r="691">
      <c r="A691" s="6"/>
      <c r="B691" s="19" t="str">
        <f t="array" ref="B691">IF(A691="", "", VLOOKUP(VLOOKUP(A691, zuora_subscriptions!A:B, 2, false), {salesforce_opportunities!A:A,salesforce_opportunities!E:E}, 2, false)*0.8)</f>
        <v/>
      </c>
      <c r="C691" s="16" t="str">
        <f t="array" ref="C691">IF(A691="", "", VLOOKUP(A691, {zuora_subscriptions!A:A,zuora_subscriptions!C:C}, 2, false) + IF(RANDBETWEEN(0, 100)&lt;70, RANDBETWEEN(7, 10), RANDBETWEEN(5, 10)))</f>
        <v/>
      </c>
      <c r="D691" s="17" t="str">
        <f t="shared" si="1"/>
        <v/>
      </c>
    </row>
    <row r="692">
      <c r="A692" s="6"/>
      <c r="B692" s="19" t="str">
        <f t="array" ref="B692">IF(A692="", "", VLOOKUP(VLOOKUP(A692, zuora_subscriptions!A:B, 2, false), {salesforce_opportunities!A:A,salesforce_opportunities!E:E}, 2, false)*0.8)</f>
        <v/>
      </c>
      <c r="C692" s="16" t="str">
        <f t="array" ref="C692">IF(A692="", "", VLOOKUP(A692, {zuora_subscriptions!A:A,zuora_subscriptions!C:C}, 2, false) + IF(RANDBETWEEN(0, 100)&lt;70, RANDBETWEEN(7, 10), RANDBETWEEN(5, 10)))</f>
        <v/>
      </c>
      <c r="D692" s="17" t="str">
        <f t="shared" si="1"/>
        <v/>
      </c>
    </row>
    <row r="693">
      <c r="A693" s="6"/>
      <c r="B693" s="19" t="str">
        <f t="array" ref="B693">IF(A693="", "", VLOOKUP(VLOOKUP(A693, zuora_subscriptions!A:B, 2, false), {salesforce_opportunities!A:A,salesforce_opportunities!E:E}, 2, false)*0.8)</f>
        <v/>
      </c>
      <c r="C693" s="16" t="str">
        <f t="array" ref="C693">IF(A693="", "", VLOOKUP(A693, {zuora_subscriptions!A:A,zuora_subscriptions!C:C}, 2, false) + IF(RANDBETWEEN(0, 100)&lt;70, RANDBETWEEN(7, 10), RANDBETWEEN(5, 10)))</f>
        <v/>
      </c>
      <c r="D693" s="17" t="str">
        <f t="shared" si="1"/>
        <v/>
      </c>
    </row>
    <row r="694">
      <c r="A694" s="6"/>
      <c r="B694" s="19" t="str">
        <f t="array" ref="B694">IF(A694="", "", VLOOKUP(VLOOKUP(A694, zuora_subscriptions!A:B, 2, false), {salesforce_opportunities!A:A,salesforce_opportunities!E:E}, 2, false)*0.8)</f>
        <v/>
      </c>
      <c r="C694" s="16" t="str">
        <f t="array" ref="C694">IF(A694="", "", VLOOKUP(A694, {zuora_subscriptions!A:A,zuora_subscriptions!C:C}, 2, false) + IF(RANDBETWEEN(0, 100)&lt;70, RANDBETWEEN(7, 10), RANDBETWEEN(5, 10)))</f>
        <v/>
      </c>
      <c r="D694" s="17" t="str">
        <f t="shared" si="1"/>
        <v/>
      </c>
    </row>
    <row r="695">
      <c r="A695" s="6"/>
      <c r="B695" s="19" t="str">
        <f t="array" ref="B695">IF(A695="", "", VLOOKUP(VLOOKUP(A695, zuora_subscriptions!A:B, 2, false), {salesforce_opportunities!A:A,salesforce_opportunities!E:E}, 2, false)*0.8)</f>
        <v/>
      </c>
      <c r="C695" s="16" t="str">
        <f t="array" ref="C695">IF(A695="", "", VLOOKUP(A695, {zuora_subscriptions!A:A,zuora_subscriptions!C:C}, 2, false) + IF(RANDBETWEEN(0, 100)&lt;70, RANDBETWEEN(7, 10), RANDBETWEEN(5, 10)))</f>
        <v/>
      </c>
      <c r="D695" s="17" t="str">
        <f t="shared" si="1"/>
        <v/>
      </c>
    </row>
    <row r="696">
      <c r="A696" s="6"/>
      <c r="B696" s="19" t="str">
        <f t="array" ref="B696">IF(A696="", "", VLOOKUP(VLOOKUP(A696, zuora_subscriptions!A:B, 2, false), {salesforce_opportunities!A:A,salesforce_opportunities!E:E}, 2, false)*0.8)</f>
        <v/>
      </c>
      <c r="C696" s="16" t="str">
        <f t="array" ref="C696">IF(A696="", "", VLOOKUP(A696, {zuora_subscriptions!A:A,zuora_subscriptions!C:C}, 2, false) + IF(RANDBETWEEN(0, 100)&lt;70, RANDBETWEEN(7, 10), RANDBETWEEN(5, 10)))</f>
        <v/>
      </c>
      <c r="D696" s="17" t="str">
        <f t="shared" si="1"/>
        <v/>
      </c>
    </row>
    <row r="697">
      <c r="A697" s="6"/>
      <c r="B697" s="19" t="str">
        <f t="array" ref="B697">IF(A697="", "", VLOOKUP(VLOOKUP(A697, zuora_subscriptions!A:B, 2, false), {salesforce_opportunities!A:A,salesforce_opportunities!E:E}, 2, false)*0.8)</f>
        <v/>
      </c>
      <c r="C697" s="16" t="str">
        <f t="array" ref="C697">IF(A697="", "", VLOOKUP(A697, {zuora_subscriptions!A:A,zuora_subscriptions!C:C}, 2, false) + IF(RANDBETWEEN(0, 100)&lt;70, RANDBETWEEN(7, 10), RANDBETWEEN(5, 10)))</f>
        <v/>
      </c>
      <c r="D697" s="17" t="str">
        <f t="shared" si="1"/>
        <v/>
      </c>
    </row>
    <row r="698">
      <c r="A698" s="6"/>
      <c r="B698" s="19" t="str">
        <f t="array" ref="B698">IF(A698="", "", VLOOKUP(VLOOKUP(A698, zuora_subscriptions!A:B, 2, false), {salesforce_opportunities!A:A,salesforce_opportunities!E:E}, 2, false)*0.8)</f>
        <v/>
      </c>
      <c r="C698" s="16" t="str">
        <f t="array" ref="C698">IF(A698="", "", VLOOKUP(A698, {zuora_subscriptions!A:A,zuora_subscriptions!C:C}, 2, false) + IF(RANDBETWEEN(0, 100)&lt;70, RANDBETWEEN(7, 10), RANDBETWEEN(5, 10)))</f>
        <v/>
      </c>
      <c r="D698" s="17" t="str">
        <f t="shared" si="1"/>
        <v/>
      </c>
    </row>
    <row r="699">
      <c r="A699" s="6"/>
      <c r="B699" s="19" t="str">
        <f t="array" ref="B699">IF(A699="", "", VLOOKUP(VLOOKUP(A699, zuora_subscriptions!A:B, 2, false), {salesforce_opportunities!A:A,salesforce_opportunities!E:E}, 2, false)*0.8)</f>
        <v/>
      </c>
      <c r="C699" s="16" t="str">
        <f t="array" ref="C699">IF(A699="", "", VLOOKUP(A699, {zuora_subscriptions!A:A,zuora_subscriptions!C:C}, 2, false) + IF(RANDBETWEEN(0, 100)&lt;70, RANDBETWEEN(7, 10), RANDBETWEEN(5, 10)))</f>
        <v/>
      </c>
      <c r="D699" s="17" t="str">
        <f t="shared" si="1"/>
        <v/>
      </c>
    </row>
    <row r="700">
      <c r="A700" s="6"/>
      <c r="B700" s="19" t="str">
        <f t="array" ref="B700">IF(A700="", "", VLOOKUP(VLOOKUP(A700, zuora_subscriptions!A:B, 2, false), {salesforce_opportunities!A:A,salesforce_opportunities!E:E}, 2, false)*0.8)</f>
        <v/>
      </c>
      <c r="C700" s="16" t="str">
        <f t="array" ref="C700">IF(A700="", "", VLOOKUP(A700, {zuora_subscriptions!A:A,zuora_subscriptions!C:C}, 2, false) + IF(RANDBETWEEN(0, 100)&lt;70, RANDBETWEEN(7, 10), RANDBETWEEN(5, 10)))</f>
        <v/>
      </c>
      <c r="D700" s="17" t="str">
        <f t="shared" si="1"/>
        <v/>
      </c>
    </row>
    <row r="701">
      <c r="A701" s="6"/>
      <c r="B701" s="19" t="str">
        <f t="array" ref="B701">IF(A701="", "", VLOOKUP(VLOOKUP(A701, zuora_subscriptions!A:B, 2, false), {salesforce_opportunities!A:A,salesforce_opportunities!E:E}, 2, false)*0.8)</f>
        <v/>
      </c>
      <c r="C701" s="16" t="str">
        <f t="array" ref="C701">IF(A701="", "", VLOOKUP(A701, {zuora_subscriptions!A:A,zuora_subscriptions!C:C}, 2, false) + IF(RANDBETWEEN(0, 100)&lt;70, RANDBETWEEN(7, 10), RANDBETWEEN(5, 10)))</f>
        <v/>
      </c>
      <c r="D701" s="17" t="str">
        <f t="shared" si="1"/>
        <v/>
      </c>
    </row>
    <row r="702">
      <c r="A702" s="6"/>
      <c r="B702" s="19" t="str">
        <f t="array" ref="B702">IF(A702="", "", VLOOKUP(VLOOKUP(A702, zuora_subscriptions!A:B, 2, false), {salesforce_opportunities!A:A,salesforce_opportunities!E:E}, 2, false)*0.8)</f>
        <v/>
      </c>
      <c r="C702" s="16" t="str">
        <f t="array" ref="C702">IF(A702="", "", VLOOKUP(A702, {zuora_subscriptions!A:A,zuora_subscriptions!C:C}, 2, false) + IF(RANDBETWEEN(0, 100)&lt;70, RANDBETWEEN(7, 10), RANDBETWEEN(5, 10)))</f>
        <v/>
      </c>
      <c r="D702" s="17" t="str">
        <f t="shared" si="1"/>
        <v/>
      </c>
    </row>
    <row r="703">
      <c r="A703" s="6"/>
      <c r="B703" s="19" t="str">
        <f t="array" ref="B703">IF(A703="", "", VLOOKUP(VLOOKUP(A703, zuora_subscriptions!A:B, 2, false), {salesforce_opportunities!A:A,salesforce_opportunities!E:E}, 2, false)*0.8)</f>
        <v/>
      </c>
      <c r="C703" s="16" t="str">
        <f t="array" ref="C703">IF(A703="", "", VLOOKUP(A703, {zuora_subscriptions!A:A,zuora_subscriptions!C:C}, 2, false) + IF(RANDBETWEEN(0, 100)&lt;70, RANDBETWEEN(7, 10), RANDBETWEEN(5, 10)))</f>
        <v/>
      </c>
      <c r="D703" s="17" t="str">
        <f t="shared" si="1"/>
        <v/>
      </c>
    </row>
    <row r="704">
      <c r="A704" s="6"/>
      <c r="B704" s="19" t="str">
        <f t="array" ref="B704">IF(A704="", "", VLOOKUP(VLOOKUP(A704, zuora_subscriptions!A:B, 2, false), {salesforce_opportunities!A:A,salesforce_opportunities!E:E}, 2, false)*0.8)</f>
        <v/>
      </c>
      <c r="C704" s="16" t="str">
        <f t="array" ref="C704">IF(A704="", "", VLOOKUP(A704, {zuora_subscriptions!A:A,zuora_subscriptions!C:C}, 2, false) + IF(RANDBETWEEN(0, 100)&lt;70, RANDBETWEEN(7, 10), RANDBETWEEN(5, 10)))</f>
        <v/>
      </c>
      <c r="D704" s="17" t="str">
        <f t="shared" si="1"/>
        <v/>
      </c>
    </row>
    <row r="705">
      <c r="A705" s="6"/>
      <c r="B705" s="19" t="str">
        <f t="array" ref="B705">IF(A705="", "", VLOOKUP(VLOOKUP(A705, zuora_subscriptions!A:B, 2, false), {salesforce_opportunities!A:A,salesforce_opportunities!E:E}, 2, false)*0.8)</f>
        <v/>
      </c>
      <c r="C705" s="16" t="str">
        <f t="array" ref="C705">IF(A705="", "", VLOOKUP(A705, {zuora_subscriptions!A:A,zuora_subscriptions!C:C}, 2, false) + IF(RANDBETWEEN(0, 100)&lt;70, RANDBETWEEN(7, 10), RANDBETWEEN(5, 10)))</f>
        <v/>
      </c>
      <c r="D705" s="17" t="str">
        <f t="shared" si="1"/>
        <v/>
      </c>
    </row>
    <row r="706">
      <c r="A706" s="6"/>
      <c r="B706" s="19" t="str">
        <f t="array" ref="B706">IF(A706="", "", VLOOKUP(VLOOKUP(A706, zuora_subscriptions!A:B, 2, false), {salesforce_opportunities!A:A,salesforce_opportunities!E:E}, 2, false)*0.8)</f>
        <v/>
      </c>
      <c r="C706" s="16" t="str">
        <f t="array" ref="C706">IF(A706="", "", VLOOKUP(A706, {zuora_subscriptions!A:A,zuora_subscriptions!C:C}, 2, false) + IF(RANDBETWEEN(0, 100)&lt;70, RANDBETWEEN(7, 10), RANDBETWEEN(5, 10)))</f>
        <v/>
      </c>
      <c r="D706" s="17" t="str">
        <f t="shared" si="1"/>
        <v/>
      </c>
    </row>
    <row r="707">
      <c r="A707" s="6"/>
      <c r="B707" s="19" t="str">
        <f t="array" ref="B707">IF(A707="", "", VLOOKUP(VLOOKUP(A707, zuora_subscriptions!A:B, 2, false), {salesforce_opportunities!A:A,salesforce_opportunities!E:E}, 2, false)*0.8)</f>
        <v/>
      </c>
      <c r="C707" s="16" t="str">
        <f t="array" ref="C707">IF(A707="", "", VLOOKUP(A707, {zuora_subscriptions!A:A,zuora_subscriptions!C:C}, 2, false) + IF(RANDBETWEEN(0, 100)&lt;70, RANDBETWEEN(7, 10), RANDBETWEEN(5, 10)))</f>
        <v/>
      </c>
      <c r="D707" s="17" t="str">
        <f t="shared" si="1"/>
        <v/>
      </c>
    </row>
    <row r="708">
      <c r="A708" s="6"/>
      <c r="B708" s="19" t="str">
        <f t="array" ref="B708">IF(A708="", "", VLOOKUP(VLOOKUP(A708, zuora_subscriptions!A:B, 2, false), {salesforce_opportunities!A:A,salesforce_opportunities!E:E}, 2, false)*0.8)</f>
        <v/>
      </c>
      <c r="C708" s="16" t="str">
        <f t="array" ref="C708">IF(A708="", "", VLOOKUP(A708, {zuora_subscriptions!A:A,zuora_subscriptions!C:C}, 2, false) + IF(RANDBETWEEN(0, 100)&lt;70, RANDBETWEEN(7, 10), RANDBETWEEN(5, 10)))</f>
        <v/>
      </c>
      <c r="D708" s="17" t="str">
        <f t="shared" si="1"/>
        <v/>
      </c>
    </row>
    <row r="709">
      <c r="A709" s="6"/>
      <c r="B709" s="19" t="str">
        <f t="array" ref="B709">IF(A709="", "", VLOOKUP(VLOOKUP(A709, zuora_subscriptions!A:B, 2, false), {salesforce_opportunities!A:A,salesforce_opportunities!E:E}, 2, false)*0.8)</f>
        <v/>
      </c>
      <c r="C709" s="16" t="str">
        <f t="array" ref="C709">IF(A709="", "", VLOOKUP(A709, {zuora_subscriptions!A:A,zuora_subscriptions!C:C}, 2, false) + IF(RANDBETWEEN(0, 100)&lt;70, RANDBETWEEN(7, 10), RANDBETWEEN(5, 10)))</f>
        <v/>
      </c>
      <c r="D709" s="17" t="str">
        <f t="shared" si="1"/>
        <v/>
      </c>
    </row>
    <row r="710">
      <c r="A710" s="6"/>
      <c r="B710" s="19" t="str">
        <f t="array" ref="B710">IF(A710="", "", VLOOKUP(VLOOKUP(A710, zuora_subscriptions!A:B, 2, false), {salesforce_opportunities!A:A,salesforce_opportunities!E:E}, 2, false)*0.8)</f>
        <v/>
      </c>
      <c r="C710" s="16" t="str">
        <f t="array" ref="C710">IF(A710="", "", VLOOKUP(A710, {zuora_subscriptions!A:A,zuora_subscriptions!C:C}, 2, false) + IF(RANDBETWEEN(0, 100)&lt;70, RANDBETWEEN(7, 10), RANDBETWEEN(5, 10)))</f>
        <v/>
      </c>
      <c r="D710" s="17" t="str">
        <f t="shared" si="1"/>
        <v/>
      </c>
    </row>
    <row r="711">
      <c r="A711" s="6"/>
      <c r="B711" s="19" t="str">
        <f t="array" ref="B711">IF(A711="", "", VLOOKUP(VLOOKUP(A711, zuora_subscriptions!A:B, 2, false), {salesforce_opportunities!A:A,salesforce_opportunities!E:E}, 2, false)*0.8)</f>
        <v/>
      </c>
      <c r="C711" s="16" t="str">
        <f t="array" ref="C711">IF(A711="", "", VLOOKUP(A711, {zuora_subscriptions!A:A,zuora_subscriptions!C:C}, 2, false) + IF(RANDBETWEEN(0, 100)&lt;70, RANDBETWEEN(7, 10), RANDBETWEEN(5, 10)))</f>
        <v/>
      </c>
      <c r="D711" s="17" t="str">
        <f t="shared" si="1"/>
        <v/>
      </c>
    </row>
    <row r="712">
      <c r="A712" s="6"/>
      <c r="B712" s="19" t="str">
        <f t="array" ref="B712">IF(A712="", "", VLOOKUP(VLOOKUP(A712, zuora_subscriptions!A:B, 2, false), {salesforce_opportunities!A:A,salesforce_opportunities!E:E}, 2, false)*0.8)</f>
        <v/>
      </c>
      <c r="C712" s="16" t="str">
        <f t="array" ref="C712">IF(A712="", "", VLOOKUP(A712, {zuora_subscriptions!A:A,zuora_subscriptions!C:C}, 2, false) + IF(RANDBETWEEN(0, 100)&lt;70, RANDBETWEEN(7, 10), RANDBETWEEN(5, 10)))</f>
        <v/>
      </c>
      <c r="D712" s="17" t="str">
        <f t="shared" si="1"/>
        <v/>
      </c>
    </row>
    <row r="713">
      <c r="A713" s="6"/>
      <c r="B713" s="19" t="str">
        <f t="array" ref="B713">IF(A713="", "", VLOOKUP(VLOOKUP(A713, zuora_subscriptions!A:B, 2, false), {salesforce_opportunities!A:A,salesforce_opportunities!E:E}, 2, false)*0.8)</f>
        <v/>
      </c>
      <c r="C713" s="16" t="str">
        <f t="array" ref="C713">IF(A713="", "", VLOOKUP(A713, {zuora_subscriptions!A:A,zuora_subscriptions!C:C}, 2, false) + IF(RANDBETWEEN(0, 100)&lt;70, RANDBETWEEN(7, 10), RANDBETWEEN(5, 10)))</f>
        <v/>
      </c>
      <c r="D713" s="17" t="str">
        <f t="shared" si="1"/>
        <v/>
      </c>
    </row>
    <row r="714">
      <c r="A714" s="6"/>
      <c r="B714" s="19" t="str">
        <f t="array" ref="B714">IF(A714="", "", VLOOKUP(VLOOKUP(A714, zuora_subscriptions!A:B, 2, false), {salesforce_opportunities!A:A,salesforce_opportunities!E:E}, 2, false)*0.8)</f>
        <v/>
      </c>
      <c r="C714" s="16" t="str">
        <f t="array" ref="C714">IF(A714="", "", VLOOKUP(A714, {zuora_subscriptions!A:A,zuora_subscriptions!C:C}, 2, false) + IF(RANDBETWEEN(0, 100)&lt;70, RANDBETWEEN(7, 10), RANDBETWEEN(5, 10)))</f>
        <v/>
      </c>
      <c r="D714" s="17" t="str">
        <f t="shared" si="1"/>
        <v/>
      </c>
    </row>
    <row r="715">
      <c r="A715" s="6"/>
      <c r="B715" s="19" t="str">
        <f t="array" ref="B715">IF(A715="", "", VLOOKUP(VLOOKUP(A715, zuora_subscriptions!A:B, 2, false), {salesforce_opportunities!A:A,salesforce_opportunities!E:E}, 2, false)*0.8)</f>
        <v/>
      </c>
      <c r="C715" s="16" t="str">
        <f t="array" ref="C715">IF(A715="", "", VLOOKUP(A715, {zuora_subscriptions!A:A,zuora_subscriptions!C:C}, 2, false) + IF(RANDBETWEEN(0, 100)&lt;70, RANDBETWEEN(7, 10), RANDBETWEEN(5, 10)))</f>
        <v/>
      </c>
      <c r="D715" s="17" t="str">
        <f t="shared" si="1"/>
        <v/>
      </c>
    </row>
    <row r="716">
      <c r="A716" s="6"/>
      <c r="B716" s="19" t="str">
        <f t="array" ref="B716">IF(A716="", "", VLOOKUP(VLOOKUP(A716, zuora_subscriptions!A:B, 2, false), {salesforce_opportunities!A:A,salesforce_opportunities!E:E}, 2, false)*0.8)</f>
        <v/>
      </c>
      <c r="C716" s="16" t="str">
        <f t="array" ref="C716">IF(A716="", "", VLOOKUP(A716, {zuora_subscriptions!A:A,zuora_subscriptions!C:C}, 2, false) + IF(RANDBETWEEN(0, 100)&lt;70, RANDBETWEEN(7, 10), RANDBETWEEN(5, 10)))</f>
        <v/>
      </c>
      <c r="D716" s="17" t="str">
        <f t="shared" si="1"/>
        <v/>
      </c>
    </row>
    <row r="717">
      <c r="A717" s="6"/>
      <c r="B717" s="19" t="str">
        <f t="array" ref="B717">IF(A717="", "", VLOOKUP(VLOOKUP(A717, zuora_subscriptions!A:B, 2, false), {salesforce_opportunities!A:A,salesforce_opportunities!E:E}, 2, false)*0.8)</f>
        <v/>
      </c>
      <c r="C717" s="16" t="str">
        <f t="array" ref="C717">IF(A717="", "", VLOOKUP(A717, {zuora_subscriptions!A:A,zuora_subscriptions!C:C}, 2, false) + IF(RANDBETWEEN(0, 100)&lt;70, RANDBETWEEN(7, 10), RANDBETWEEN(5, 10)))</f>
        <v/>
      </c>
      <c r="D717" s="17" t="str">
        <f t="shared" si="1"/>
        <v/>
      </c>
    </row>
    <row r="718">
      <c r="A718" s="6"/>
      <c r="B718" s="19" t="str">
        <f t="array" ref="B718">IF(A718="", "", VLOOKUP(VLOOKUP(A718, zuora_subscriptions!A:B, 2, false), {salesforce_opportunities!A:A,salesforce_opportunities!E:E}, 2, false)*0.8)</f>
        <v/>
      </c>
      <c r="C718" s="16" t="str">
        <f t="array" ref="C718">IF(A718="", "", VLOOKUP(A718, {zuora_subscriptions!A:A,zuora_subscriptions!C:C}, 2, false) + IF(RANDBETWEEN(0, 100)&lt;70, RANDBETWEEN(7, 10), RANDBETWEEN(5, 10)))</f>
        <v/>
      </c>
      <c r="D718" s="17" t="str">
        <f t="shared" si="1"/>
        <v/>
      </c>
    </row>
    <row r="719">
      <c r="A719" s="6"/>
      <c r="B719" s="19" t="str">
        <f t="array" ref="B719">IF(A719="", "", VLOOKUP(VLOOKUP(A719, zuora_subscriptions!A:B, 2, false), {salesforce_opportunities!A:A,salesforce_opportunities!E:E}, 2, false)*0.8)</f>
        <v/>
      </c>
      <c r="C719" s="16" t="str">
        <f t="array" ref="C719">IF(A719="", "", VLOOKUP(A719, {zuora_subscriptions!A:A,zuora_subscriptions!C:C}, 2, false) + IF(RANDBETWEEN(0, 100)&lt;70, RANDBETWEEN(7, 10), RANDBETWEEN(5, 10)))</f>
        <v/>
      </c>
      <c r="D719" s="17" t="str">
        <f t="shared" si="1"/>
        <v/>
      </c>
    </row>
    <row r="720">
      <c r="A720" s="6"/>
      <c r="B720" s="19" t="str">
        <f t="array" ref="B720">IF(A720="", "", VLOOKUP(VLOOKUP(A720, zuora_subscriptions!A:B, 2, false), {salesforce_opportunities!A:A,salesforce_opportunities!E:E}, 2, false)*0.8)</f>
        <v/>
      </c>
      <c r="C720" s="16" t="str">
        <f t="array" ref="C720">IF(A720="", "", VLOOKUP(A720, {zuora_subscriptions!A:A,zuora_subscriptions!C:C}, 2, false) + IF(RANDBETWEEN(0, 100)&lt;70, RANDBETWEEN(7, 10), RANDBETWEEN(5, 10)))</f>
        <v/>
      </c>
      <c r="D720" s="17" t="str">
        <f t="shared" si="1"/>
        <v/>
      </c>
    </row>
    <row r="721">
      <c r="A721" s="6"/>
      <c r="B721" s="19" t="str">
        <f t="array" ref="B721">IF(A721="", "", VLOOKUP(VLOOKUP(A721, zuora_subscriptions!A:B, 2, false), {salesforce_opportunities!A:A,salesforce_opportunities!E:E}, 2, false)*0.8)</f>
        <v/>
      </c>
      <c r="C721" s="16" t="str">
        <f t="array" ref="C721">IF(A721="", "", VLOOKUP(A721, {zuora_subscriptions!A:A,zuora_subscriptions!C:C}, 2, false) + IF(RANDBETWEEN(0, 100)&lt;70, RANDBETWEEN(7, 10), RANDBETWEEN(5, 10)))</f>
        <v/>
      </c>
      <c r="D721" s="17" t="str">
        <f t="shared" si="1"/>
        <v/>
      </c>
    </row>
    <row r="722">
      <c r="A722" s="6"/>
      <c r="B722" s="19" t="str">
        <f t="array" ref="B722">IF(A722="", "", VLOOKUP(VLOOKUP(A722, zuora_subscriptions!A:B, 2, false), {salesforce_opportunities!A:A,salesforce_opportunities!E:E}, 2, false)*0.8)</f>
        <v/>
      </c>
      <c r="C722" s="16" t="str">
        <f t="array" ref="C722">IF(A722="", "", VLOOKUP(A722, {zuora_subscriptions!A:A,zuora_subscriptions!C:C}, 2, false) + IF(RANDBETWEEN(0, 100)&lt;70, RANDBETWEEN(7, 10), RANDBETWEEN(5, 10)))</f>
        <v/>
      </c>
      <c r="D722" s="17" t="str">
        <f t="shared" si="1"/>
        <v/>
      </c>
    </row>
    <row r="723">
      <c r="A723" s="6"/>
      <c r="B723" s="19" t="str">
        <f t="array" ref="B723">IF(A723="", "", VLOOKUP(VLOOKUP(A723, zuora_subscriptions!A:B, 2, false), {salesforce_opportunities!A:A,salesforce_opportunities!E:E}, 2, false)*0.8)</f>
        <v/>
      </c>
      <c r="C723" s="16" t="str">
        <f t="array" ref="C723">IF(A723="", "", VLOOKUP(A723, {zuora_subscriptions!A:A,zuora_subscriptions!C:C}, 2, false) + IF(RANDBETWEEN(0, 100)&lt;70, RANDBETWEEN(7, 10), RANDBETWEEN(5, 10)))</f>
        <v/>
      </c>
      <c r="D723" s="17" t="str">
        <f t="shared" si="1"/>
        <v/>
      </c>
    </row>
    <row r="724">
      <c r="A724" s="6"/>
      <c r="B724" s="19" t="str">
        <f t="array" ref="B724">IF(A724="", "", VLOOKUP(VLOOKUP(A724, zuora_subscriptions!A:B, 2, false), {salesforce_opportunities!A:A,salesforce_opportunities!E:E}, 2, false)*0.8)</f>
        <v/>
      </c>
      <c r="C724" s="16" t="str">
        <f t="array" ref="C724">IF(A724="", "", VLOOKUP(A724, {zuora_subscriptions!A:A,zuora_subscriptions!C:C}, 2, false) + IF(RANDBETWEEN(0, 100)&lt;70, RANDBETWEEN(7, 10), RANDBETWEEN(5, 10)))</f>
        <v/>
      </c>
      <c r="D724" s="17" t="str">
        <f t="shared" si="1"/>
        <v/>
      </c>
    </row>
    <row r="725">
      <c r="A725" s="6"/>
      <c r="B725" s="19" t="str">
        <f t="array" ref="B725">IF(A725="", "", VLOOKUP(VLOOKUP(A725, zuora_subscriptions!A:B, 2, false), {salesforce_opportunities!A:A,salesforce_opportunities!E:E}, 2, false)*0.8)</f>
        <v/>
      </c>
      <c r="C725" s="16" t="str">
        <f t="array" ref="C725">IF(A725="", "", VLOOKUP(A725, {zuora_subscriptions!A:A,zuora_subscriptions!C:C}, 2, false) + IF(RANDBETWEEN(0, 100)&lt;70, RANDBETWEEN(7, 10), RANDBETWEEN(5, 10)))</f>
        <v/>
      </c>
      <c r="D725" s="17" t="str">
        <f t="shared" si="1"/>
        <v/>
      </c>
    </row>
    <row r="726">
      <c r="A726" s="6"/>
      <c r="B726" s="19" t="str">
        <f t="array" ref="B726">IF(A726="", "", VLOOKUP(VLOOKUP(A726, zuora_subscriptions!A:B, 2, false), {salesforce_opportunities!A:A,salesforce_opportunities!E:E}, 2, false)*0.8)</f>
        <v/>
      </c>
      <c r="C726" s="16" t="str">
        <f t="array" ref="C726">IF(A726="", "", VLOOKUP(A726, {zuora_subscriptions!A:A,zuora_subscriptions!C:C}, 2, false) + IF(RANDBETWEEN(0, 100)&lt;70, RANDBETWEEN(7, 10), RANDBETWEEN(5, 10)))</f>
        <v/>
      </c>
      <c r="D726" s="17" t="str">
        <f t="shared" si="1"/>
        <v/>
      </c>
    </row>
    <row r="727">
      <c r="A727" s="6"/>
      <c r="B727" s="19" t="str">
        <f t="array" ref="B727">IF(A727="", "", VLOOKUP(VLOOKUP(A727, zuora_subscriptions!A:B, 2, false), {salesforce_opportunities!A:A,salesforce_opportunities!E:E}, 2, false)*0.8)</f>
        <v/>
      </c>
      <c r="C727" s="16" t="str">
        <f t="array" ref="C727">IF(A727="", "", VLOOKUP(A727, {zuora_subscriptions!A:A,zuora_subscriptions!C:C}, 2, false) + IF(RANDBETWEEN(0, 100)&lt;70, RANDBETWEEN(7, 10), RANDBETWEEN(5, 10)))</f>
        <v/>
      </c>
      <c r="D727" s="17" t="str">
        <f t="shared" si="1"/>
        <v/>
      </c>
    </row>
    <row r="728">
      <c r="A728" s="6"/>
      <c r="B728" s="19" t="str">
        <f t="array" ref="B728">IF(A728="", "", VLOOKUP(VLOOKUP(A728, zuora_subscriptions!A:B, 2, false), {salesforce_opportunities!A:A,salesforce_opportunities!E:E}, 2, false)*0.8)</f>
        <v/>
      </c>
      <c r="C728" s="16" t="str">
        <f t="array" ref="C728">IF(A728="", "", VLOOKUP(A728, {zuora_subscriptions!A:A,zuora_subscriptions!C:C}, 2, false) + IF(RANDBETWEEN(0, 100)&lt;70, RANDBETWEEN(7, 10), RANDBETWEEN(5, 10)))</f>
        <v/>
      </c>
      <c r="D728" s="17" t="str">
        <f t="shared" si="1"/>
        <v/>
      </c>
    </row>
    <row r="729">
      <c r="A729" s="6"/>
      <c r="B729" s="19" t="str">
        <f t="array" ref="B729">IF(A729="", "", VLOOKUP(VLOOKUP(A729, zuora_subscriptions!A:B, 2, false), {salesforce_opportunities!A:A,salesforce_opportunities!E:E}, 2, false)*0.8)</f>
        <v/>
      </c>
      <c r="C729" s="16" t="str">
        <f t="array" ref="C729">IF(A729="", "", VLOOKUP(A729, {zuora_subscriptions!A:A,zuora_subscriptions!C:C}, 2, false) + IF(RANDBETWEEN(0, 100)&lt;70, RANDBETWEEN(7, 10), RANDBETWEEN(5, 10)))</f>
        <v/>
      </c>
      <c r="D729" s="17" t="str">
        <f t="shared" si="1"/>
        <v/>
      </c>
    </row>
    <row r="730">
      <c r="A730" s="6"/>
      <c r="B730" s="19" t="str">
        <f t="array" ref="B730">IF(A730="", "", VLOOKUP(VLOOKUP(A730, zuora_subscriptions!A:B, 2, false), {salesforce_opportunities!A:A,salesforce_opportunities!E:E}, 2, false)*0.8)</f>
        <v/>
      </c>
      <c r="C730" s="16" t="str">
        <f t="array" ref="C730">IF(A730="", "", VLOOKUP(A730, {zuora_subscriptions!A:A,zuora_subscriptions!C:C}, 2, false) + IF(RANDBETWEEN(0, 100)&lt;70, RANDBETWEEN(7, 10), RANDBETWEEN(5, 10)))</f>
        <v/>
      </c>
      <c r="D730" s="17" t="str">
        <f t="shared" si="1"/>
        <v/>
      </c>
    </row>
    <row r="731">
      <c r="A731" s="6"/>
      <c r="B731" s="19" t="str">
        <f t="array" ref="B731">IF(A731="", "", VLOOKUP(VLOOKUP(A731, zuora_subscriptions!A:B, 2, false), {salesforce_opportunities!A:A,salesforce_opportunities!E:E}, 2, false)*0.8)</f>
        <v/>
      </c>
      <c r="C731" s="16" t="str">
        <f t="array" ref="C731">IF(A731="", "", VLOOKUP(A731, {zuora_subscriptions!A:A,zuora_subscriptions!C:C}, 2, false) + IF(RANDBETWEEN(0, 100)&lt;70, RANDBETWEEN(7, 10), RANDBETWEEN(5, 10)))</f>
        <v/>
      </c>
      <c r="D731" s="17" t="str">
        <f t="shared" si="1"/>
        <v/>
      </c>
    </row>
    <row r="732">
      <c r="A732" s="6"/>
      <c r="B732" s="19" t="str">
        <f t="array" ref="B732">IF(A732="", "", VLOOKUP(VLOOKUP(A732, zuora_subscriptions!A:B, 2, false), {salesforce_opportunities!A:A,salesforce_opportunities!E:E}, 2, false)*0.8)</f>
        <v/>
      </c>
      <c r="C732" s="16" t="str">
        <f t="array" ref="C732">IF(A732="", "", VLOOKUP(A732, {zuora_subscriptions!A:A,zuora_subscriptions!C:C}, 2, false) + IF(RANDBETWEEN(0, 100)&lt;70, RANDBETWEEN(7, 10), RANDBETWEEN(5, 10)))</f>
        <v/>
      </c>
      <c r="D732" s="17" t="str">
        <f t="shared" si="1"/>
        <v/>
      </c>
    </row>
    <row r="733">
      <c r="A733" s="6"/>
      <c r="B733" s="19" t="str">
        <f t="array" ref="B733">IF(A733="", "", VLOOKUP(VLOOKUP(A733, zuora_subscriptions!A:B, 2, false), {salesforce_opportunities!A:A,salesforce_opportunities!E:E}, 2, false)*0.8)</f>
        <v/>
      </c>
      <c r="C733" s="16" t="str">
        <f t="array" ref="C733">IF(A733="", "", VLOOKUP(A733, {zuora_subscriptions!A:A,zuora_subscriptions!C:C}, 2, false) + IF(RANDBETWEEN(0, 100)&lt;70, RANDBETWEEN(7, 10), RANDBETWEEN(5, 10)))</f>
        <v/>
      </c>
      <c r="D733" s="17" t="str">
        <f t="shared" si="1"/>
        <v/>
      </c>
    </row>
    <row r="734">
      <c r="A734" s="6"/>
      <c r="B734" s="19" t="str">
        <f t="array" ref="B734">IF(A734="", "", VLOOKUP(VLOOKUP(A734, zuora_subscriptions!A:B, 2, false), {salesforce_opportunities!A:A,salesforce_opportunities!E:E}, 2, false)*0.8)</f>
        <v/>
      </c>
      <c r="C734" s="16" t="str">
        <f t="array" ref="C734">IF(A734="", "", VLOOKUP(A734, {zuora_subscriptions!A:A,zuora_subscriptions!C:C}, 2, false) + IF(RANDBETWEEN(0, 100)&lt;70, RANDBETWEEN(7, 10), RANDBETWEEN(5, 10)))</f>
        <v/>
      </c>
      <c r="D734" s="17" t="str">
        <f t="shared" si="1"/>
        <v/>
      </c>
    </row>
    <row r="735">
      <c r="A735" s="6"/>
      <c r="B735" s="19" t="str">
        <f t="array" ref="B735">IF(A735="", "", VLOOKUP(VLOOKUP(A735, zuora_subscriptions!A:B, 2, false), {salesforce_opportunities!A:A,salesforce_opportunities!E:E}, 2, false)*0.8)</f>
        <v/>
      </c>
      <c r="C735" s="16" t="str">
        <f t="array" ref="C735">IF(A735="", "", VLOOKUP(A735, {zuora_subscriptions!A:A,zuora_subscriptions!C:C}, 2, false) + IF(RANDBETWEEN(0, 100)&lt;70, RANDBETWEEN(7, 10), RANDBETWEEN(5, 10)))</f>
        <v/>
      </c>
      <c r="D735" s="17" t="str">
        <f t="shared" si="1"/>
        <v/>
      </c>
    </row>
    <row r="736">
      <c r="A736" s="6"/>
      <c r="B736" s="19" t="str">
        <f t="array" ref="B736">IF(A736="", "", VLOOKUP(VLOOKUP(A736, zuora_subscriptions!A:B, 2, false), {salesforce_opportunities!A:A,salesforce_opportunities!E:E}, 2, false)*0.8)</f>
        <v/>
      </c>
      <c r="C736" s="16" t="str">
        <f t="array" ref="C736">IF(A736="", "", VLOOKUP(A736, {zuora_subscriptions!A:A,zuora_subscriptions!C:C}, 2, false) + IF(RANDBETWEEN(0, 100)&lt;70, RANDBETWEEN(7, 10), RANDBETWEEN(5, 10)))</f>
        <v/>
      </c>
      <c r="D736" s="17" t="str">
        <f t="shared" si="1"/>
        <v/>
      </c>
    </row>
    <row r="737">
      <c r="A737" s="6"/>
      <c r="B737" s="19" t="str">
        <f t="array" ref="B737">IF(A737="", "", VLOOKUP(VLOOKUP(A737, zuora_subscriptions!A:B, 2, false), {salesforce_opportunities!A:A,salesforce_opportunities!E:E}, 2, false)*0.8)</f>
        <v/>
      </c>
      <c r="C737" s="16" t="str">
        <f t="array" ref="C737">IF(A737="", "", VLOOKUP(A737, {zuora_subscriptions!A:A,zuora_subscriptions!C:C}, 2, false) + IF(RANDBETWEEN(0, 100)&lt;70, RANDBETWEEN(7, 10), RANDBETWEEN(5, 10)))</f>
        <v/>
      </c>
      <c r="D737" s="17" t="str">
        <f t="shared" si="1"/>
        <v/>
      </c>
    </row>
    <row r="738">
      <c r="A738" s="6"/>
      <c r="B738" s="19" t="str">
        <f t="array" ref="B738">IF(A738="", "", VLOOKUP(VLOOKUP(A738, zuora_subscriptions!A:B, 2, false), {salesforce_opportunities!A:A,salesforce_opportunities!E:E}, 2, false)*0.8)</f>
        <v/>
      </c>
      <c r="C738" s="16" t="str">
        <f t="array" ref="C738">IF(A738="", "", VLOOKUP(A738, {zuora_subscriptions!A:A,zuora_subscriptions!C:C}, 2, false) + IF(RANDBETWEEN(0, 100)&lt;70, RANDBETWEEN(7, 10), RANDBETWEEN(5, 10)))</f>
        <v/>
      </c>
      <c r="D738" s="17" t="str">
        <f t="shared" si="1"/>
        <v/>
      </c>
    </row>
    <row r="739">
      <c r="A739" s="6"/>
      <c r="B739" s="19" t="str">
        <f t="array" ref="B739">IF(A739="", "", VLOOKUP(VLOOKUP(A739, zuora_subscriptions!A:B, 2, false), {salesforce_opportunities!A:A,salesforce_opportunities!E:E}, 2, false)*0.8)</f>
        <v/>
      </c>
      <c r="C739" s="16" t="str">
        <f t="array" ref="C739">IF(A739="", "", VLOOKUP(A739, {zuora_subscriptions!A:A,zuora_subscriptions!C:C}, 2, false) + IF(RANDBETWEEN(0, 100)&lt;70, RANDBETWEEN(7, 10), RANDBETWEEN(5, 10)))</f>
        <v/>
      </c>
      <c r="D739" s="17" t="str">
        <f t="shared" si="1"/>
        <v/>
      </c>
    </row>
    <row r="740">
      <c r="A740" s="6"/>
      <c r="B740" s="19" t="str">
        <f t="array" ref="B740">IF(A740="", "", VLOOKUP(VLOOKUP(A740, zuora_subscriptions!A:B, 2, false), {salesforce_opportunities!A:A,salesforce_opportunities!E:E}, 2, false)*0.8)</f>
        <v/>
      </c>
      <c r="C740" s="16" t="str">
        <f t="array" ref="C740">IF(A740="", "", VLOOKUP(A740, {zuora_subscriptions!A:A,zuora_subscriptions!C:C}, 2, false) + IF(RANDBETWEEN(0, 100)&lt;70, RANDBETWEEN(7, 10), RANDBETWEEN(5, 10)))</f>
        <v/>
      </c>
      <c r="D740" s="17" t="str">
        <f t="shared" si="1"/>
        <v/>
      </c>
    </row>
    <row r="741">
      <c r="A741" s="6"/>
      <c r="B741" s="19" t="str">
        <f t="array" ref="B741">IF(A741="", "", VLOOKUP(VLOOKUP(A741, zuora_subscriptions!A:B, 2, false), {salesforce_opportunities!A:A,salesforce_opportunities!E:E}, 2, false)*0.8)</f>
        <v/>
      </c>
      <c r="C741" s="16" t="str">
        <f t="array" ref="C741">IF(A741="", "", VLOOKUP(A741, {zuora_subscriptions!A:A,zuora_subscriptions!C:C}, 2, false) + IF(RANDBETWEEN(0, 100)&lt;70, RANDBETWEEN(7, 10), RANDBETWEEN(5, 10)))</f>
        <v/>
      </c>
      <c r="D741" s="17" t="str">
        <f t="shared" si="1"/>
        <v/>
      </c>
    </row>
    <row r="742">
      <c r="A742" s="6"/>
      <c r="B742" s="19" t="str">
        <f t="array" ref="B742">IF(A742="", "", VLOOKUP(VLOOKUP(A742, zuora_subscriptions!A:B, 2, false), {salesforce_opportunities!A:A,salesforce_opportunities!E:E}, 2, false)*0.8)</f>
        <v/>
      </c>
      <c r="C742" s="16" t="str">
        <f t="array" ref="C742">IF(A742="", "", VLOOKUP(A742, {zuora_subscriptions!A:A,zuora_subscriptions!C:C}, 2, false) + IF(RANDBETWEEN(0, 100)&lt;70, RANDBETWEEN(7, 10), RANDBETWEEN(5, 10)))</f>
        <v/>
      </c>
      <c r="D742" s="17" t="str">
        <f t="shared" si="1"/>
        <v/>
      </c>
    </row>
    <row r="743">
      <c r="A743" s="6"/>
      <c r="B743" s="19" t="str">
        <f t="array" ref="B743">IF(A743="", "", VLOOKUP(VLOOKUP(A743, zuora_subscriptions!A:B, 2, false), {salesforce_opportunities!A:A,salesforce_opportunities!E:E}, 2, false)*0.8)</f>
        <v/>
      </c>
      <c r="C743" s="16" t="str">
        <f t="array" ref="C743">IF(A743="", "", VLOOKUP(A743, {zuora_subscriptions!A:A,zuora_subscriptions!C:C}, 2, false) + IF(RANDBETWEEN(0, 100)&lt;70, RANDBETWEEN(7, 10), RANDBETWEEN(5, 10)))</f>
        <v/>
      </c>
      <c r="D743" s="17" t="str">
        <f t="shared" si="1"/>
        <v/>
      </c>
    </row>
    <row r="744">
      <c r="A744" s="6"/>
      <c r="B744" s="19" t="str">
        <f t="array" ref="B744">IF(A744="", "", VLOOKUP(VLOOKUP(A744, zuora_subscriptions!A:B, 2, false), {salesforce_opportunities!A:A,salesforce_opportunities!E:E}, 2, false)*0.8)</f>
        <v/>
      </c>
      <c r="C744" s="16" t="str">
        <f t="array" ref="C744">IF(A744="", "", VLOOKUP(A744, {zuora_subscriptions!A:A,zuora_subscriptions!C:C}, 2, false) + IF(RANDBETWEEN(0, 100)&lt;70, RANDBETWEEN(7, 10), RANDBETWEEN(5, 10)))</f>
        <v/>
      </c>
      <c r="D744" s="17" t="str">
        <f t="shared" si="1"/>
        <v/>
      </c>
    </row>
    <row r="745">
      <c r="A745" s="6"/>
      <c r="B745" s="19" t="str">
        <f t="array" ref="B745">IF(A745="", "", VLOOKUP(VLOOKUP(A745, zuora_subscriptions!A:B, 2, false), {salesforce_opportunities!A:A,salesforce_opportunities!E:E}, 2, false)*0.8)</f>
        <v/>
      </c>
      <c r="C745" s="16" t="str">
        <f t="array" ref="C745">IF(A745="", "", VLOOKUP(A745, {zuora_subscriptions!A:A,zuora_subscriptions!C:C}, 2, false) + IF(RANDBETWEEN(0, 100)&lt;70, RANDBETWEEN(7, 10), RANDBETWEEN(5, 10)))</f>
        <v/>
      </c>
      <c r="D745" s="17" t="str">
        <f t="shared" si="1"/>
        <v/>
      </c>
    </row>
    <row r="746">
      <c r="A746" s="6"/>
      <c r="B746" s="19" t="str">
        <f t="array" ref="B746">IF(A746="", "", VLOOKUP(VLOOKUP(A746, zuora_subscriptions!A:B, 2, false), {salesforce_opportunities!A:A,salesforce_opportunities!E:E}, 2, false)*0.8)</f>
        <v/>
      </c>
      <c r="C746" s="16" t="str">
        <f t="array" ref="C746">IF(A746="", "", VLOOKUP(A746, {zuora_subscriptions!A:A,zuora_subscriptions!C:C}, 2, false) + IF(RANDBETWEEN(0, 100)&lt;70, RANDBETWEEN(7, 10), RANDBETWEEN(5, 10)))</f>
        <v/>
      </c>
      <c r="D746" s="17" t="str">
        <f t="shared" si="1"/>
        <v/>
      </c>
    </row>
    <row r="747">
      <c r="A747" s="6"/>
      <c r="B747" s="19" t="str">
        <f t="array" ref="B747">IF(A747="", "", VLOOKUP(VLOOKUP(A747, zuora_subscriptions!A:B, 2, false), {salesforce_opportunities!A:A,salesforce_opportunities!E:E}, 2, false)*0.8)</f>
        <v/>
      </c>
      <c r="C747" s="16" t="str">
        <f t="array" ref="C747">IF(A747="", "", VLOOKUP(A747, {zuora_subscriptions!A:A,zuora_subscriptions!C:C}, 2, false) + IF(RANDBETWEEN(0, 100)&lt;70, RANDBETWEEN(7, 10), RANDBETWEEN(5, 10)))</f>
        <v/>
      </c>
      <c r="D747" s="17" t="str">
        <f t="shared" si="1"/>
        <v/>
      </c>
    </row>
    <row r="748">
      <c r="A748" s="6"/>
      <c r="B748" s="19" t="str">
        <f t="array" ref="B748">IF(A748="", "", VLOOKUP(VLOOKUP(A748, zuora_subscriptions!A:B, 2, false), {salesforce_opportunities!A:A,salesforce_opportunities!E:E}, 2, false)*0.8)</f>
        <v/>
      </c>
      <c r="C748" s="16" t="str">
        <f t="array" ref="C748">IF(A748="", "", VLOOKUP(A748, {zuora_subscriptions!A:A,zuora_subscriptions!C:C}, 2, false) + IF(RANDBETWEEN(0, 100)&lt;70, RANDBETWEEN(7, 10), RANDBETWEEN(5, 10)))</f>
        <v/>
      </c>
      <c r="D748" s="17" t="str">
        <f t="shared" si="1"/>
        <v/>
      </c>
    </row>
    <row r="749">
      <c r="A749" s="6"/>
      <c r="B749" s="19" t="str">
        <f t="array" ref="B749">IF(A749="", "", VLOOKUP(VLOOKUP(A749, zuora_subscriptions!A:B, 2, false), {salesforce_opportunities!A:A,salesforce_opportunities!E:E}, 2, false)*0.8)</f>
        <v/>
      </c>
      <c r="C749" s="16" t="str">
        <f t="array" ref="C749">IF(A749="", "", VLOOKUP(A749, {zuora_subscriptions!A:A,zuora_subscriptions!C:C}, 2, false) + IF(RANDBETWEEN(0, 100)&lt;70, RANDBETWEEN(7, 10), RANDBETWEEN(5, 10)))</f>
        <v/>
      </c>
      <c r="D749" s="17" t="str">
        <f t="shared" si="1"/>
        <v/>
      </c>
    </row>
    <row r="750">
      <c r="A750" s="6"/>
      <c r="B750" s="19" t="str">
        <f t="array" ref="B750">IF(A750="", "", VLOOKUP(VLOOKUP(A750, zuora_subscriptions!A:B, 2, false), {salesforce_opportunities!A:A,salesforce_opportunities!E:E}, 2, false)*0.8)</f>
        <v/>
      </c>
      <c r="C750" s="16" t="str">
        <f t="array" ref="C750">IF(A750="", "", VLOOKUP(A750, {zuora_subscriptions!A:A,zuora_subscriptions!C:C}, 2, false) + IF(RANDBETWEEN(0, 100)&lt;70, RANDBETWEEN(7, 10), RANDBETWEEN(5, 10)))</f>
        <v/>
      </c>
      <c r="D750" s="17" t="str">
        <f t="shared" si="1"/>
        <v/>
      </c>
    </row>
    <row r="751">
      <c r="A751" s="6"/>
      <c r="B751" s="19" t="str">
        <f t="array" ref="B751">IF(A751="", "", VLOOKUP(VLOOKUP(A751, zuora_subscriptions!A:B, 2, false), {salesforce_opportunities!A:A,salesforce_opportunities!E:E}, 2, false)*0.8)</f>
        <v/>
      </c>
      <c r="C751" s="16" t="str">
        <f t="array" ref="C751">IF(A751="", "", VLOOKUP(A751, {zuora_subscriptions!A:A,zuora_subscriptions!C:C}, 2, false) + IF(RANDBETWEEN(0, 100)&lt;70, RANDBETWEEN(7, 10), RANDBETWEEN(5, 10)))</f>
        <v/>
      </c>
      <c r="D751" s="17" t="str">
        <f t="shared" si="1"/>
        <v/>
      </c>
    </row>
    <row r="752">
      <c r="A752" s="6"/>
      <c r="B752" s="19" t="str">
        <f t="array" ref="B752">IF(A752="", "", VLOOKUP(VLOOKUP(A752, zuora_subscriptions!A:B, 2, false), {salesforce_opportunities!A:A,salesforce_opportunities!E:E}, 2, false)*0.8)</f>
        <v/>
      </c>
      <c r="C752" s="16" t="str">
        <f t="array" ref="C752">IF(A752="", "", VLOOKUP(A752, {zuora_subscriptions!A:A,zuora_subscriptions!C:C}, 2, false) + IF(RANDBETWEEN(0, 100)&lt;70, RANDBETWEEN(7, 10), RANDBETWEEN(5, 10)))</f>
        <v/>
      </c>
      <c r="D752" s="17" t="str">
        <f t="shared" si="1"/>
        <v/>
      </c>
    </row>
    <row r="753">
      <c r="A753" s="6"/>
      <c r="B753" s="19" t="str">
        <f t="array" ref="B753">IF(A753="", "", VLOOKUP(VLOOKUP(A753, zuora_subscriptions!A:B, 2, false), {salesforce_opportunities!A:A,salesforce_opportunities!E:E}, 2, false)*0.8)</f>
        <v/>
      </c>
      <c r="C753" s="16" t="str">
        <f t="array" ref="C753">IF(A753="", "", VLOOKUP(A753, {zuora_subscriptions!A:A,zuora_subscriptions!C:C}, 2, false) + IF(RANDBETWEEN(0, 100)&lt;70, RANDBETWEEN(7, 10), RANDBETWEEN(5, 10)))</f>
        <v/>
      </c>
      <c r="D753" s="17" t="str">
        <f t="shared" si="1"/>
        <v/>
      </c>
    </row>
    <row r="754">
      <c r="A754" s="6"/>
      <c r="B754" s="19" t="str">
        <f t="array" ref="B754">IF(A754="", "", VLOOKUP(VLOOKUP(A754, zuora_subscriptions!A:B, 2, false), {salesforce_opportunities!A:A,salesforce_opportunities!E:E}, 2, false)*0.8)</f>
        <v/>
      </c>
      <c r="C754" s="16" t="str">
        <f t="array" ref="C754">IF(A754="", "", VLOOKUP(A754, {zuora_subscriptions!A:A,zuora_subscriptions!C:C}, 2, false) + IF(RANDBETWEEN(0, 100)&lt;70, RANDBETWEEN(7, 10), RANDBETWEEN(5, 10)))</f>
        <v/>
      </c>
      <c r="D754" s="17" t="str">
        <f t="shared" si="1"/>
        <v/>
      </c>
    </row>
    <row r="755">
      <c r="A755" s="6"/>
      <c r="B755" s="19" t="str">
        <f t="array" ref="B755">IF(A755="", "", VLOOKUP(VLOOKUP(A755, zuora_subscriptions!A:B, 2, false), {salesforce_opportunities!A:A,salesforce_opportunities!E:E}, 2, false)*0.8)</f>
        <v/>
      </c>
      <c r="C755" s="16" t="str">
        <f t="array" ref="C755">IF(A755="", "", VLOOKUP(A755, {zuora_subscriptions!A:A,zuora_subscriptions!C:C}, 2, false) + IF(RANDBETWEEN(0, 100)&lt;70, RANDBETWEEN(7, 10), RANDBETWEEN(5, 10)))</f>
        <v/>
      </c>
      <c r="D755" s="17" t="str">
        <f t="shared" si="1"/>
        <v/>
      </c>
    </row>
    <row r="756">
      <c r="A756" s="6"/>
      <c r="B756" s="19" t="str">
        <f t="array" ref="B756">IF(A756="", "", VLOOKUP(VLOOKUP(A756, zuora_subscriptions!A:B, 2, false), {salesforce_opportunities!A:A,salesforce_opportunities!E:E}, 2, false)*0.8)</f>
        <v/>
      </c>
      <c r="C756" s="16" t="str">
        <f t="array" ref="C756">IF(A756="", "", VLOOKUP(A756, {zuora_subscriptions!A:A,zuora_subscriptions!C:C}, 2, false) + IF(RANDBETWEEN(0, 100)&lt;70, RANDBETWEEN(7, 10), RANDBETWEEN(5, 10)))</f>
        <v/>
      </c>
      <c r="D756" s="17" t="str">
        <f t="shared" si="1"/>
        <v/>
      </c>
    </row>
    <row r="757">
      <c r="A757" s="6"/>
      <c r="B757" s="19" t="str">
        <f t="array" ref="B757">IF(A757="", "", VLOOKUP(VLOOKUP(A757, zuora_subscriptions!A:B, 2, false), {salesforce_opportunities!A:A,salesforce_opportunities!E:E}, 2, false)*0.8)</f>
        <v/>
      </c>
      <c r="C757" s="16" t="str">
        <f t="array" ref="C757">IF(A757="", "", VLOOKUP(A757, {zuora_subscriptions!A:A,zuora_subscriptions!C:C}, 2, false) + IF(RANDBETWEEN(0, 100)&lt;70, RANDBETWEEN(7, 10), RANDBETWEEN(5, 10)))</f>
        <v/>
      </c>
      <c r="D757" s="17" t="str">
        <f t="shared" si="1"/>
        <v/>
      </c>
    </row>
    <row r="758">
      <c r="A758" s="6"/>
      <c r="B758" s="19" t="str">
        <f t="array" ref="B758">IF(A758="", "", VLOOKUP(VLOOKUP(A758, zuora_subscriptions!A:B, 2, false), {salesforce_opportunities!A:A,salesforce_opportunities!E:E}, 2, false)*0.8)</f>
        <v/>
      </c>
      <c r="C758" s="16" t="str">
        <f t="array" ref="C758">IF(A758="", "", VLOOKUP(A758, {zuora_subscriptions!A:A,zuora_subscriptions!C:C}, 2, false) + IF(RANDBETWEEN(0, 100)&lt;70, RANDBETWEEN(7, 10), RANDBETWEEN(5, 10)))</f>
        <v/>
      </c>
      <c r="D758" s="17" t="str">
        <f t="shared" si="1"/>
        <v/>
      </c>
    </row>
    <row r="759">
      <c r="A759" s="6"/>
      <c r="B759" s="19" t="str">
        <f t="array" ref="B759">IF(A759="", "", VLOOKUP(VLOOKUP(A759, zuora_subscriptions!A:B, 2, false), {salesforce_opportunities!A:A,salesforce_opportunities!E:E}, 2, false)*0.8)</f>
        <v/>
      </c>
      <c r="C759" s="16" t="str">
        <f t="array" ref="C759">IF(A759="", "", VLOOKUP(A759, {zuora_subscriptions!A:A,zuora_subscriptions!C:C}, 2, false) + IF(RANDBETWEEN(0, 100)&lt;70, RANDBETWEEN(7, 10), RANDBETWEEN(5, 10)))</f>
        <v/>
      </c>
      <c r="D759" s="17" t="str">
        <f t="shared" si="1"/>
        <v/>
      </c>
    </row>
    <row r="760">
      <c r="A760" s="6"/>
      <c r="B760" s="19" t="str">
        <f t="array" ref="B760">IF(A760="", "", VLOOKUP(VLOOKUP(A760, zuora_subscriptions!A:B, 2, false), {salesforce_opportunities!A:A,salesforce_opportunities!E:E}, 2, false)*0.8)</f>
        <v/>
      </c>
      <c r="C760" s="16" t="str">
        <f t="array" ref="C760">IF(A760="", "", VLOOKUP(A760, {zuora_subscriptions!A:A,zuora_subscriptions!C:C}, 2, false) + IF(RANDBETWEEN(0, 100)&lt;70, RANDBETWEEN(7, 10), RANDBETWEEN(5, 10)))</f>
        <v/>
      </c>
      <c r="D760" s="17" t="str">
        <f t="shared" si="1"/>
        <v/>
      </c>
    </row>
    <row r="761">
      <c r="A761" s="6"/>
      <c r="B761" s="19" t="str">
        <f t="array" ref="B761">IF(A761="", "", VLOOKUP(VLOOKUP(A761, zuora_subscriptions!A:B, 2, false), {salesforce_opportunities!A:A,salesforce_opportunities!E:E}, 2, false)*0.8)</f>
        <v/>
      </c>
      <c r="C761" s="16" t="str">
        <f t="array" ref="C761">IF(A761="", "", VLOOKUP(A761, {zuora_subscriptions!A:A,zuora_subscriptions!C:C}, 2, false) + IF(RANDBETWEEN(0, 100)&lt;70, RANDBETWEEN(7, 10), RANDBETWEEN(5, 10)))</f>
        <v/>
      </c>
      <c r="D761" s="17" t="str">
        <f t="shared" si="1"/>
        <v/>
      </c>
    </row>
    <row r="762">
      <c r="A762" s="6"/>
      <c r="B762" s="19" t="str">
        <f t="array" ref="B762">IF(A762="", "", VLOOKUP(VLOOKUP(A762, zuora_subscriptions!A:B, 2, false), {salesforce_opportunities!A:A,salesforce_opportunities!E:E}, 2, false)*0.8)</f>
        <v/>
      </c>
      <c r="C762" s="16" t="str">
        <f t="array" ref="C762">IF(A762="", "", VLOOKUP(A762, {zuora_subscriptions!A:A,zuora_subscriptions!C:C}, 2, false) + IF(RANDBETWEEN(0, 100)&lt;70, RANDBETWEEN(7, 10), RANDBETWEEN(5, 10)))</f>
        <v/>
      </c>
      <c r="D762" s="17" t="str">
        <f t="shared" si="1"/>
        <v/>
      </c>
    </row>
    <row r="763">
      <c r="A763" s="6"/>
      <c r="B763" s="19" t="str">
        <f t="array" ref="B763">IF(A763="", "", VLOOKUP(VLOOKUP(A763, zuora_subscriptions!A:B, 2, false), {salesforce_opportunities!A:A,salesforce_opportunities!E:E}, 2, false)*0.8)</f>
        <v/>
      </c>
      <c r="C763" s="16" t="str">
        <f t="array" ref="C763">IF(A763="", "", VLOOKUP(A763, {zuora_subscriptions!A:A,zuora_subscriptions!C:C}, 2, false) + IF(RANDBETWEEN(0, 100)&lt;70, RANDBETWEEN(7, 10), RANDBETWEEN(5, 10)))</f>
        <v/>
      </c>
      <c r="D763" s="17" t="str">
        <f t="shared" si="1"/>
        <v/>
      </c>
    </row>
    <row r="764">
      <c r="A764" s="6"/>
      <c r="B764" s="19" t="str">
        <f t="array" ref="B764">IF(A764="", "", VLOOKUP(VLOOKUP(A764, zuora_subscriptions!A:B, 2, false), {salesforce_opportunities!A:A,salesforce_opportunities!E:E}, 2, false)*0.8)</f>
        <v/>
      </c>
      <c r="C764" s="16" t="str">
        <f t="array" ref="C764">IF(A764="", "", VLOOKUP(A764, {zuora_subscriptions!A:A,zuora_subscriptions!C:C}, 2, false) + IF(RANDBETWEEN(0, 100)&lt;70, RANDBETWEEN(7, 10), RANDBETWEEN(5, 10)))</f>
        <v/>
      </c>
      <c r="D764" s="17" t="str">
        <f t="shared" si="1"/>
        <v/>
      </c>
    </row>
    <row r="765">
      <c r="A765" s="6"/>
      <c r="B765" s="19" t="str">
        <f t="array" ref="B765">IF(A765="", "", VLOOKUP(VLOOKUP(A765, zuora_subscriptions!A:B, 2, false), {salesforce_opportunities!A:A,salesforce_opportunities!E:E}, 2, false)*0.8)</f>
        <v/>
      </c>
      <c r="C765" s="16" t="str">
        <f t="array" ref="C765">IF(A765="", "", VLOOKUP(A765, {zuora_subscriptions!A:A,zuora_subscriptions!C:C}, 2, false) + IF(RANDBETWEEN(0, 100)&lt;70, RANDBETWEEN(7, 10), RANDBETWEEN(5, 10)))</f>
        <v/>
      </c>
      <c r="D765" s="17" t="str">
        <f t="shared" si="1"/>
        <v/>
      </c>
    </row>
    <row r="766">
      <c r="A766" s="6"/>
      <c r="B766" s="19" t="str">
        <f t="array" ref="B766">IF(A766="", "", VLOOKUP(VLOOKUP(A766, zuora_subscriptions!A:B, 2, false), {salesforce_opportunities!A:A,salesforce_opportunities!E:E}, 2, false)*0.8)</f>
        <v/>
      </c>
      <c r="C766" s="16" t="str">
        <f t="array" ref="C766">IF(A766="", "", VLOOKUP(A766, {zuora_subscriptions!A:A,zuora_subscriptions!C:C}, 2, false) + IF(RANDBETWEEN(0, 100)&lt;70, RANDBETWEEN(7, 10), RANDBETWEEN(5, 10)))</f>
        <v/>
      </c>
      <c r="D766" s="17" t="str">
        <f t="shared" si="1"/>
        <v/>
      </c>
    </row>
    <row r="767">
      <c r="A767" s="6"/>
      <c r="B767" s="19" t="str">
        <f t="array" ref="B767">IF(A767="", "", VLOOKUP(VLOOKUP(A767, zuora_subscriptions!A:B, 2, false), {salesforce_opportunities!A:A,salesforce_opportunities!E:E}, 2, false)*0.8)</f>
        <v/>
      </c>
      <c r="C767" s="16" t="str">
        <f t="array" ref="C767">IF(A767="", "", VLOOKUP(A767, {zuora_subscriptions!A:A,zuora_subscriptions!C:C}, 2, false) + IF(RANDBETWEEN(0, 100)&lt;70, RANDBETWEEN(7, 10), RANDBETWEEN(5, 10)))</f>
        <v/>
      </c>
      <c r="D767" s="17" t="str">
        <f t="shared" si="1"/>
        <v/>
      </c>
    </row>
    <row r="768">
      <c r="A768" s="6"/>
      <c r="B768" s="19" t="str">
        <f t="array" ref="B768">IF(A768="", "", VLOOKUP(VLOOKUP(A768, zuora_subscriptions!A:B, 2, false), {salesforce_opportunities!A:A,salesforce_opportunities!E:E}, 2, false)*0.8)</f>
        <v/>
      </c>
      <c r="C768" s="16" t="str">
        <f t="array" ref="C768">IF(A768="", "", VLOOKUP(A768, {zuora_subscriptions!A:A,zuora_subscriptions!C:C}, 2, false) + IF(RANDBETWEEN(0, 100)&lt;70, RANDBETWEEN(7, 10), RANDBETWEEN(5, 10)))</f>
        <v/>
      </c>
      <c r="D768" s="17" t="str">
        <f t="shared" si="1"/>
        <v/>
      </c>
    </row>
    <row r="769">
      <c r="A769" s="6"/>
      <c r="B769" s="19" t="str">
        <f t="array" ref="B769">IF(A769="", "", VLOOKUP(VLOOKUP(A769, zuora_subscriptions!A:B, 2, false), {salesforce_opportunities!A:A,salesforce_opportunities!E:E}, 2, false)*0.8)</f>
        <v/>
      </c>
      <c r="C769" s="16" t="str">
        <f t="array" ref="C769">IF(A769="", "", VLOOKUP(A769, {zuora_subscriptions!A:A,zuora_subscriptions!C:C}, 2, false) + IF(RANDBETWEEN(0, 100)&lt;70, RANDBETWEEN(7, 10), RANDBETWEEN(5, 10)))</f>
        <v/>
      </c>
      <c r="D769" s="17" t="str">
        <f t="shared" si="1"/>
        <v/>
      </c>
    </row>
    <row r="770">
      <c r="A770" s="6"/>
      <c r="B770" s="19" t="str">
        <f t="array" ref="B770">IF(A770="", "", VLOOKUP(VLOOKUP(A770, zuora_subscriptions!A:B, 2, false), {salesforce_opportunities!A:A,salesforce_opportunities!E:E}, 2, false)*0.8)</f>
        <v/>
      </c>
      <c r="C770" s="16" t="str">
        <f t="array" ref="C770">IF(A770="", "", VLOOKUP(A770, {zuora_subscriptions!A:A,zuora_subscriptions!C:C}, 2, false) + IF(RANDBETWEEN(0, 100)&lt;70, RANDBETWEEN(7, 10), RANDBETWEEN(5, 10)))</f>
        <v/>
      </c>
      <c r="D770" s="17" t="str">
        <f t="shared" si="1"/>
        <v/>
      </c>
    </row>
    <row r="771">
      <c r="A771" s="6"/>
      <c r="B771" s="19" t="str">
        <f t="array" ref="B771">IF(A771="", "", VLOOKUP(VLOOKUP(A771, zuora_subscriptions!A:B, 2, false), {salesforce_opportunities!A:A,salesforce_opportunities!E:E}, 2, false)*0.8)</f>
        <v/>
      </c>
      <c r="C771" s="16" t="str">
        <f t="array" ref="C771">IF(A771="", "", VLOOKUP(A771, {zuora_subscriptions!A:A,zuora_subscriptions!C:C}, 2, false) + IF(RANDBETWEEN(0, 100)&lt;70, RANDBETWEEN(7, 10), RANDBETWEEN(5, 10)))</f>
        <v/>
      </c>
      <c r="D771" s="17" t="str">
        <f t="shared" si="1"/>
        <v/>
      </c>
    </row>
    <row r="772">
      <c r="A772" s="6"/>
      <c r="B772" s="19" t="str">
        <f t="array" ref="B772">IF(A772="", "", VLOOKUP(VLOOKUP(A772, zuora_subscriptions!A:B, 2, false), {salesforce_opportunities!A:A,salesforce_opportunities!E:E}, 2, false)*0.8)</f>
        <v/>
      </c>
      <c r="C772" s="16" t="str">
        <f t="array" ref="C772">IF(A772="", "", VLOOKUP(A772, {zuora_subscriptions!A:A,zuora_subscriptions!C:C}, 2, false) + IF(RANDBETWEEN(0, 100)&lt;70, RANDBETWEEN(7, 10), RANDBETWEEN(5, 10)))</f>
        <v/>
      </c>
      <c r="D772" s="17" t="str">
        <f t="shared" si="1"/>
        <v/>
      </c>
    </row>
    <row r="773">
      <c r="A773" s="6"/>
      <c r="B773" s="19" t="str">
        <f t="array" ref="B773">IF(A773="", "", VLOOKUP(VLOOKUP(A773, zuora_subscriptions!A:B, 2, false), {salesforce_opportunities!A:A,salesforce_opportunities!E:E}, 2, false)*0.8)</f>
        <v/>
      </c>
      <c r="C773" s="16" t="str">
        <f t="array" ref="C773">IF(A773="", "", VLOOKUP(A773, {zuora_subscriptions!A:A,zuora_subscriptions!C:C}, 2, false) + IF(RANDBETWEEN(0, 100)&lt;70, RANDBETWEEN(7, 10), RANDBETWEEN(5, 10)))</f>
        <v/>
      </c>
      <c r="D773" s="17" t="str">
        <f t="shared" si="1"/>
        <v/>
      </c>
    </row>
    <row r="774">
      <c r="A774" s="6"/>
      <c r="B774" s="19" t="str">
        <f t="array" ref="B774">IF(A774="", "", VLOOKUP(VLOOKUP(A774, zuora_subscriptions!A:B, 2, false), {salesforce_opportunities!A:A,salesforce_opportunities!E:E}, 2, false)*0.8)</f>
        <v/>
      </c>
      <c r="C774" s="16" t="str">
        <f t="array" ref="C774">IF(A774="", "", VLOOKUP(A774, {zuora_subscriptions!A:A,zuora_subscriptions!C:C}, 2, false) + IF(RANDBETWEEN(0, 100)&lt;70, RANDBETWEEN(7, 10), RANDBETWEEN(5, 10)))</f>
        <v/>
      </c>
      <c r="D774" s="17" t="str">
        <f t="shared" si="1"/>
        <v/>
      </c>
    </row>
    <row r="775">
      <c r="A775" s="6"/>
      <c r="B775" s="19" t="str">
        <f t="array" ref="B775">IF(A775="", "", VLOOKUP(VLOOKUP(A775, zuora_subscriptions!A:B, 2, false), {salesforce_opportunities!A:A,salesforce_opportunities!E:E}, 2, false)*0.8)</f>
        <v/>
      </c>
      <c r="C775" s="16" t="str">
        <f t="array" ref="C775">IF(A775="", "", VLOOKUP(A775, {zuora_subscriptions!A:A,zuora_subscriptions!C:C}, 2, false) + IF(RANDBETWEEN(0, 100)&lt;70, RANDBETWEEN(7, 10), RANDBETWEEN(5, 10)))</f>
        <v/>
      </c>
      <c r="D775" s="17" t="str">
        <f t="shared" si="1"/>
        <v/>
      </c>
    </row>
    <row r="776">
      <c r="A776" s="6"/>
      <c r="B776" s="19" t="str">
        <f t="array" ref="B776">IF(A776="", "", VLOOKUP(VLOOKUP(A776, zuora_subscriptions!A:B, 2, false), {salesforce_opportunities!A:A,salesforce_opportunities!E:E}, 2, false)*0.8)</f>
        <v/>
      </c>
      <c r="C776" s="16" t="str">
        <f t="array" ref="C776">IF(A776="", "", VLOOKUP(A776, {zuora_subscriptions!A:A,zuora_subscriptions!C:C}, 2, false) + IF(RANDBETWEEN(0, 100)&lt;70, RANDBETWEEN(7, 10), RANDBETWEEN(5, 10)))</f>
        <v/>
      </c>
      <c r="D776" s="17" t="str">
        <f t="shared" si="1"/>
        <v/>
      </c>
    </row>
    <row r="777">
      <c r="A777" s="6"/>
      <c r="B777" s="19" t="str">
        <f t="array" ref="B777">IF(A777="", "", VLOOKUP(VLOOKUP(A777, zuora_subscriptions!A:B, 2, false), {salesforce_opportunities!A:A,salesforce_opportunities!E:E}, 2, false)*0.8)</f>
        <v/>
      </c>
      <c r="C777" s="16" t="str">
        <f t="array" ref="C777">IF(A777="", "", VLOOKUP(A777, {zuora_subscriptions!A:A,zuora_subscriptions!C:C}, 2, false) + IF(RANDBETWEEN(0, 100)&lt;70, RANDBETWEEN(7, 10), RANDBETWEEN(5, 10)))</f>
        <v/>
      </c>
      <c r="D777" s="17" t="str">
        <f t="shared" si="1"/>
        <v/>
      </c>
    </row>
    <row r="778">
      <c r="A778" s="6"/>
      <c r="B778" s="19" t="str">
        <f t="array" ref="B778">IF(A778="", "", VLOOKUP(VLOOKUP(A778, zuora_subscriptions!A:B, 2, false), {salesforce_opportunities!A:A,salesforce_opportunities!E:E}, 2, false)*0.8)</f>
        <v/>
      </c>
      <c r="C778" s="16" t="str">
        <f t="array" ref="C778">IF(A778="", "", VLOOKUP(A778, {zuora_subscriptions!A:A,zuora_subscriptions!C:C}, 2, false) + IF(RANDBETWEEN(0, 100)&lt;70, RANDBETWEEN(7, 10), RANDBETWEEN(5, 10)))</f>
        <v/>
      </c>
      <c r="D778" s="17" t="str">
        <f t="shared" si="1"/>
        <v/>
      </c>
    </row>
    <row r="779">
      <c r="A779" s="6"/>
      <c r="B779" s="19" t="str">
        <f t="array" ref="B779">IF(A779="", "", VLOOKUP(VLOOKUP(A779, zuora_subscriptions!A:B, 2, false), {salesforce_opportunities!A:A,salesforce_opportunities!E:E}, 2, false)*0.8)</f>
        <v/>
      </c>
      <c r="C779" s="16" t="str">
        <f t="array" ref="C779">IF(A779="", "", VLOOKUP(A779, {zuora_subscriptions!A:A,zuora_subscriptions!C:C}, 2, false) + IF(RANDBETWEEN(0, 100)&lt;70, RANDBETWEEN(7, 10), RANDBETWEEN(5, 10)))</f>
        <v/>
      </c>
      <c r="D779" s="17" t="str">
        <f t="shared" si="1"/>
        <v/>
      </c>
    </row>
    <row r="780">
      <c r="A780" s="6"/>
      <c r="B780" s="19" t="str">
        <f t="array" ref="B780">IF(A780="", "", VLOOKUP(VLOOKUP(A780, zuora_subscriptions!A:B, 2, false), {salesforce_opportunities!A:A,salesforce_opportunities!E:E}, 2, false)*0.8)</f>
        <v/>
      </c>
      <c r="C780" s="16" t="str">
        <f t="array" ref="C780">IF(A780="", "", VLOOKUP(A780, {zuora_subscriptions!A:A,zuora_subscriptions!C:C}, 2, false) + IF(RANDBETWEEN(0, 100)&lt;70, RANDBETWEEN(7, 10), RANDBETWEEN(5, 10)))</f>
        <v/>
      </c>
      <c r="D780" s="17" t="str">
        <f t="shared" si="1"/>
        <v/>
      </c>
    </row>
    <row r="781">
      <c r="A781" s="6"/>
      <c r="B781" s="19" t="str">
        <f t="array" ref="B781">IF(A781="", "", VLOOKUP(VLOOKUP(A781, zuora_subscriptions!A:B, 2, false), {salesforce_opportunities!A:A,salesforce_opportunities!E:E}, 2, false)*0.8)</f>
        <v/>
      </c>
      <c r="C781" s="16" t="str">
        <f t="array" ref="C781">IF(A781="", "", VLOOKUP(A781, {zuora_subscriptions!A:A,zuora_subscriptions!C:C}, 2, false) + IF(RANDBETWEEN(0, 100)&lt;70, RANDBETWEEN(7, 10), RANDBETWEEN(5, 10)))</f>
        <v/>
      </c>
      <c r="D781" s="17" t="str">
        <f t="shared" si="1"/>
        <v/>
      </c>
    </row>
    <row r="782">
      <c r="A782" s="6"/>
      <c r="B782" s="19" t="str">
        <f t="array" ref="B782">IF(A782="", "", VLOOKUP(VLOOKUP(A782, zuora_subscriptions!A:B, 2, false), {salesforce_opportunities!A:A,salesforce_opportunities!E:E}, 2, false)*0.8)</f>
        <v/>
      </c>
      <c r="C782" s="16" t="str">
        <f t="array" ref="C782">IF(A782="", "", VLOOKUP(A782, {zuora_subscriptions!A:A,zuora_subscriptions!C:C}, 2, false) + IF(RANDBETWEEN(0, 100)&lt;70, RANDBETWEEN(7, 10), RANDBETWEEN(5, 10)))</f>
        <v/>
      </c>
      <c r="D782" s="17" t="str">
        <f t="shared" si="1"/>
        <v/>
      </c>
    </row>
    <row r="783">
      <c r="A783" s="6"/>
      <c r="B783" s="19" t="str">
        <f t="array" ref="B783">IF(A783="", "", VLOOKUP(VLOOKUP(A783, zuora_subscriptions!A:B, 2, false), {salesforce_opportunities!A:A,salesforce_opportunities!E:E}, 2, false)*0.8)</f>
        <v/>
      </c>
      <c r="C783" s="16" t="str">
        <f t="array" ref="C783">IF(A783="", "", VLOOKUP(A783, {zuora_subscriptions!A:A,zuora_subscriptions!C:C}, 2, false) + IF(RANDBETWEEN(0, 100)&lt;70, RANDBETWEEN(7, 10), RANDBETWEEN(5, 10)))</f>
        <v/>
      </c>
      <c r="D783" s="17" t="str">
        <f t="shared" si="1"/>
        <v/>
      </c>
    </row>
    <row r="784">
      <c r="A784" s="6"/>
      <c r="B784" s="19" t="str">
        <f t="array" ref="B784">IF(A784="", "", VLOOKUP(VLOOKUP(A784, zuora_subscriptions!A:B, 2, false), {salesforce_opportunities!A:A,salesforce_opportunities!E:E}, 2, false)*0.8)</f>
        <v/>
      </c>
      <c r="C784" s="16" t="str">
        <f t="array" ref="C784">IF(A784="", "", VLOOKUP(A784, {zuora_subscriptions!A:A,zuora_subscriptions!C:C}, 2, false) + IF(RANDBETWEEN(0, 100)&lt;70, RANDBETWEEN(7, 10), RANDBETWEEN(5, 10)))</f>
        <v/>
      </c>
      <c r="D784" s="17" t="str">
        <f t="shared" si="1"/>
        <v/>
      </c>
    </row>
    <row r="785">
      <c r="A785" s="6"/>
      <c r="B785" s="19" t="str">
        <f t="array" ref="B785">IF(A785="", "", VLOOKUP(VLOOKUP(A785, zuora_subscriptions!A:B, 2, false), {salesforce_opportunities!A:A,salesforce_opportunities!E:E}, 2, false)*0.8)</f>
        <v/>
      </c>
      <c r="C785" s="16" t="str">
        <f t="array" ref="C785">IF(A785="", "", VLOOKUP(A785, {zuora_subscriptions!A:A,zuora_subscriptions!C:C}, 2, false) + IF(RANDBETWEEN(0, 100)&lt;70, RANDBETWEEN(7, 10), RANDBETWEEN(5, 10)))</f>
        <v/>
      </c>
      <c r="D785" s="17" t="str">
        <f t="shared" si="1"/>
        <v/>
      </c>
    </row>
    <row r="786">
      <c r="A786" s="6"/>
      <c r="B786" s="19" t="str">
        <f t="array" ref="B786">IF(A786="", "", VLOOKUP(VLOOKUP(A786, zuora_subscriptions!A:B, 2, false), {salesforce_opportunities!A:A,salesforce_opportunities!E:E}, 2, false)*0.8)</f>
        <v/>
      </c>
      <c r="C786" s="16" t="str">
        <f t="array" ref="C786">IF(A786="", "", VLOOKUP(A786, {zuora_subscriptions!A:A,zuora_subscriptions!C:C}, 2, false) + IF(RANDBETWEEN(0, 100)&lt;70, RANDBETWEEN(7, 10), RANDBETWEEN(5, 10)))</f>
        <v/>
      </c>
      <c r="D786" s="17" t="str">
        <f t="shared" si="1"/>
        <v/>
      </c>
    </row>
    <row r="787">
      <c r="A787" s="6"/>
      <c r="B787" s="19" t="str">
        <f t="array" ref="B787">IF(A787="", "", VLOOKUP(VLOOKUP(A787, zuora_subscriptions!A:B, 2, false), {salesforce_opportunities!A:A,salesforce_opportunities!E:E}, 2, false)*0.8)</f>
        <v/>
      </c>
      <c r="C787" s="16" t="str">
        <f t="array" ref="C787">IF(A787="", "", VLOOKUP(A787, {zuora_subscriptions!A:A,zuora_subscriptions!C:C}, 2, false) + IF(RANDBETWEEN(0, 100)&lt;70, RANDBETWEEN(7, 10), RANDBETWEEN(5, 10)))</f>
        <v/>
      </c>
      <c r="D787" s="17" t="str">
        <f t="shared" si="1"/>
        <v/>
      </c>
    </row>
    <row r="788">
      <c r="A788" s="6"/>
      <c r="B788" s="19" t="str">
        <f t="array" ref="B788">IF(A788="", "", VLOOKUP(VLOOKUP(A788, zuora_subscriptions!A:B, 2, false), {salesforce_opportunities!A:A,salesforce_opportunities!E:E}, 2, false)*0.8)</f>
        <v/>
      </c>
      <c r="C788" s="16" t="str">
        <f t="array" ref="C788">IF(A788="", "", VLOOKUP(A788, {zuora_subscriptions!A:A,zuora_subscriptions!C:C}, 2, false) + IF(RANDBETWEEN(0, 100)&lt;70, RANDBETWEEN(7, 10), RANDBETWEEN(5, 10)))</f>
        <v/>
      </c>
      <c r="D788" s="17" t="str">
        <f t="shared" si="1"/>
        <v/>
      </c>
    </row>
    <row r="789">
      <c r="A789" s="6"/>
      <c r="B789" s="19" t="str">
        <f t="array" ref="B789">IF(A789="", "", VLOOKUP(VLOOKUP(A789, zuora_subscriptions!A:B, 2, false), {salesforce_opportunities!A:A,salesforce_opportunities!E:E}, 2, false)*0.8)</f>
        <v/>
      </c>
      <c r="C789" s="16" t="str">
        <f t="array" ref="C789">IF(A789="", "", VLOOKUP(A789, {zuora_subscriptions!A:A,zuora_subscriptions!C:C}, 2, false) + IF(RANDBETWEEN(0, 100)&lt;70, RANDBETWEEN(7, 10), RANDBETWEEN(5, 10)))</f>
        <v/>
      </c>
      <c r="D789" s="17" t="str">
        <f t="shared" si="1"/>
        <v/>
      </c>
    </row>
    <row r="790">
      <c r="A790" s="6"/>
      <c r="B790" s="19" t="str">
        <f t="array" ref="B790">IF(A790="", "", VLOOKUP(VLOOKUP(A790, zuora_subscriptions!A:B, 2, false), {salesforce_opportunities!A:A,salesforce_opportunities!E:E}, 2, false)*0.8)</f>
        <v/>
      </c>
      <c r="C790" s="16" t="str">
        <f t="array" ref="C790">IF(A790="", "", VLOOKUP(A790, {zuora_subscriptions!A:A,zuora_subscriptions!C:C}, 2, false) + IF(RANDBETWEEN(0, 100)&lt;70, RANDBETWEEN(7, 10), RANDBETWEEN(5, 10)))</f>
        <v/>
      </c>
      <c r="D790" s="17" t="str">
        <f t="shared" si="1"/>
        <v/>
      </c>
    </row>
    <row r="791">
      <c r="A791" s="6"/>
      <c r="B791" s="19" t="str">
        <f t="array" ref="B791">IF(A791="", "", VLOOKUP(VLOOKUP(A791, zuora_subscriptions!A:B, 2, false), {salesforce_opportunities!A:A,salesforce_opportunities!E:E}, 2, false)*0.8)</f>
        <v/>
      </c>
      <c r="C791" s="16" t="str">
        <f t="array" ref="C791">IF(A791="", "", VLOOKUP(A791, {zuora_subscriptions!A:A,zuora_subscriptions!C:C}, 2, false) + IF(RANDBETWEEN(0, 100)&lt;70, RANDBETWEEN(7, 10), RANDBETWEEN(5, 10)))</f>
        <v/>
      </c>
      <c r="D791" s="17" t="str">
        <f t="shared" si="1"/>
        <v/>
      </c>
    </row>
    <row r="792">
      <c r="A792" s="6"/>
      <c r="B792" s="19" t="str">
        <f t="array" ref="B792">IF(A792="", "", VLOOKUP(VLOOKUP(A792, zuora_subscriptions!A:B, 2, false), {salesforce_opportunities!A:A,salesforce_opportunities!E:E}, 2, false)*0.8)</f>
        <v/>
      </c>
      <c r="C792" s="16" t="str">
        <f t="array" ref="C792">IF(A792="", "", VLOOKUP(A792, {zuora_subscriptions!A:A,zuora_subscriptions!C:C}, 2, false) + IF(RANDBETWEEN(0, 100)&lt;70, RANDBETWEEN(7, 10), RANDBETWEEN(5, 10)))</f>
        <v/>
      </c>
      <c r="D792" s="17" t="str">
        <f t="shared" si="1"/>
        <v/>
      </c>
    </row>
    <row r="793">
      <c r="A793" s="6"/>
      <c r="B793" s="19" t="str">
        <f t="array" ref="B793">IF(A793="", "", VLOOKUP(VLOOKUP(A793, zuora_subscriptions!A:B, 2, false), {salesforce_opportunities!A:A,salesforce_opportunities!E:E}, 2, false)*0.8)</f>
        <v/>
      </c>
      <c r="C793" s="16" t="str">
        <f t="array" ref="C793">IF(A793="", "", VLOOKUP(A793, {zuora_subscriptions!A:A,zuora_subscriptions!C:C}, 2, false) + IF(RANDBETWEEN(0, 100)&lt;70, RANDBETWEEN(7, 10), RANDBETWEEN(5, 10)))</f>
        <v/>
      </c>
      <c r="D793" s="17" t="str">
        <f t="shared" si="1"/>
        <v/>
      </c>
    </row>
    <row r="794">
      <c r="A794" s="6"/>
      <c r="B794" s="19" t="str">
        <f t="array" ref="B794">IF(A794="", "", VLOOKUP(VLOOKUP(A794, zuora_subscriptions!A:B, 2, false), {salesforce_opportunities!A:A,salesforce_opportunities!E:E}, 2, false)*0.8)</f>
        <v/>
      </c>
      <c r="C794" s="16" t="str">
        <f t="array" ref="C794">IF(A794="", "", VLOOKUP(A794, {zuora_subscriptions!A:A,zuora_subscriptions!C:C}, 2, false) + IF(RANDBETWEEN(0, 100)&lt;70, RANDBETWEEN(7, 10), RANDBETWEEN(5, 10)))</f>
        <v/>
      </c>
      <c r="D794" s="17" t="str">
        <f t="shared" si="1"/>
        <v/>
      </c>
    </row>
    <row r="795">
      <c r="A795" s="6"/>
      <c r="B795" s="19" t="str">
        <f t="array" ref="B795">IF(A795="", "", VLOOKUP(VLOOKUP(A795, zuora_subscriptions!A:B, 2, false), {salesforce_opportunities!A:A,salesforce_opportunities!E:E}, 2, false)*0.8)</f>
        <v/>
      </c>
      <c r="C795" s="16" t="str">
        <f t="array" ref="C795">IF(A795="", "", VLOOKUP(A795, {zuora_subscriptions!A:A,zuora_subscriptions!C:C}, 2, false) + IF(RANDBETWEEN(0, 100)&lt;70, RANDBETWEEN(7, 10), RANDBETWEEN(5, 10)))</f>
        <v/>
      </c>
      <c r="D795" s="17" t="str">
        <f t="shared" si="1"/>
        <v/>
      </c>
    </row>
    <row r="796">
      <c r="A796" s="6"/>
      <c r="B796" s="19" t="str">
        <f t="array" ref="B796">IF(A796="", "", VLOOKUP(VLOOKUP(A796, zuora_subscriptions!A:B, 2, false), {salesforce_opportunities!A:A,salesforce_opportunities!E:E}, 2, false)*0.8)</f>
        <v/>
      </c>
      <c r="C796" s="16" t="str">
        <f t="array" ref="C796">IF(A796="", "", VLOOKUP(A796, {zuora_subscriptions!A:A,zuora_subscriptions!C:C}, 2, false) + IF(RANDBETWEEN(0, 100)&lt;70, RANDBETWEEN(7, 10), RANDBETWEEN(5, 10)))</f>
        <v/>
      </c>
      <c r="D796" s="17" t="str">
        <f t="shared" si="1"/>
        <v/>
      </c>
    </row>
    <row r="797">
      <c r="A797" s="6"/>
      <c r="B797" s="19" t="str">
        <f t="array" ref="B797">IF(A797="", "", VLOOKUP(VLOOKUP(A797, zuora_subscriptions!A:B, 2, false), {salesforce_opportunities!A:A,salesforce_opportunities!E:E}, 2, false)*0.8)</f>
        <v/>
      </c>
      <c r="C797" s="16" t="str">
        <f t="array" ref="C797">IF(A797="", "", VLOOKUP(A797, {zuora_subscriptions!A:A,zuora_subscriptions!C:C}, 2, false) + IF(RANDBETWEEN(0, 100)&lt;70, RANDBETWEEN(7, 10), RANDBETWEEN(5, 10)))</f>
        <v/>
      </c>
      <c r="D797" s="17" t="str">
        <f t="shared" si="1"/>
        <v/>
      </c>
    </row>
    <row r="798">
      <c r="A798" s="6"/>
      <c r="B798" s="19" t="str">
        <f t="array" ref="B798">IF(A798="", "", VLOOKUP(VLOOKUP(A798, zuora_subscriptions!A:B, 2, false), {salesforce_opportunities!A:A,salesforce_opportunities!E:E}, 2, false)*0.8)</f>
        <v/>
      </c>
      <c r="C798" s="16" t="str">
        <f t="array" ref="C798">IF(A798="", "", VLOOKUP(A798, {zuora_subscriptions!A:A,zuora_subscriptions!C:C}, 2, false) + IF(RANDBETWEEN(0, 100)&lt;70, RANDBETWEEN(7, 10), RANDBETWEEN(5, 10)))</f>
        <v/>
      </c>
      <c r="D798" s="17" t="str">
        <f t="shared" si="1"/>
        <v/>
      </c>
    </row>
    <row r="799">
      <c r="A799" s="6"/>
      <c r="B799" s="19" t="str">
        <f t="array" ref="B799">IF(A799="", "", VLOOKUP(VLOOKUP(A799, zuora_subscriptions!A:B, 2, false), {salesforce_opportunities!A:A,salesforce_opportunities!E:E}, 2, false)*0.8)</f>
        <v/>
      </c>
      <c r="C799" s="16" t="str">
        <f t="array" ref="C799">IF(A799="", "", VLOOKUP(A799, {zuora_subscriptions!A:A,zuora_subscriptions!C:C}, 2, false) + IF(RANDBETWEEN(0, 100)&lt;70, RANDBETWEEN(7, 10), RANDBETWEEN(5, 10)))</f>
        <v/>
      </c>
      <c r="D799" s="17" t="str">
        <f t="shared" si="1"/>
        <v/>
      </c>
    </row>
    <row r="800">
      <c r="A800" s="6"/>
      <c r="B800" s="19" t="str">
        <f t="array" ref="B800">IF(A800="", "", VLOOKUP(VLOOKUP(A800, zuora_subscriptions!A:B, 2, false), {salesforce_opportunities!A:A,salesforce_opportunities!E:E}, 2, false)*0.8)</f>
        <v/>
      </c>
      <c r="C800" s="16" t="str">
        <f t="array" ref="C800">IF(A800="", "", VLOOKUP(A800, {zuora_subscriptions!A:A,zuora_subscriptions!C:C}, 2, false) + IF(RANDBETWEEN(0, 100)&lt;70, RANDBETWEEN(7, 10), RANDBETWEEN(5, 10)))</f>
        <v/>
      </c>
      <c r="D800" s="17" t="str">
        <f t="shared" si="1"/>
        <v/>
      </c>
    </row>
    <row r="801">
      <c r="A801" s="6"/>
      <c r="B801" s="19" t="str">
        <f t="array" ref="B801">IF(A801="", "", VLOOKUP(VLOOKUP(A801, zuora_subscriptions!A:B, 2, false), {salesforce_opportunities!A:A,salesforce_opportunities!E:E}, 2, false)*0.8)</f>
        <v/>
      </c>
      <c r="C801" s="16" t="str">
        <f t="array" ref="C801">IF(A801="", "", VLOOKUP(A801, {zuora_subscriptions!A:A,zuora_subscriptions!C:C}, 2, false) + IF(RANDBETWEEN(0, 100)&lt;70, RANDBETWEEN(7, 10), RANDBETWEEN(5, 10)))</f>
        <v/>
      </c>
      <c r="D801" s="17" t="str">
        <f t="shared" si="1"/>
        <v/>
      </c>
    </row>
    <row r="802">
      <c r="A802" s="6"/>
      <c r="B802" s="19" t="str">
        <f t="array" ref="B802">IF(A802="", "", VLOOKUP(VLOOKUP(A802, zuora_subscriptions!A:B, 2, false), {salesforce_opportunities!A:A,salesforce_opportunities!E:E}, 2, false)*0.8)</f>
        <v/>
      </c>
      <c r="C802" s="16" t="str">
        <f t="array" ref="C802">IF(A802="", "", VLOOKUP(A802, {zuora_subscriptions!A:A,zuora_subscriptions!C:C}, 2, false) + IF(RANDBETWEEN(0, 100)&lt;70, RANDBETWEEN(7, 10), RANDBETWEEN(5, 10)))</f>
        <v/>
      </c>
      <c r="D802" s="17" t="str">
        <f t="shared" si="1"/>
        <v/>
      </c>
    </row>
    <row r="803">
      <c r="A803" s="6"/>
      <c r="B803" s="19" t="str">
        <f t="array" ref="B803">IF(A803="", "", VLOOKUP(VLOOKUP(A803, zuora_subscriptions!A:B, 2, false), {salesforce_opportunities!A:A,salesforce_opportunities!E:E}, 2, false)*0.8)</f>
        <v/>
      </c>
      <c r="C803" s="16" t="str">
        <f t="array" ref="C803">IF(A803="", "", VLOOKUP(A803, {zuora_subscriptions!A:A,zuora_subscriptions!C:C}, 2, false) + IF(RANDBETWEEN(0, 100)&lt;70, RANDBETWEEN(7, 10), RANDBETWEEN(5, 10)))</f>
        <v/>
      </c>
      <c r="D803" s="17" t="str">
        <f t="shared" si="1"/>
        <v/>
      </c>
    </row>
    <row r="804">
      <c r="A804" s="6"/>
      <c r="B804" s="19" t="str">
        <f t="array" ref="B804">IF(A804="", "", VLOOKUP(VLOOKUP(A804, zuora_subscriptions!A:B, 2, false), {salesforce_opportunities!A:A,salesforce_opportunities!E:E}, 2, false)*0.8)</f>
        <v/>
      </c>
      <c r="C804" s="16" t="str">
        <f t="array" ref="C804">IF(A804="", "", VLOOKUP(A804, {zuora_subscriptions!A:A,zuora_subscriptions!C:C}, 2, false) + IF(RANDBETWEEN(0, 100)&lt;70, RANDBETWEEN(7, 10), RANDBETWEEN(5, 10)))</f>
        <v/>
      </c>
      <c r="D804" s="17" t="str">
        <f t="shared" si="1"/>
        <v/>
      </c>
    </row>
    <row r="805">
      <c r="A805" s="6"/>
      <c r="B805" s="19" t="str">
        <f t="array" ref="B805">IF(A805="", "", VLOOKUP(VLOOKUP(A805, zuora_subscriptions!A:B, 2, false), {salesforce_opportunities!A:A,salesforce_opportunities!E:E}, 2, false)*0.8)</f>
        <v/>
      </c>
      <c r="C805" s="16" t="str">
        <f t="array" ref="C805">IF(A805="", "", VLOOKUP(A805, {zuora_subscriptions!A:A,zuora_subscriptions!C:C}, 2, false) + IF(RANDBETWEEN(0, 100)&lt;70, RANDBETWEEN(7, 10), RANDBETWEEN(5, 10)))</f>
        <v/>
      </c>
      <c r="D805" s="17" t="str">
        <f t="shared" si="1"/>
        <v/>
      </c>
    </row>
    <row r="806">
      <c r="A806" s="6"/>
      <c r="B806" s="19" t="str">
        <f t="array" ref="B806">IF(A806="", "", VLOOKUP(VLOOKUP(A806, zuora_subscriptions!A:B, 2, false), {salesforce_opportunities!A:A,salesforce_opportunities!E:E}, 2, false)*0.8)</f>
        <v/>
      </c>
      <c r="C806" s="16" t="str">
        <f t="array" ref="C806">IF(A806="", "", VLOOKUP(A806, {zuora_subscriptions!A:A,zuora_subscriptions!C:C}, 2, false) + IF(RANDBETWEEN(0, 100)&lt;70, RANDBETWEEN(7, 10), RANDBETWEEN(5, 10)))</f>
        <v/>
      </c>
      <c r="D806" s="17" t="str">
        <f t="shared" si="1"/>
        <v/>
      </c>
    </row>
    <row r="807">
      <c r="A807" s="6"/>
      <c r="B807" s="19" t="str">
        <f t="array" ref="B807">IF(A807="", "", VLOOKUP(VLOOKUP(A807, zuora_subscriptions!A:B, 2, false), {salesforce_opportunities!A:A,salesforce_opportunities!E:E}, 2, false)*0.8)</f>
        <v/>
      </c>
      <c r="C807" s="16" t="str">
        <f t="array" ref="C807">IF(A807="", "", VLOOKUP(A807, {zuora_subscriptions!A:A,zuora_subscriptions!C:C}, 2, false) + IF(RANDBETWEEN(0, 100)&lt;70, RANDBETWEEN(7, 10), RANDBETWEEN(5, 10)))</f>
        <v/>
      </c>
      <c r="D807" s="17" t="str">
        <f t="shared" si="1"/>
        <v/>
      </c>
    </row>
    <row r="808">
      <c r="A808" s="6"/>
      <c r="B808" s="19" t="str">
        <f t="array" ref="B808">IF(A808="", "", VLOOKUP(VLOOKUP(A808, zuora_subscriptions!A:B, 2, false), {salesforce_opportunities!A:A,salesforce_opportunities!E:E}, 2, false)*0.8)</f>
        <v/>
      </c>
      <c r="C808" s="16" t="str">
        <f t="array" ref="C808">IF(A808="", "", VLOOKUP(A808, {zuora_subscriptions!A:A,zuora_subscriptions!C:C}, 2, false) + IF(RANDBETWEEN(0, 100)&lt;70, RANDBETWEEN(7, 10), RANDBETWEEN(5, 10)))</f>
        <v/>
      </c>
      <c r="D808" s="17" t="str">
        <f t="shared" si="1"/>
        <v/>
      </c>
    </row>
    <row r="809">
      <c r="A809" s="6"/>
      <c r="B809" s="19" t="str">
        <f t="array" ref="B809">IF(A809="", "", VLOOKUP(VLOOKUP(A809, zuora_subscriptions!A:B, 2, false), {salesforce_opportunities!A:A,salesforce_opportunities!E:E}, 2, false)*0.8)</f>
        <v/>
      </c>
      <c r="C809" s="16" t="str">
        <f t="array" ref="C809">IF(A809="", "", VLOOKUP(A809, {zuora_subscriptions!A:A,zuora_subscriptions!C:C}, 2, false) + IF(RANDBETWEEN(0, 100)&lt;70, RANDBETWEEN(7, 10), RANDBETWEEN(5, 10)))</f>
        <v/>
      </c>
      <c r="D809" s="17" t="str">
        <f t="shared" si="1"/>
        <v/>
      </c>
    </row>
    <row r="810">
      <c r="A810" s="6"/>
      <c r="B810" s="19" t="str">
        <f t="array" ref="B810">IF(A810="", "", VLOOKUP(VLOOKUP(A810, zuora_subscriptions!A:B, 2, false), {salesforce_opportunities!A:A,salesforce_opportunities!E:E}, 2, false)*0.8)</f>
        <v/>
      </c>
      <c r="C810" s="16" t="str">
        <f t="array" ref="C810">IF(A810="", "", VLOOKUP(A810, {zuora_subscriptions!A:A,zuora_subscriptions!C:C}, 2, false) + IF(RANDBETWEEN(0, 100)&lt;70, RANDBETWEEN(7, 10), RANDBETWEEN(5, 10)))</f>
        <v/>
      </c>
      <c r="D810" s="17" t="str">
        <f t="shared" si="1"/>
        <v/>
      </c>
    </row>
    <row r="811">
      <c r="A811" s="6"/>
      <c r="B811" s="19" t="str">
        <f t="array" ref="B811">IF(A811="", "", VLOOKUP(VLOOKUP(A811, zuora_subscriptions!A:B, 2, false), {salesforce_opportunities!A:A,salesforce_opportunities!E:E}, 2, false)*0.8)</f>
        <v/>
      </c>
      <c r="C811" s="16" t="str">
        <f t="array" ref="C811">IF(A811="", "", VLOOKUP(A811, {zuora_subscriptions!A:A,zuora_subscriptions!C:C}, 2, false) + IF(RANDBETWEEN(0, 100)&lt;70, RANDBETWEEN(7, 10), RANDBETWEEN(5, 10)))</f>
        <v/>
      </c>
      <c r="D811" s="17" t="str">
        <f t="shared" si="1"/>
        <v/>
      </c>
    </row>
    <row r="812">
      <c r="A812" s="6"/>
      <c r="B812" s="19" t="str">
        <f t="array" ref="B812">IF(A812="", "", VLOOKUP(VLOOKUP(A812, zuora_subscriptions!A:B, 2, false), {salesforce_opportunities!A:A,salesforce_opportunities!E:E}, 2, false)*0.8)</f>
        <v/>
      </c>
      <c r="C812" s="16" t="str">
        <f t="array" ref="C812">IF(A812="", "", VLOOKUP(A812, {zuora_subscriptions!A:A,zuora_subscriptions!C:C}, 2, false) + IF(RANDBETWEEN(0, 100)&lt;70, RANDBETWEEN(7, 10), RANDBETWEEN(5, 10)))</f>
        <v/>
      </c>
      <c r="D812" s="17" t="str">
        <f t="shared" si="1"/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2.5"/>
    <col customWidth="1" min="3" max="3" width="12.25"/>
    <col customWidth="1" min="4" max="4" width="12.13"/>
    <col customWidth="1" min="5" max="5" width="8.63"/>
    <col customWidth="1" min="6" max="6" width="16.5"/>
    <col customWidth="1" min="7" max="7" width="16.75"/>
    <col customWidth="1" min="8" max="8" width="11.75"/>
    <col customWidth="1" min="9" max="9" width="10.75"/>
    <col customWidth="1" min="10" max="10" width="14.63"/>
    <col customWidth="1" min="11" max="11" width="15.25"/>
    <col customWidth="1" min="12" max="12" width="20.88"/>
    <col customWidth="1" min="13" max="13" width="18.13"/>
    <col customWidth="1" min="14" max="14" width="7.25"/>
    <col customWidth="1" min="15" max="26" width="19.63"/>
  </cols>
  <sheetData>
    <row r="1">
      <c r="A1" s="20" t="s">
        <v>0</v>
      </c>
      <c r="B1" s="20" t="s">
        <v>1</v>
      </c>
      <c r="C1" s="21" t="s">
        <v>2</v>
      </c>
      <c r="D1" s="20" t="s">
        <v>3</v>
      </c>
      <c r="E1" s="20" t="s">
        <v>4</v>
      </c>
      <c r="F1" s="21" t="s">
        <v>5</v>
      </c>
      <c r="G1" s="22" t="s">
        <v>6</v>
      </c>
      <c r="H1" s="23" t="s">
        <v>7</v>
      </c>
      <c r="I1" s="23" t="s">
        <v>8</v>
      </c>
      <c r="J1" s="22" t="s">
        <v>9</v>
      </c>
      <c r="K1" s="22" t="s">
        <v>10</v>
      </c>
      <c r="L1" s="24" t="s">
        <v>306</v>
      </c>
      <c r="M1" s="24" t="s">
        <v>307</v>
      </c>
      <c r="N1" s="24" t="s">
        <v>308</v>
      </c>
      <c r="O1" s="25" t="s">
        <v>309</v>
      </c>
      <c r="P1" s="25" t="s">
        <v>310</v>
      </c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 t="str">
        <f t="array" ref="A2:F501">INDEX(salesforce_opportunities!A2:F1000,0)</f>
        <v>OPP001</v>
      </c>
      <c r="B2" s="26" t="s">
        <v>311</v>
      </c>
      <c r="C2" s="27">
        <v>45729.0</v>
      </c>
      <c r="D2" s="26" t="s">
        <v>312</v>
      </c>
      <c r="E2" s="28">
        <v>59.99</v>
      </c>
      <c r="F2" s="27">
        <v>45735.0</v>
      </c>
      <c r="G2" s="26" t="str">
        <f t="array" ref="G2:K1000">IFERROR(VLOOKUP(A2:A1000, {zuora_subscriptions!B:B, zuora_subscriptions!A:A,zuora_subscriptions!C:F}, {2, 3, 4, 5, 6}, false))</f>
        <v>SUB001</v>
      </c>
      <c r="H2" s="27">
        <v>45746.0</v>
      </c>
      <c r="I2" s="27">
        <v>46111.0</v>
      </c>
      <c r="J2" s="26" t="s">
        <v>313</v>
      </c>
      <c r="K2" s="26">
        <v>3.0</v>
      </c>
      <c r="L2" s="26">
        <f t="array" ref="L2:N1000">IFERROR(VLOOKUP(G2:G1000, revpro_revenue!A:D, {2, 3, 4}, false))</f>
        <v>47.992</v>
      </c>
      <c r="M2" s="26">
        <v>45751.0</v>
      </c>
      <c r="N2" s="26" t="s">
        <v>314</v>
      </c>
      <c r="O2" s="26">
        <f t="array" ref="O2:O1000">IF(N2:N1000="", "", F2:F1000-C2:C1000)</f>
        <v>6</v>
      </c>
      <c r="P2" s="26">
        <f t="array" ref="P2:P1000">IF(N2:N1000="", "", H2:H1000-F2:F1000)</f>
        <v>11</v>
      </c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 t="s">
        <v>315</v>
      </c>
      <c r="B3" s="26" t="s">
        <v>316</v>
      </c>
      <c r="C3" s="27">
        <v>45705.0</v>
      </c>
      <c r="D3" s="26" t="s">
        <v>312</v>
      </c>
      <c r="E3" s="28">
        <v>59.99</v>
      </c>
      <c r="F3" s="27">
        <v>45720.0</v>
      </c>
      <c r="G3" s="26" t="s">
        <v>11</v>
      </c>
      <c r="H3" s="27">
        <v>45735.0</v>
      </c>
      <c r="I3" s="27">
        <v>46100.0</v>
      </c>
      <c r="J3" s="26" t="s">
        <v>313</v>
      </c>
      <c r="K3" s="26">
        <v>3.0</v>
      </c>
      <c r="L3" s="26">
        <v>47.992000000000004</v>
      </c>
      <c r="M3" s="26">
        <v>45744.0</v>
      </c>
      <c r="N3" s="26" t="s">
        <v>314</v>
      </c>
      <c r="O3" s="26">
        <v>15.0</v>
      </c>
      <c r="P3" s="26">
        <v>15.0</v>
      </c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 t="s">
        <v>317</v>
      </c>
      <c r="B4" s="26" t="s">
        <v>318</v>
      </c>
      <c r="C4" s="27">
        <v>45700.0</v>
      </c>
      <c r="D4" s="26" t="s">
        <v>312</v>
      </c>
      <c r="E4" s="28">
        <v>29.99</v>
      </c>
      <c r="F4" s="27">
        <v>45712.0</v>
      </c>
      <c r="G4" s="26" t="s">
        <v>12</v>
      </c>
      <c r="H4" s="27">
        <v>45721.0</v>
      </c>
      <c r="I4" s="27">
        <v>46086.0</v>
      </c>
      <c r="J4" s="26" t="s">
        <v>313</v>
      </c>
      <c r="K4" s="26">
        <v>4.0</v>
      </c>
      <c r="L4" s="26">
        <v>23.992</v>
      </c>
      <c r="M4" s="26">
        <v>45728.0</v>
      </c>
      <c r="N4" s="26" t="s">
        <v>314</v>
      </c>
      <c r="O4" s="26">
        <v>12.0</v>
      </c>
      <c r="P4" s="26">
        <v>9.0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 t="s">
        <v>319</v>
      </c>
      <c r="B5" s="26" t="s">
        <v>320</v>
      </c>
      <c r="C5" s="27">
        <v>45674.0</v>
      </c>
      <c r="D5" s="26" t="s">
        <v>312</v>
      </c>
      <c r="E5" s="28">
        <v>29.99</v>
      </c>
      <c r="F5" s="27">
        <v>45694.0</v>
      </c>
      <c r="G5" s="26" t="s">
        <v>13</v>
      </c>
      <c r="H5" s="27">
        <v>45708.0</v>
      </c>
      <c r="I5" s="27">
        <v>46073.0</v>
      </c>
      <c r="J5" s="26" t="s">
        <v>313</v>
      </c>
      <c r="K5" s="26">
        <v>4.0</v>
      </c>
      <c r="L5" s="26">
        <v>23.992</v>
      </c>
      <c r="M5" s="26">
        <v>45716.0</v>
      </c>
      <c r="N5" s="26" t="s">
        <v>314</v>
      </c>
      <c r="O5" s="26">
        <v>20.0</v>
      </c>
      <c r="P5" s="26">
        <v>14.0</v>
      </c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 t="s">
        <v>321</v>
      </c>
      <c r="B6" s="26" t="s">
        <v>322</v>
      </c>
      <c r="C6" s="27">
        <v>45705.0</v>
      </c>
      <c r="D6" s="26" t="s">
        <v>312</v>
      </c>
      <c r="E6" s="28">
        <v>29.99</v>
      </c>
      <c r="F6" s="27">
        <v>45730.0</v>
      </c>
      <c r="G6" s="26" t="s">
        <v>14</v>
      </c>
      <c r="H6" s="27">
        <v>45742.0</v>
      </c>
      <c r="I6" s="27">
        <v>46107.0</v>
      </c>
      <c r="J6" s="26" t="s">
        <v>313</v>
      </c>
      <c r="K6" s="26">
        <v>3.0</v>
      </c>
      <c r="L6" s="26">
        <v>23.992</v>
      </c>
      <c r="M6" s="26">
        <v>45751.0</v>
      </c>
      <c r="N6" s="26" t="s">
        <v>314</v>
      </c>
      <c r="O6" s="26">
        <v>25.0</v>
      </c>
      <c r="P6" s="26">
        <v>12.0</v>
      </c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 t="s">
        <v>323</v>
      </c>
      <c r="B7" s="26" t="s">
        <v>324</v>
      </c>
      <c r="C7" s="27">
        <v>45769.0</v>
      </c>
      <c r="D7" s="26" t="s">
        <v>325</v>
      </c>
      <c r="E7" s="28" t="s">
        <v>305</v>
      </c>
      <c r="F7" s="27" t="s">
        <v>305</v>
      </c>
      <c r="G7" s="26"/>
      <c r="H7" s="27"/>
      <c r="I7" s="27"/>
      <c r="J7" s="26"/>
      <c r="K7" s="26"/>
      <c r="L7" s="26"/>
      <c r="M7" s="26"/>
      <c r="N7" s="26"/>
      <c r="O7" s="26" t="s">
        <v>305</v>
      </c>
      <c r="P7" s="26" t="s">
        <v>305</v>
      </c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 t="s">
        <v>326</v>
      </c>
      <c r="B8" s="26" t="s">
        <v>327</v>
      </c>
      <c r="C8" s="27">
        <v>45789.0</v>
      </c>
      <c r="D8" s="26" t="s">
        <v>312</v>
      </c>
      <c r="E8" s="28">
        <v>29.99</v>
      </c>
      <c r="F8" s="27">
        <v>45812.0</v>
      </c>
      <c r="G8" s="26" t="s">
        <v>15</v>
      </c>
      <c r="H8" s="27">
        <v>45822.0</v>
      </c>
      <c r="I8" s="27">
        <v>46187.0</v>
      </c>
      <c r="J8" s="26" t="s">
        <v>313</v>
      </c>
      <c r="K8" s="26">
        <v>1.0</v>
      </c>
      <c r="L8" s="26">
        <v>23.992</v>
      </c>
      <c r="M8" s="26">
        <v>45831.0</v>
      </c>
      <c r="N8" s="26" t="s">
        <v>314</v>
      </c>
      <c r="O8" s="26">
        <v>23.0</v>
      </c>
      <c r="P8" s="26">
        <v>10.0</v>
      </c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 t="s">
        <v>328</v>
      </c>
      <c r="B9" s="26" t="s">
        <v>329</v>
      </c>
      <c r="C9" s="27">
        <v>45777.0</v>
      </c>
      <c r="D9" s="26" t="s">
        <v>325</v>
      </c>
      <c r="E9" s="28" t="s">
        <v>305</v>
      </c>
      <c r="F9" s="27" t="s">
        <v>305</v>
      </c>
      <c r="G9" s="26"/>
      <c r="H9" s="27"/>
      <c r="I9" s="27"/>
      <c r="J9" s="26"/>
      <c r="K9" s="26"/>
      <c r="L9" s="26"/>
      <c r="M9" s="26"/>
      <c r="N9" s="26"/>
      <c r="O9" s="26" t="s">
        <v>305</v>
      </c>
      <c r="P9" s="26" t="s">
        <v>305</v>
      </c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 t="s">
        <v>330</v>
      </c>
      <c r="B10" s="26" t="s">
        <v>331</v>
      </c>
      <c r="C10" s="27">
        <v>45796.0</v>
      </c>
      <c r="D10" s="26" t="s">
        <v>325</v>
      </c>
      <c r="E10" s="28" t="s">
        <v>305</v>
      </c>
      <c r="F10" s="27" t="s">
        <v>305</v>
      </c>
      <c r="G10" s="26"/>
      <c r="H10" s="27"/>
      <c r="I10" s="27"/>
      <c r="J10" s="26"/>
      <c r="K10" s="26"/>
      <c r="L10" s="26"/>
      <c r="M10" s="26"/>
      <c r="N10" s="26"/>
      <c r="O10" s="26" t="s">
        <v>305</v>
      </c>
      <c r="P10" s="26" t="s">
        <v>305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 t="s">
        <v>332</v>
      </c>
      <c r="B11" s="26" t="s">
        <v>333</v>
      </c>
      <c r="C11" s="27">
        <v>45754.0</v>
      </c>
      <c r="D11" s="26" t="s">
        <v>325</v>
      </c>
      <c r="E11" s="28" t="s">
        <v>305</v>
      </c>
      <c r="F11" s="27" t="s">
        <v>305</v>
      </c>
      <c r="G11" s="26"/>
      <c r="H11" s="27"/>
      <c r="I11" s="27"/>
      <c r="J11" s="26"/>
      <c r="K11" s="26"/>
      <c r="L11" s="26"/>
      <c r="M11" s="26"/>
      <c r="N11" s="26"/>
      <c r="O11" s="26" t="s">
        <v>305</v>
      </c>
      <c r="P11" s="26" t="s">
        <v>305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 t="s">
        <v>334</v>
      </c>
      <c r="B12" s="26" t="s">
        <v>335</v>
      </c>
      <c r="C12" s="27">
        <v>45673.0</v>
      </c>
      <c r="D12" s="26" t="s">
        <v>312</v>
      </c>
      <c r="E12" s="28">
        <v>59.99</v>
      </c>
      <c r="F12" s="27">
        <v>45677.0</v>
      </c>
      <c r="G12" s="26" t="s">
        <v>16</v>
      </c>
      <c r="H12" s="27">
        <v>45686.0</v>
      </c>
      <c r="I12" s="27">
        <v>46051.0</v>
      </c>
      <c r="J12" s="26" t="s">
        <v>313</v>
      </c>
      <c r="K12" s="26">
        <v>5.0</v>
      </c>
      <c r="L12" s="26">
        <v>47.992000000000004</v>
      </c>
      <c r="M12" s="26">
        <v>45694.0</v>
      </c>
      <c r="N12" s="26" t="s">
        <v>314</v>
      </c>
      <c r="O12" s="26">
        <v>4.0</v>
      </c>
      <c r="P12" s="26">
        <v>9.0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 t="s">
        <v>336</v>
      </c>
      <c r="B13" s="26" t="s">
        <v>337</v>
      </c>
      <c r="C13" s="27">
        <v>45683.0</v>
      </c>
      <c r="D13" s="26" t="s">
        <v>325</v>
      </c>
      <c r="E13" s="28" t="s">
        <v>305</v>
      </c>
      <c r="F13" s="27" t="s">
        <v>305</v>
      </c>
      <c r="G13" s="26"/>
      <c r="H13" s="27"/>
      <c r="I13" s="27"/>
      <c r="J13" s="26"/>
      <c r="K13" s="26"/>
      <c r="L13" s="26"/>
      <c r="M13" s="26"/>
      <c r="N13" s="26"/>
      <c r="O13" s="26" t="s">
        <v>305</v>
      </c>
      <c r="P13" s="26" t="s">
        <v>305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 t="s">
        <v>338</v>
      </c>
      <c r="B14" s="26" t="s">
        <v>339</v>
      </c>
      <c r="C14" s="27">
        <v>45802.0</v>
      </c>
      <c r="D14" s="26" t="s">
        <v>312</v>
      </c>
      <c r="E14" s="28">
        <v>59.99</v>
      </c>
      <c r="F14" s="27">
        <v>45802.0</v>
      </c>
      <c r="G14" s="26" t="s">
        <v>17</v>
      </c>
      <c r="H14" s="27">
        <v>45811.0</v>
      </c>
      <c r="I14" s="27">
        <v>46176.0</v>
      </c>
      <c r="J14" s="26" t="s">
        <v>313</v>
      </c>
      <c r="K14" s="26">
        <v>1.0</v>
      </c>
      <c r="L14" s="26">
        <v>47.992000000000004</v>
      </c>
      <c r="M14" s="26">
        <v>45817.0</v>
      </c>
      <c r="N14" s="26" t="s">
        <v>314</v>
      </c>
      <c r="O14" s="26">
        <v>0.0</v>
      </c>
      <c r="P14" s="26">
        <v>9.0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 t="s">
        <v>340</v>
      </c>
      <c r="B15" s="26" t="s">
        <v>341</v>
      </c>
      <c r="C15" s="27">
        <v>45687.0</v>
      </c>
      <c r="D15" s="26" t="s">
        <v>325</v>
      </c>
      <c r="E15" s="28" t="s">
        <v>305</v>
      </c>
      <c r="F15" s="27" t="s">
        <v>305</v>
      </c>
      <c r="G15" s="26"/>
      <c r="H15" s="27"/>
      <c r="I15" s="27"/>
      <c r="J15" s="26"/>
      <c r="K15" s="26"/>
      <c r="L15" s="26"/>
      <c r="M15" s="26"/>
      <c r="N15" s="26"/>
      <c r="O15" s="26" t="s">
        <v>305</v>
      </c>
      <c r="P15" s="26" t="s">
        <v>305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 t="s">
        <v>342</v>
      </c>
      <c r="B16" s="26" t="s">
        <v>343</v>
      </c>
      <c r="C16" s="27">
        <v>45794.0</v>
      </c>
      <c r="D16" s="26" t="s">
        <v>312</v>
      </c>
      <c r="E16" s="28">
        <v>59.99</v>
      </c>
      <c r="F16" s="27">
        <v>45803.0</v>
      </c>
      <c r="G16" s="26" t="s">
        <v>18</v>
      </c>
      <c r="H16" s="27">
        <v>45814.0</v>
      </c>
      <c r="I16" s="27">
        <v>46179.0</v>
      </c>
      <c r="J16" s="26" t="s">
        <v>313</v>
      </c>
      <c r="K16" s="26">
        <v>1.0</v>
      </c>
      <c r="L16" s="26">
        <v>47.992000000000004</v>
      </c>
      <c r="M16" s="26">
        <v>45822.0</v>
      </c>
      <c r="N16" s="26" t="s">
        <v>314</v>
      </c>
      <c r="O16" s="26">
        <v>9.0</v>
      </c>
      <c r="P16" s="26">
        <v>11.0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 t="s">
        <v>344</v>
      </c>
      <c r="B17" s="26" t="s">
        <v>345</v>
      </c>
      <c r="C17" s="27">
        <v>45761.0</v>
      </c>
      <c r="D17" s="26" t="s">
        <v>312</v>
      </c>
      <c r="E17" s="28">
        <v>59.99</v>
      </c>
      <c r="F17" s="27">
        <v>45766.0</v>
      </c>
      <c r="G17" s="26" t="s">
        <v>19</v>
      </c>
      <c r="H17" s="27">
        <v>45781.0</v>
      </c>
      <c r="I17" s="27">
        <v>46146.0</v>
      </c>
      <c r="J17" s="26" t="s">
        <v>313</v>
      </c>
      <c r="K17" s="26">
        <v>2.0</v>
      </c>
      <c r="L17" s="26">
        <v>47.992000000000004</v>
      </c>
      <c r="M17" s="26">
        <v>45787.0</v>
      </c>
      <c r="N17" s="26" t="s">
        <v>314</v>
      </c>
      <c r="O17" s="26">
        <v>5.0</v>
      </c>
      <c r="P17" s="26">
        <v>15.0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 t="s">
        <v>346</v>
      </c>
      <c r="B18" s="26" t="s">
        <v>347</v>
      </c>
      <c r="C18" s="27">
        <v>45681.0</v>
      </c>
      <c r="D18" s="26" t="s">
        <v>325</v>
      </c>
      <c r="E18" s="28" t="s">
        <v>305</v>
      </c>
      <c r="F18" s="27" t="s">
        <v>305</v>
      </c>
      <c r="G18" s="26"/>
      <c r="H18" s="27"/>
      <c r="I18" s="27"/>
      <c r="J18" s="26"/>
      <c r="K18" s="26"/>
      <c r="L18" s="26"/>
      <c r="M18" s="26"/>
      <c r="N18" s="26"/>
      <c r="O18" s="26" t="s">
        <v>305</v>
      </c>
      <c r="P18" s="26" t="s">
        <v>305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 t="s">
        <v>348</v>
      </c>
      <c r="B19" s="26" t="s">
        <v>349</v>
      </c>
      <c r="C19" s="27">
        <v>45708.0</v>
      </c>
      <c r="D19" s="26" t="s">
        <v>312</v>
      </c>
      <c r="E19" s="28">
        <v>29.99</v>
      </c>
      <c r="F19" s="27">
        <v>45713.0</v>
      </c>
      <c r="G19" s="26" t="s">
        <v>20</v>
      </c>
      <c r="H19" s="27">
        <v>45724.0</v>
      </c>
      <c r="I19" s="27">
        <v>46089.0</v>
      </c>
      <c r="J19" s="26" t="s">
        <v>313</v>
      </c>
      <c r="K19" s="26">
        <v>4.0</v>
      </c>
      <c r="L19" s="26">
        <v>23.992</v>
      </c>
      <c r="M19" s="26">
        <v>45733.0</v>
      </c>
      <c r="N19" s="26" t="s">
        <v>314</v>
      </c>
      <c r="O19" s="26">
        <v>5.0</v>
      </c>
      <c r="P19" s="26">
        <v>11.0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 t="s">
        <v>350</v>
      </c>
      <c r="B20" s="26" t="s">
        <v>351</v>
      </c>
      <c r="C20" s="27">
        <v>45773.0</v>
      </c>
      <c r="D20" s="26" t="s">
        <v>312</v>
      </c>
      <c r="E20" s="28">
        <v>29.99</v>
      </c>
      <c r="F20" s="27">
        <v>45784.0</v>
      </c>
      <c r="G20" s="26" t="s">
        <v>21</v>
      </c>
      <c r="H20" s="27">
        <v>45784.0</v>
      </c>
      <c r="I20" s="27">
        <v>46149.0</v>
      </c>
      <c r="J20" s="26" t="s">
        <v>352</v>
      </c>
      <c r="K20" s="26">
        <v>2.0</v>
      </c>
      <c r="L20" s="26">
        <v>23.992</v>
      </c>
      <c r="M20" s="26">
        <v>45792.0</v>
      </c>
      <c r="N20" s="26" t="s">
        <v>314</v>
      </c>
      <c r="O20" s="26">
        <v>11.0</v>
      </c>
      <c r="P20" s="26">
        <v>0.0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 t="s">
        <v>353</v>
      </c>
      <c r="B21" s="26" t="s">
        <v>354</v>
      </c>
      <c r="C21" s="27">
        <v>45681.0</v>
      </c>
      <c r="D21" s="26" t="s">
        <v>312</v>
      </c>
      <c r="E21" s="28">
        <v>59.99</v>
      </c>
      <c r="F21" s="27">
        <v>45698.0</v>
      </c>
      <c r="G21" s="26" t="s">
        <v>22</v>
      </c>
      <c r="H21" s="27">
        <v>45709.0</v>
      </c>
      <c r="I21" s="27">
        <v>46074.0</v>
      </c>
      <c r="J21" s="26" t="s">
        <v>313</v>
      </c>
      <c r="K21" s="26">
        <v>4.0</v>
      </c>
      <c r="L21" s="26">
        <v>47.992000000000004</v>
      </c>
      <c r="M21" s="26">
        <v>45719.0</v>
      </c>
      <c r="N21" s="26" t="s">
        <v>314</v>
      </c>
      <c r="O21" s="26">
        <v>17.0</v>
      </c>
      <c r="P21" s="26">
        <v>11.0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 t="s">
        <v>355</v>
      </c>
      <c r="B22" s="26" t="s">
        <v>356</v>
      </c>
      <c r="C22" s="27">
        <v>45745.0</v>
      </c>
      <c r="D22" s="26" t="s">
        <v>325</v>
      </c>
      <c r="E22" s="28" t="s">
        <v>305</v>
      </c>
      <c r="F22" s="27" t="s">
        <v>305</v>
      </c>
      <c r="G22" s="26"/>
      <c r="H22" s="27"/>
      <c r="I22" s="27"/>
      <c r="J22" s="26"/>
      <c r="K22" s="26"/>
      <c r="L22" s="26"/>
      <c r="M22" s="26"/>
      <c r="N22" s="26"/>
      <c r="O22" s="26" t="s">
        <v>305</v>
      </c>
      <c r="P22" s="26" t="s">
        <v>305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 t="s">
        <v>357</v>
      </c>
      <c r="B23" s="26" t="s">
        <v>358</v>
      </c>
      <c r="C23" s="27">
        <v>45767.0</v>
      </c>
      <c r="D23" s="26" t="s">
        <v>312</v>
      </c>
      <c r="E23" s="28">
        <v>29.99</v>
      </c>
      <c r="F23" s="27">
        <v>45790.0</v>
      </c>
      <c r="G23" s="26" t="s">
        <v>23</v>
      </c>
      <c r="H23" s="27">
        <v>45799.0</v>
      </c>
      <c r="I23" s="27">
        <v>46164.0</v>
      </c>
      <c r="J23" s="26" t="s">
        <v>313</v>
      </c>
      <c r="K23" s="26">
        <v>1.0</v>
      </c>
      <c r="L23" s="26">
        <v>23.992</v>
      </c>
      <c r="M23" s="26">
        <v>45807.0</v>
      </c>
      <c r="N23" s="26" t="s">
        <v>314</v>
      </c>
      <c r="O23" s="26">
        <v>23.0</v>
      </c>
      <c r="P23" s="26">
        <v>9.0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 t="s">
        <v>359</v>
      </c>
      <c r="B24" s="26" t="s">
        <v>360</v>
      </c>
      <c r="C24" s="27">
        <v>45736.0</v>
      </c>
      <c r="D24" s="26" t="s">
        <v>325</v>
      </c>
      <c r="E24" s="28" t="s">
        <v>305</v>
      </c>
      <c r="F24" s="27" t="s">
        <v>305</v>
      </c>
      <c r="G24" s="26"/>
      <c r="H24" s="27"/>
      <c r="I24" s="27"/>
      <c r="J24" s="26"/>
      <c r="K24" s="26"/>
      <c r="L24" s="26"/>
      <c r="M24" s="26"/>
      <c r="N24" s="26"/>
      <c r="O24" s="26" t="s">
        <v>305</v>
      </c>
      <c r="P24" s="26" t="s">
        <v>305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 t="s">
        <v>361</v>
      </c>
      <c r="B25" s="26" t="s">
        <v>362</v>
      </c>
      <c r="C25" s="27">
        <v>45801.0</v>
      </c>
      <c r="D25" s="26" t="s">
        <v>312</v>
      </c>
      <c r="E25" s="28">
        <v>59.99</v>
      </c>
      <c r="F25" s="27">
        <v>45830.0</v>
      </c>
      <c r="G25" s="26" t="s">
        <v>24</v>
      </c>
      <c r="H25" s="27">
        <v>45838.0</v>
      </c>
      <c r="I25" s="27">
        <v>46203.0</v>
      </c>
      <c r="J25" s="26" t="s">
        <v>313</v>
      </c>
      <c r="K25" s="26">
        <v>0.0</v>
      </c>
      <c r="L25" s="26">
        <v>47.992000000000004</v>
      </c>
      <c r="M25" s="26">
        <v>45848.0</v>
      </c>
      <c r="N25" s="26" t="s">
        <v>363</v>
      </c>
      <c r="O25" s="26">
        <v>29.0</v>
      </c>
      <c r="P25" s="26">
        <v>8.0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 t="s">
        <v>364</v>
      </c>
      <c r="B26" s="26" t="s">
        <v>365</v>
      </c>
      <c r="C26" s="27">
        <v>45751.0</v>
      </c>
      <c r="D26" s="26" t="s">
        <v>325</v>
      </c>
      <c r="E26" s="28" t="s">
        <v>305</v>
      </c>
      <c r="F26" s="27" t="s">
        <v>305</v>
      </c>
      <c r="G26" s="26"/>
      <c r="H26" s="27"/>
      <c r="I26" s="27"/>
      <c r="J26" s="26"/>
      <c r="K26" s="26"/>
      <c r="L26" s="26"/>
      <c r="M26" s="26"/>
      <c r="N26" s="26"/>
      <c r="O26" s="26" t="s">
        <v>305</v>
      </c>
      <c r="P26" s="26" t="s">
        <v>305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 t="s">
        <v>366</v>
      </c>
      <c r="B27" s="26" t="s">
        <v>367</v>
      </c>
      <c r="C27" s="27">
        <v>45815.0</v>
      </c>
      <c r="D27" s="26" t="s">
        <v>325</v>
      </c>
      <c r="E27" s="28" t="s">
        <v>305</v>
      </c>
      <c r="F27" s="27" t="s">
        <v>305</v>
      </c>
      <c r="G27" s="26"/>
      <c r="H27" s="27"/>
      <c r="I27" s="27"/>
      <c r="J27" s="26"/>
      <c r="K27" s="26"/>
      <c r="L27" s="26"/>
      <c r="M27" s="26"/>
      <c r="N27" s="26"/>
      <c r="O27" s="26" t="s">
        <v>305</v>
      </c>
      <c r="P27" s="26" t="s">
        <v>305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 t="s">
        <v>368</v>
      </c>
      <c r="B28" s="26" t="s">
        <v>369</v>
      </c>
      <c r="C28" s="27">
        <v>45659.0</v>
      </c>
      <c r="D28" s="26" t="s">
        <v>325</v>
      </c>
      <c r="E28" s="28" t="s">
        <v>305</v>
      </c>
      <c r="F28" s="27" t="s">
        <v>305</v>
      </c>
      <c r="G28" s="26"/>
      <c r="H28" s="27"/>
      <c r="I28" s="27"/>
      <c r="J28" s="26"/>
      <c r="K28" s="26"/>
      <c r="L28" s="26"/>
      <c r="M28" s="26"/>
      <c r="N28" s="26"/>
      <c r="O28" s="26" t="s">
        <v>305</v>
      </c>
      <c r="P28" s="26" t="s">
        <v>305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 t="s">
        <v>370</v>
      </c>
      <c r="B29" s="26" t="s">
        <v>371</v>
      </c>
      <c r="C29" s="27">
        <v>45762.0</v>
      </c>
      <c r="D29" s="26" t="s">
        <v>325</v>
      </c>
      <c r="E29" s="28" t="s">
        <v>305</v>
      </c>
      <c r="F29" s="27" t="s">
        <v>305</v>
      </c>
      <c r="G29" s="26"/>
      <c r="H29" s="27"/>
      <c r="I29" s="27"/>
      <c r="J29" s="26"/>
      <c r="K29" s="26"/>
      <c r="L29" s="26"/>
      <c r="M29" s="26"/>
      <c r="N29" s="26"/>
      <c r="O29" s="26" t="s">
        <v>305</v>
      </c>
      <c r="P29" s="26" t="s">
        <v>305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 t="s">
        <v>372</v>
      </c>
      <c r="B30" s="26" t="s">
        <v>373</v>
      </c>
      <c r="C30" s="27">
        <v>45728.0</v>
      </c>
      <c r="D30" s="26" t="s">
        <v>312</v>
      </c>
      <c r="E30" s="28">
        <v>29.99</v>
      </c>
      <c r="F30" s="27">
        <v>45758.0</v>
      </c>
      <c r="G30" s="26" t="s">
        <v>25</v>
      </c>
      <c r="H30" s="27">
        <v>45767.0</v>
      </c>
      <c r="I30" s="27">
        <v>46132.0</v>
      </c>
      <c r="J30" s="26" t="s">
        <v>313</v>
      </c>
      <c r="K30" s="26">
        <v>2.0</v>
      </c>
      <c r="L30" s="26">
        <v>23.992</v>
      </c>
      <c r="M30" s="26">
        <v>45777.0</v>
      </c>
      <c r="N30" s="26" t="s">
        <v>314</v>
      </c>
      <c r="O30" s="26">
        <v>30.0</v>
      </c>
      <c r="P30" s="26">
        <v>9.0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 t="s">
        <v>374</v>
      </c>
      <c r="B31" s="26" t="s">
        <v>375</v>
      </c>
      <c r="C31" s="27">
        <v>45735.0</v>
      </c>
      <c r="D31" s="26" t="s">
        <v>325</v>
      </c>
      <c r="E31" s="28" t="s">
        <v>305</v>
      </c>
      <c r="F31" s="27" t="s">
        <v>305</v>
      </c>
      <c r="G31" s="26"/>
      <c r="H31" s="27"/>
      <c r="I31" s="27"/>
      <c r="J31" s="26"/>
      <c r="K31" s="26"/>
      <c r="L31" s="26"/>
      <c r="M31" s="26"/>
      <c r="N31" s="26"/>
      <c r="O31" s="26" t="s">
        <v>305</v>
      </c>
      <c r="P31" s="26" t="s">
        <v>305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 t="s">
        <v>376</v>
      </c>
      <c r="B32" s="26" t="s">
        <v>377</v>
      </c>
      <c r="C32" s="27">
        <v>45679.0</v>
      </c>
      <c r="D32" s="26" t="s">
        <v>312</v>
      </c>
      <c r="E32" s="28">
        <v>29.99</v>
      </c>
      <c r="F32" s="27">
        <v>45685.0</v>
      </c>
      <c r="G32" s="26" t="s">
        <v>26</v>
      </c>
      <c r="H32" s="27">
        <v>45694.0</v>
      </c>
      <c r="I32" s="27">
        <v>46059.0</v>
      </c>
      <c r="J32" s="26" t="s">
        <v>313</v>
      </c>
      <c r="K32" s="26">
        <v>5.0</v>
      </c>
      <c r="L32" s="26">
        <v>23.992</v>
      </c>
      <c r="M32" s="26">
        <v>45701.0</v>
      </c>
      <c r="N32" s="26" t="s">
        <v>314</v>
      </c>
      <c r="O32" s="26">
        <v>6.0</v>
      </c>
      <c r="P32" s="26">
        <v>9.0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 t="s">
        <v>378</v>
      </c>
      <c r="B33" s="26" t="s">
        <v>379</v>
      </c>
      <c r="C33" s="27">
        <v>45696.0</v>
      </c>
      <c r="D33" s="26" t="s">
        <v>312</v>
      </c>
      <c r="E33" s="28">
        <v>59.99</v>
      </c>
      <c r="F33" s="27">
        <v>45701.0</v>
      </c>
      <c r="G33" s="26" t="s">
        <v>27</v>
      </c>
      <c r="H33" s="27">
        <v>45716.0</v>
      </c>
      <c r="I33" s="27">
        <v>46081.0</v>
      </c>
      <c r="J33" s="26" t="s">
        <v>352</v>
      </c>
      <c r="K33" s="26">
        <v>4.0</v>
      </c>
      <c r="L33" s="26">
        <v>47.992000000000004</v>
      </c>
      <c r="M33" s="26">
        <v>45723.0</v>
      </c>
      <c r="N33" s="26" t="s">
        <v>314</v>
      </c>
      <c r="O33" s="26">
        <v>5.0</v>
      </c>
      <c r="P33" s="26">
        <v>15.0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 t="s">
        <v>380</v>
      </c>
      <c r="B34" s="26" t="s">
        <v>381</v>
      </c>
      <c r="C34" s="27">
        <v>45809.0</v>
      </c>
      <c r="D34" s="26" t="s">
        <v>312</v>
      </c>
      <c r="E34" s="28">
        <v>59.99</v>
      </c>
      <c r="F34" s="27">
        <v>45836.0</v>
      </c>
      <c r="G34" s="26" t="s">
        <v>28</v>
      </c>
      <c r="H34" s="27">
        <v>45847.0</v>
      </c>
      <c r="I34" s="27">
        <v>46212.0</v>
      </c>
      <c r="J34" s="26" t="s">
        <v>313</v>
      </c>
      <c r="K34" s="26">
        <v>0.0</v>
      </c>
      <c r="L34" s="26">
        <v>47.992000000000004</v>
      </c>
      <c r="M34" s="26">
        <v>45857.0</v>
      </c>
      <c r="N34" s="26" t="s">
        <v>363</v>
      </c>
      <c r="O34" s="26">
        <v>27.0</v>
      </c>
      <c r="P34" s="26">
        <v>11.0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 t="s">
        <v>382</v>
      </c>
      <c r="B35" s="26" t="s">
        <v>383</v>
      </c>
      <c r="C35" s="27">
        <v>45727.0</v>
      </c>
      <c r="D35" s="26" t="s">
        <v>312</v>
      </c>
      <c r="E35" s="28">
        <v>59.99</v>
      </c>
      <c r="F35" s="27">
        <v>45739.0</v>
      </c>
      <c r="G35" s="26" t="s">
        <v>29</v>
      </c>
      <c r="H35" s="27">
        <v>45754.0</v>
      </c>
      <c r="I35" s="27">
        <v>46119.0</v>
      </c>
      <c r="J35" s="26" t="s">
        <v>313</v>
      </c>
      <c r="K35" s="26">
        <v>3.0</v>
      </c>
      <c r="L35" s="26">
        <v>47.992000000000004</v>
      </c>
      <c r="M35" s="26">
        <v>45764.0</v>
      </c>
      <c r="N35" s="26" t="s">
        <v>314</v>
      </c>
      <c r="O35" s="26">
        <v>12.0</v>
      </c>
      <c r="P35" s="26">
        <v>15.0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 t="s">
        <v>384</v>
      </c>
      <c r="B36" s="26" t="s">
        <v>385</v>
      </c>
      <c r="C36" s="27">
        <v>45659.0</v>
      </c>
      <c r="D36" s="26" t="s">
        <v>312</v>
      </c>
      <c r="E36" s="28">
        <v>29.99</v>
      </c>
      <c r="F36" s="27">
        <v>45661.0</v>
      </c>
      <c r="G36" s="26" t="s">
        <v>30</v>
      </c>
      <c r="H36" s="27">
        <v>45673.0</v>
      </c>
      <c r="I36" s="27">
        <v>46038.0</v>
      </c>
      <c r="J36" s="26" t="s">
        <v>313</v>
      </c>
      <c r="K36" s="26">
        <v>6.0</v>
      </c>
      <c r="L36" s="26">
        <v>23.992</v>
      </c>
      <c r="M36" s="26">
        <v>45682.0</v>
      </c>
      <c r="N36" s="26" t="s">
        <v>314</v>
      </c>
      <c r="O36" s="26">
        <v>2.0</v>
      </c>
      <c r="P36" s="26">
        <v>12.0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 t="s">
        <v>386</v>
      </c>
      <c r="B37" s="26" t="s">
        <v>387</v>
      </c>
      <c r="C37" s="27">
        <v>45744.0</v>
      </c>
      <c r="D37" s="26" t="s">
        <v>312</v>
      </c>
      <c r="E37" s="28">
        <v>59.99</v>
      </c>
      <c r="F37" s="27">
        <v>45750.0</v>
      </c>
      <c r="G37" s="26" t="s">
        <v>31</v>
      </c>
      <c r="H37" s="27">
        <v>45763.0</v>
      </c>
      <c r="I37" s="27">
        <v>46128.0</v>
      </c>
      <c r="J37" s="26" t="s">
        <v>313</v>
      </c>
      <c r="K37" s="26">
        <v>3.0</v>
      </c>
      <c r="L37" s="26">
        <v>47.992000000000004</v>
      </c>
      <c r="M37" s="26">
        <v>45771.0</v>
      </c>
      <c r="N37" s="26" t="s">
        <v>314</v>
      </c>
      <c r="O37" s="26">
        <v>6.0</v>
      </c>
      <c r="P37" s="26">
        <v>13.0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 t="s">
        <v>388</v>
      </c>
      <c r="B38" s="26" t="s">
        <v>389</v>
      </c>
      <c r="C38" s="27">
        <v>45693.0</v>
      </c>
      <c r="D38" s="26" t="s">
        <v>312</v>
      </c>
      <c r="E38" s="28">
        <v>29.99</v>
      </c>
      <c r="F38" s="27">
        <v>45710.0</v>
      </c>
      <c r="G38" s="26" t="s">
        <v>32</v>
      </c>
      <c r="H38" s="27">
        <v>45719.0</v>
      </c>
      <c r="I38" s="27">
        <v>46084.0</v>
      </c>
      <c r="J38" s="26" t="s">
        <v>313</v>
      </c>
      <c r="K38" s="26">
        <v>4.0</v>
      </c>
      <c r="L38" s="26">
        <v>23.992</v>
      </c>
      <c r="M38" s="26">
        <v>45724.0</v>
      </c>
      <c r="N38" s="26" t="s">
        <v>314</v>
      </c>
      <c r="O38" s="26">
        <v>17.0</v>
      </c>
      <c r="P38" s="26">
        <v>9.0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 t="s">
        <v>390</v>
      </c>
      <c r="B39" s="26" t="s">
        <v>391</v>
      </c>
      <c r="C39" s="27">
        <v>45718.0</v>
      </c>
      <c r="D39" s="26" t="s">
        <v>325</v>
      </c>
      <c r="E39" s="28" t="s">
        <v>305</v>
      </c>
      <c r="F39" s="27" t="s">
        <v>305</v>
      </c>
      <c r="G39" s="26"/>
      <c r="H39" s="27"/>
      <c r="I39" s="27"/>
      <c r="J39" s="26"/>
      <c r="K39" s="26"/>
      <c r="L39" s="26"/>
      <c r="M39" s="26"/>
      <c r="N39" s="26"/>
      <c r="O39" s="26" t="s">
        <v>305</v>
      </c>
      <c r="P39" s="26" t="s">
        <v>305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 t="s">
        <v>392</v>
      </c>
      <c r="B40" s="26" t="s">
        <v>393</v>
      </c>
      <c r="C40" s="27">
        <v>45783.0</v>
      </c>
      <c r="D40" s="26" t="s">
        <v>312</v>
      </c>
      <c r="E40" s="28">
        <v>59.99</v>
      </c>
      <c r="F40" s="27">
        <v>45798.0</v>
      </c>
      <c r="G40" s="26" t="s">
        <v>33</v>
      </c>
      <c r="H40" s="27">
        <v>45812.0</v>
      </c>
      <c r="I40" s="27">
        <v>46177.0</v>
      </c>
      <c r="J40" s="26" t="s">
        <v>313</v>
      </c>
      <c r="K40" s="26">
        <v>1.0</v>
      </c>
      <c r="L40" s="26">
        <v>47.992000000000004</v>
      </c>
      <c r="M40" s="26">
        <v>45820.0</v>
      </c>
      <c r="N40" s="26" t="s">
        <v>314</v>
      </c>
      <c r="O40" s="26">
        <v>15.0</v>
      </c>
      <c r="P40" s="26">
        <v>14.0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 t="s">
        <v>394</v>
      </c>
      <c r="B41" s="26" t="s">
        <v>395</v>
      </c>
      <c r="C41" s="27">
        <v>45712.0</v>
      </c>
      <c r="D41" s="26" t="s">
        <v>312</v>
      </c>
      <c r="E41" s="28">
        <v>29.99</v>
      </c>
      <c r="F41" s="27">
        <v>45716.0</v>
      </c>
      <c r="G41" s="26" t="s">
        <v>34</v>
      </c>
      <c r="H41" s="27">
        <v>45725.0</v>
      </c>
      <c r="I41" s="27">
        <v>46090.0</v>
      </c>
      <c r="J41" s="26" t="s">
        <v>313</v>
      </c>
      <c r="K41" s="26">
        <v>4.0</v>
      </c>
      <c r="L41" s="26">
        <v>23.992</v>
      </c>
      <c r="M41" s="26">
        <v>45734.0</v>
      </c>
      <c r="N41" s="26" t="s">
        <v>314</v>
      </c>
      <c r="O41" s="26">
        <v>4.0</v>
      </c>
      <c r="P41" s="26">
        <v>9.0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 t="s">
        <v>396</v>
      </c>
      <c r="B42" s="26" t="s">
        <v>397</v>
      </c>
      <c r="C42" s="27">
        <v>45733.0</v>
      </c>
      <c r="D42" s="26" t="s">
        <v>312</v>
      </c>
      <c r="E42" s="28">
        <v>59.99</v>
      </c>
      <c r="F42" s="27">
        <v>45750.0</v>
      </c>
      <c r="G42" s="26" t="s">
        <v>35</v>
      </c>
      <c r="H42" s="27">
        <v>45760.0</v>
      </c>
      <c r="I42" s="27">
        <v>46125.0</v>
      </c>
      <c r="J42" s="26" t="s">
        <v>313</v>
      </c>
      <c r="K42" s="26">
        <v>3.0</v>
      </c>
      <c r="L42" s="26">
        <v>47.992000000000004</v>
      </c>
      <c r="M42" s="26">
        <v>45770.0</v>
      </c>
      <c r="N42" s="26" t="s">
        <v>314</v>
      </c>
      <c r="O42" s="26">
        <v>17.0</v>
      </c>
      <c r="P42" s="26">
        <v>10.0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 t="s">
        <v>398</v>
      </c>
      <c r="B43" s="26" t="s">
        <v>399</v>
      </c>
      <c r="C43" s="27">
        <v>45745.0</v>
      </c>
      <c r="D43" s="26" t="s">
        <v>312</v>
      </c>
      <c r="E43" s="28">
        <v>29.99</v>
      </c>
      <c r="F43" s="27">
        <v>45763.0</v>
      </c>
      <c r="G43" s="26" t="s">
        <v>36</v>
      </c>
      <c r="H43" s="27">
        <v>45778.0</v>
      </c>
      <c r="I43" s="27">
        <v>46143.0</v>
      </c>
      <c r="J43" s="26" t="s">
        <v>313</v>
      </c>
      <c r="K43" s="26">
        <v>2.0</v>
      </c>
      <c r="L43" s="26">
        <v>23.992</v>
      </c>
      <c r="M43" s="26">
        <v>45785.0</v>
      </c>
      <c r="N43" s="26" t="s">
        <v>314</v>
      </c>
      <c r="O43" s="26">
        <v>18.0</v>
      </c>
      <c r="P43" s="26">
        <v>15.0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 t="s">
        <v>400</v>
      </c>
      <c r="B44" s="26" t="s">
        <v>401</v>
      </c>
      <c r="C44" s="27">
        <v>45681.0</v>
      </c>
      <c r="D44" s="26" t="s">
        <v>312</v>
      </c>
      <c r="E44" s="28">
        <v>29.99</v>
      </c>
      <c r="F44" s="27">
        <v>45683.0</v>
      </c>
      <c r="G44" s="26" t="s">
        <v>37</v>
      </c>
      <c r="H44" s="27">
        <v>45696.0</v>
      </c>
      <c r="I44" s="27">
        <v>46061.0</v>
      </c>
      <c r="J44" s="26" t="s">
        <v>313</v>
      </c>
      <c r="K44" s="26">
        <v>5.0</v>
      </c>
      <c r="L44" s="26">
        <v>23.992</v>
      </c>
      <c r="M44" s="26">
        <v>45706.0</v>
      </c>
      <c r="N44" s="26" t="s">
        <v>314</v>
      </c>
      <c r="O44" s="26">
        <v>2.0</v>
      </c>
      <c r="P44" s="26">
        <v>13.0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 t="s">
        <v>402</v>
      </c>
      <c r="B45" s="26" t="s">
        <v>403</v>
      </c>
      <c r="C45" s="27">
        <v>45772.0</v>
      </c>
      <c r="D45" s="26" t="s">
        <v>312</v>
      </c>
      <c r="E45" s="28">
        <v>29.99</v>
      </c>
      <c r="F45" s="27">
        <v>45796.0</v>
      </c>
      <c r="G45" s="26" t="s">
        <v>38</v>
      </c>
      <c r="H45" s="27">
        <v>45807.0</v>
      </c>
      <c r="I45" s="27">
        <v>46172.0</v>
      </c>
      <c r="J45" s="26" t="s">
        <v>313</v>
      </c>
      <c r="K45" s="26">
        <v>1.0</v>
      </c>
      <c r="L45" s="26">
        <v>23.992</v>
      </c>
      <c r="M45" s="26">
        <v>45815.0</v>
      </c>
      <c r="N45" s="26" t="s">
        <v>314</v>
      </c>
      <c r="O45" s="26">
        <v>24.0</v>
      </c>
      <c r="P45" s="26">
        <v>11.0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 t="s">
        <v>404</v>
      </c>
      <c r="B46" s="26" t="s">
        <v>405</v>
      </c>
      <c r="C46" s="27">
        <v>45717.0</v>
      </c>
      <c r="D46" s="26" t="s">
        <v>325</v>
      </c>
      <c r="E46" s="28" t="s">
        <v>305</v>
      </c>
      <c r="F46" s="27" t="s">
        <v>305</v>
      </c>
      <c r="G46" s="26"/>
      <c r="H46" s="27"/>
      <c r="I46" s="27"/>
      <c r="J46" s="26"/>
      <c r="K46" s="26"/>
      <c r="L46" s="26"/>
      <c r="M46" s="26"/>
      <c r="N46" s="26"/>
      <c r="O46" s="26" t="s">
        <v>305</v>
      </c>
      <c r="P46" s="26" t="s">
        <v>305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 t="s">
        <v>406</v>
      </c>
      <c r="B47" s="26" t="s">
        <v>407</v>
      </c>
      <c r="C47" s="27">
        <v>45785.0</v>
      </c>
      <c r="D47" s="26" t="s">
        <v>325</v>
      </c>
      <c r="E47" s="28" t="s">
        <v>305</v>
      </c>
      <c r="F47" s="27" t="s">
        <v>305</v>
      </c>
      <c r="G47" s="26"/>
      <c r="H47" s="27"/>
      <c r="I47" s="27"/>
      <c r="J47" s="26"/>
      <c r="K47" s="26"/>
      <c r="L47" s="26"/>
      <c r="M47" s="26"/>
      <c r="N47" s="26"/>
      <c r="O47" s="26" t="s">
        <v>305</v>
      </c>
      <c r="P47" s="26" t="s">
        <v>305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 t="s">
        <v>408</v>
      </c>
      <c r="B48" s="26" t="s">
        <v>409</v>
      </c>
      <c r="C48" s="27">
        <v>45744.0</v>
      </c>
      <c r="D48" s="26" t="s">
        <v>325</v>
      </c>
      <c r="E48" s="28" t="s">
        <v>305</v>
      </c>
      <c r="F48" s="27" t="s">
        <v>305</v>
      </c>
      <c r="G48" s="26"/>
      <c r="H48" s="27"/>
      <c r="I48" s="27"/>
      <c r="J48" s="26"/>
      <c r="K48" s="26"/>
      <c r="L48" s="26"/>
      <c r="M48" s="26"/>
      <c r="N48" s="26"/>
      <c r="O48" s="26" t="s">
        <v>305</v>
      </c>
      <c r="P48" s="26" t="s">
        <v>305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 t="s">
        <v>410</v>
      </c>
      <c r="B49" s="26" t="s">
        <v>411</v>
      </c>
      <c r="C49" s="27">
        <v>45752.0</v>
      </c>
      <c r="D49" s="26" t="s">
        <v>312</v>
      </c>
      <c r="E49" s="28">
        <v>59.99</v>
      </c>
      <c r="F49" s="27">
        <v>45764.0</v>
      </c>
      <c r="G49" s="26" t="s">
        <v>39</v>
      </c>
      <c r="H49" s="27">
        <v>45776.0</v>
      </c>
      <c r="I49" s="27">
        <v>46141.0</v>
      </c>
      <c r="J49" s="26" t="s">
        <v>313</v>
      </c>
      <c r="K49" s="26">
        <v>2.0</v>
      </c>
      <c r="L49" s="26">
        <v>47.992000000000004</v>
      </c>
      <c r="M49" s="26">
        <v>45786.0</v>
      </c>
      <c r="N49" s="26" t="s">
        <v>314</v>
      </c>
      <c r="O49" s="26">
        <v>12.0</v>
      </c>
      <c r="P49" s="26">
        <v>12.0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 t="s">
        <v>412</v>
      </c>
      <c r="B50" s="26" t="s">
        <v>413</v>
      </c>
      <c r="C50" s="27">
        <v>45675.0</v>
      </c>
      <c r="D50" s="26" t="s">
        <v>325</v>
      </c>
      <c r="E50" s="28" t="s">
        <v>305</v>
      </c>
      <c r="F50" s="27" t="s">
        <v>305</v>
      </c>
      <c r="G50" s="26"/>
      <c r="H50" s="27"/>
      <c r="I50" s="27"/>
      <c r="J50" s="26"/>
      <c r="K50" s="26"/>
      <c r="L50" s="26"/>
      <c r="M50" s="26"/>
      <c r="N50" s="26"/>
      <c r="O50" s="26" t="s">
        <v>305</v>
      </c>
      <c r="P50" s="26" t="s">
        <v>305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 t="s">
        <v>414</v>
      </c>
      <c r="B51" s="26" t="s">
        <v>415</v>
      </c>
      <c r="C51" s="27">
        <v>45789.0</v>
      </c>
      <c r="D51" s="26" t="s">
        <v>325</v>
      </c>
      <c r="E51" s="28" t="s">
        <v>305</v>
      </c>
      <c r="F51" s="27" t="s">
        <v>305</v>
      </c>
      <c r="G51" s="26"/>
      <c r="H51" s="27"/>
      <c r="I51" s="27"/>
      <c r="J51" s="26"/>
      <c r="K51" s="26"/>
      <c r="L51" s="26"/>
      <c r="M51" s="26"/>
      <c r="N51" s="26"/>
      <c r="O51" s="26" t="s">
        <v>305</v>
      </c>
      <c r="P51" s="26" t="s">
        <v>305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 t="s">
        <v>416</v>
      </c>
      <c r="B52" s="26" t="s">
        <v>417</v>
      </c>
      <c r="C52" s="27">
        <v>45810.0</v>
      </c>
      <c r="D52" s="26" t="s">
        <v>312</v>
      </c>
      <c r="E52" s="28">
        <v>29.99</v>
      </c>
      <c r="F52" s="27">
        <v>45833.0</v>
      </c>
      <c r="G52" s="26" t="s">
        <v>40</v>
      </c>
      <c r="H52" s="27">
        <v>45846.0</v>
      </c>
      <c r="I52" s="27">
        <v>46211.0</v>
      </c>
      <c r="J52" s="26" t="s">
        <v>352</v>
      </c>
      <c r="K52" s="26">
        <v>0.0</v>
      </c>
      <c r="L52" s="26">
        <v>23.992</v>
      </c>
      <c r="M52" s="26">
        <v>45854.0</v>
      </c>
      <c r="N52" s="26" t="s">
        <v>363</v>
      </c>
      <c r="O52" s="26">
        <v>23.0</v>
      </c>
      <c r="P52" s="26">
        <v>13.0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 t="s">
        <v>418</v>
      </c>
      <c r="B53" s="26" t="s">
        <v>419</v>
      </c>
      <c r="C53" s="27">
        <v>45814.0</v>
      </c>
      <c r="D53" s="26" t="s">
        <v>325</v>
      </c>
      <c r="E53" s="28" t="s">
        <v>305</v>
      </c>
      <c r="F53" s="27" t="s">
        <v>305</v>
      </c>
      <c r="G53" s="26"/>
      <c r="H53" s="27"/>
      <c r="I53" s="27"/>
      <c r="J53" s="26"/>
      <c r="K53" s="26"/>
      <c r="L53" s="26"/>
      <c r="M53" s="26"/>
      <c r="N53" s="26"/>
      <c r="O53" s="26" t="s">
        <v>305</v>
      </c>
      <c r="P53" s="26" t="s">
        <v>305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 t="s">
        <v>420</v>
      </c>
      <c r="B54" s="26" t="s">
        <v>421</v>
      </c>
      <c r="C54" s="27">
        <v>45804.0</v>
      </c>
      <c r="D54" s="26" t="s">
        <v>325</v>
      </c>
      <c r="E54" s="28" t="s">
        <v>305</v>
      </c>
      <c r="F54" s="27" t="s">
        <v>305</v>
      </c>
      <c r="G54" s="26"/>
      <c r="H54" s="27"/>
      <c r="I54" s="27"/>
      <c r="J54" s="26"/>
      <c r="K54" s="26"/>
      <c r="L54" s="26"/>
      <c r="M54" s="26"/>
      <c r="N54" s="26"/>
      <c r="O54" s="26" t="s">
        <v>305</v>
      </c>
      <c r="P54" s="26" t="s">
        <v>305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 t="s">
        <v>422</v>
      </c>
      <c r="B55" s="26" t="s">
        <v>423</v>
      </c>
      <c r="C55" s="27">
        <v>45679.0</v>
      </c>
      <c r="D55" s="26" t="s">
        <v>325</v>
      </c>
      <c r="E55" s="28" t="s">
        <v>305</v>
      </c>
      <c r="F55" s="27" t="s">
        <v>305</v>
      </c>
      <c r="G55" s="26"/>
      <c r="H55" s="27"/>
      <c r="I55" s="27"/>
      <c r="J55" s="26"/>
      <c r="K55" s="26"/>
      <c r="L55" s="26"/>
      <c r="M55" s="26"/>
      <c r="N55" s="26"/>
      <c r="O55" s="26" t="s">
        <v>305</v>
      </c>
      <c r="P55" s="26" t="s">
        <v>305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 t="s">
        <v>424</v>
      </c>
      <c r="B56" s="26" t="s">
        <v>425</v>
      </c>
      <c r="C56" s="27">
        <v>45716.0</v>
      </c>
      <c r="D56" s="26" t="s">
        <v>312</v>
      </c>
      <c r="E56" s="28">
        <v>29.99</v>
      </c>
      <c r="F56" s="27">
        <v>45744.0</v>
      </c>
      <c r="G56" s="26" t="s">
        <v>41</v>
      </c>
      <c r="H56" s="27">
        <v>45752.0</v>
      </c>
      <c r="I56" s="27">
        <v>46117.0</v>
      </c>
      <c r="J56" s="26" t="s">
        <v>313</v>
      </c>
      <c r="K56" s="26">
        <v>3.0</v>
      </c>
      <c r="L56" s="26">
        <v>23.992</v>
      </c>
      <c r="M56" s="26">
        <v>45760.0</v>
      </c>
      <c r="N56" s="26" t="s">
        <v>314</v>
      </c>
      <c r="O56" s="26">
        <v>28.0</v>
      </c>
      <c r="P56" s="26">
        <v>8.0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 t="s">
        <v>426</v>
      </c>
      <c r="B57" s="26" t="s">
        <v>427</v>
      </c>
      <c r="C57" s="27">
        <v>45690.0</v>
      </c>
      <c r="D57" s="26" t="s">
        <v>312</v>
      </c>
      <c r="E57" s="28">
        <v>59.99</v>
      </c>
      <c r="F57" s="27">
        <v>45718.0</v>
      </c>
      <c r="G57" s="26" t="s">
        <v>42</v>
      </c>
      <c r="H57" s="27">
        <v>45732.0</v>
      </c>
      <c r="I57" s="27">
        <v>46097.0</v>
      </c>
      <c r="J57" s="26" t="s">
        <v>352</v>
      </c>
      <c r="K57" s="26">
        <v>4.0</v>
      </c>
      <c r="L57" s="26">
        <v>47.992000000000004</v>
      </c>
      <c r="M57" s="26">
        <v>45741.0</v>
      </c>
      <c r="N57" s="26" t="s">
        <v>314</v>
      </c>
      <c r="O57" s="26">
        <v>28.0</v>
      </c>
      <c r="P57" s="26">
        <v>14.0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 t="s">
        <v>428</v>
      </c>
      <c r="B58" s="26" t="s">
        <v>429</v>
      </c>
      <c r="C58" s="27">
        <v>45664.0</v>
      </c>
      <c r="D58" s="26" t="s">
        <v>312</v>
      </c>
      <c r="E58" s="28">
        <v>59.99</v>
      </c>
      <c r="F58" s="27">
        <v>45685.0</v>
      </c>
      <c r="G58" s="26" t="s">
        <v>43</v>
      </c>
      <c r="H58" s="27">
        <v>45698.0</v>
      </c>
      <c r="I58" s="27">
        <v>46063.0</v>
      </c>
      <c r="J58" s="26" t="s">
        <v>313</v>
      </c>
      <c r="K58" s="26">
        <v>5.0</v>
      </c>
      <c r="L58" s="26">
        <v>47.992000000000004</v>
      </c>
      <c r="M58" s="26">
        <v>45703.0</v>
      </c>
      <c r="N58" s="26" t="s">
        <v>314</v>
      </c>
      <c r="O58" s="26">
        <v>21.0</v>
      </c>
      <c r="P58" s="26">
        <v>13.0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 t="s">
        <v>430</v>
      </c>
      <c r="B59" s="26" t="s">
        <v>431</v>
      </c>
      <c r="C59" s="27">
        <v>45684.0</v>
      </c>
      <c r="D59" s="26" t="s">
        <v>312</v>
      </c>
      <c r="E59" s="28">
        <v>29.99</v>
      </c>
      <c r="F59" s="27">
        <v>45686.0</v>
      </c>
      <c r="G59" s="26" t="s">
        <v>44</v>
      </c>
      <c r="H59" s="27">
        <v>45693.0</v>
      </c>
      <c r="I59" s="27">
        <v>46058.0</v>
      </c>
      <c r="J59" s="26" t="s">
        <v>313</v>
      </c>
      <c r="K59" s="26">
        <v>5.0</v>
      </c>
      <c r="L59" s="26">
        <v>23.992</v>
      </c>
      <c r="M59" s="26">
        <v>45700.0</v>
      </c>
      <c r="N59" s="26" t="s">
        <v>314</v>
      </c>
      <c r="O59" s="26">
        <v>2.0</v>
      </c>
      <c r="P59" s="26">
        <v>7.0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 t="s">
        <v>432</v>
      </c>
      <c r="B60" s="26" t="s">
        <v>433</v>
      </c>
      <c r="C60" s="27">
        <v>45753.0</v>
      </c>
      <c r="D60" s="26" t="s">
        <v>325</v>
      </c>
      <c r="E60" s="28" t="s">
        <v>305</v>
      </c>
      <c r="F60" s="27" t="s">
        <v>305</v>
      </c>
      <c r="G60" s="26"/>
      <c r="H60" s="27"/>
      <c r="I60" s="27"/>
      <c r="J60" s="26"/>
      <c r="K60" s="26"/>
      <c r="L60" s="26"/>
      <c r="M60" s="26"/>
      <c r="N60" s="26"/>
      <c r="O60" s="26" t="s">
        <v>305</v>
      </c>
      <c r="P60" s="26" t="s">
        <v>305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 t="s">
        <v>434</v>
      </c>
      <c r="B61" s="26" t="s">
        <v>435</v>
      </c>
      <c r="C61" s="27">
        <v>45715.0</v>
      </c>
      <c r="D61" s="26" t="s">
        <v>312</v>
      </c>
      <c r="E61" s="28">
        <v>29.99</v>
      </c>
      <c r="F61" s="27">
        <v>45724.0</v>
      </c>
      <c r="G61" s="26" t="s">
        <v>45</v>
      </c>
      <c r="H61" s="27">
        <v>45728.0</v>
      </c>
      <c r="I61" s="27">
        <v>46093.0</v>
      </c>
      <c r="J61" s="26" t="s">
        <v>313</v>
      </c>
      <c r="K61" s="26">
        <v>4.0</v>
      </c>
      <c r="L61" s="26">
        <v>23.992</v>
      </c>
      <c r="M61" s="26">
        <v>45735.0</v>
      </c>
      <c r="N61" s="26" t="s">
        <v>314</v>
      </c>
      <c r="O61" s="26">
        <v>9.0</v>
      </c>
      <c r="P61" s="26">
        <v>4.0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 t="s">
        <v>436</v>
      </c>
      <c r="B62" s="26" t="s">
        <v>437</v>
      </c>
      <c r="C62" s="27">
        <v>45734.0</v>
      </c>
      <c r="D62" s="26" t="s">
        <v>312</v>
      </c>
      <c r="E62" s="28">
        <v>59.99</v>
      </c>
      <c r="F62" s="27">
        <v>45748.0</v>
      </c>
      <c r="G62" s="26" t="s">
        <v>46</v>
      </c>
      <c r="H62" s="27">
        <v>45757.0</v>
      </c>
      <c r="I62" s="27">
        <v>46122.0</v>
      </c>
      <c r="J62" s="26" t="s">
        <v>313</v>
      </c>
      <c r="K62" s="26">
        <v>3.0</v>
      </c>
      <c r="L62" s="26">
        <v>47.992000000000004</v>
      </c>
      <c r="M62" s="26">
        <v>45763.0</v>
      </c>
      <c r="N62" s="26" t="s">
        <v>314</v>
      </c>
      <c r="O62" s="26">
        <v>14.0</v>
      </c>
      <c r="P62" s="26">
        <v>9.0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 t="s">
        <v>438</v>
      </c>
      <c r="B63" s="26" t="s">
        <v>439</v>
      </c>
      <c r="C63" s="27">
        <v>45728.0</v>
      </c>
      <c r="D63" s="26" t="s">
        <v>325</v>
      </c>
      <c r="E63" s="28" t="s">
        <v>305</v>
      </c>
      <c r="F63" s="27" t="s">
        <v>305</v>
      </c>
      <c r="G63" s="26"/>
      <c r="H63" s="27"/>
      <c r="I63" s="27"/>
      <c r="J63" s="26"/>
      <c r="K63" s="26"/>
      <c r="L63" s="26"/>
      <c r="M63" s="26"/>
      <c r="N63" s="26"/>
      <c r="O63" s="26" t="s">
        <v>305</v>
      </c>
      <c r="P63" s="26" t="s">
        <v>305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 t="s">
        <v>440</v>
      </c>
      <c r="B64" s="26" t="s">
        <v>441</v>
      </c>
      <c r="C64" s="27">
        <v>45712.0</v>
      </c>
      <c r="D64" s="26" t="s">
        <v>312</v>
      </c>
      <c r="E64" s="28">
        <v>29.99</v>
      </c>
      <c r="F64" s="27">
        <v>45736.0</v>
      </c>
      <c r="G64" s="26" t="s">
        <v>47</v>
      </c>
      <c r="H64" s="27">
        <v>45750.0</v>
      </c>
      <c r="I64" s="27">
        <v>46115.0</v>
      </c>
      <c r="J64" s="26" t="s">
        <v>313</v>
      </c>
      <c r="K64" s="26">
        <v>3.0</v>
      </c>
      <c r="L64" s="26">
        <v>23.992</v>
      </c>
      <c r="M64" s="26">
        <v>45757.0</v>
      </c>
      <c r="N64" s="26" t="s">
        <v>314</v>
      </c>
      <c r="O64" s="26">
        <v>24.0</v>
      </c>
      <c r="P64" s="26">
        <v>14.0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 t="s">
        <v>442</v>
      </c>
      <c r="B65" s="26" t="s">
        <v>443</v>
      </c>
      <c r="C65" s="27">
        <v>45782.0</v>
      </c>
      <c r="D65" s="26" t="s">
        <v>312</v>
      </c>
      <c r="E65" s="28">
        <v>29.99</v>
      </c>
      <c r="F65" s="27">
        <v>45798.0</v>
      </c>
      <c r="G65" s="26" t="s">
        <v>48</v>
      </c>
      <c r="H65" s="27">
        <v>45806.0</v>
      </c>
      <c r="I65" s="27">
        <v>46171.0</v>
      </c>
      <c r="J65" s="26" t="s">
        <v>313</v>
      </c>
      <c r="K65" s="26">
        <v>1.0</v>
      </c>
      <c r="L65" s="26">
        <v>23.992</v>
      </c>
      <c r="M65" s="26">
        <v>45813.0</v>
      </c>
      <c r="N65" s="26" t="s">
        <v>314</v>
      </c>
      <c r="O65" s="26">
        <v>16.0</v>
      </c>
      <c r="P65" s="26">
        <v>8.0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 t="s">
        <v>444</v>
      </c>
      <c r="B66" s="26" t="s">
        <v>445</v>
      </c>
      <c r="C66" s="27">
        <v>45782.0</v>
      </c>
      <c r="D66" s="26" t="s">
        <v>325</v>
      </c>
      <c r="E66" s="28" t="s">
        <v>305</v>
      </c>
      <c r="F66" s="27" t="s">
        <v>305</v>
      </c>
      <c r="G66" s="26"/>
      <c r="H66" s="27"/>
      <c r="I66" s="27"/>
      <c r="J66" s="26"/>
      <c r="K66" s="26"/>
      <c r="L66" s="26"/>
      <c r="M66" s="26"/>
      <c r="N66" s="26"/>
      <c r="O66" s="26" t="s">
        <v>305</v>
      </c>
      <c r="P66" s="26" t="s">
        <v>305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 t="s">
        <v>446</v>
      </c>
      <c r="B67" s="26" t="s">
        <v>447</v>
      </c>
      <c r="C67" s="27">
        <v>45813.0</v>
      </c>
      <c r="D67" s="26" t="s">
        <v>325</v>
      </c>
      <c r="E67" s="28" t="s">
        <v>305</v>
      </c>
      <c r="F67" s="27" t="s">
        <v>305</v>
      </c>
      <c r="G67" s="26"/>
      <c r="H67" s="27"/>
      <c r="I67" s="27"/>
      <c r="J67" s="26"/>
      <c r="K67" s="26"/>
      <c r="L67" s="26"/>
      <c r="M67" s="26"/>
      <c r="N67" s="26"/>
      <c r="O67" s="26" t="s">
        <v>305</v>
      </c>
      <c r="P67" s="26" t="s">
        <v>305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 t="s">
        <v>448</v>
      </c>
      <c r="B68" s="26" t="s">
        <v>449</v>
      </c>
      <c r="C68" s="27">
        <v>45732.0</v>
      </c>
      <c r="D68" s="26" t="s">
        <v>325</v>
      </c>
      <c r="E68" s="28" t="s">
        <v>305</v>
      </c>
      <c r="F68" s="27" t="s">
        <v>305</v>
      </c>
      <c r="G68" s="26"/>
      <c r="H68" s="27"/>
      <c r="I68" s="27"/>
      <c r="J68" s="26"/>
      <c r="K68" s="26"/>
      <c r="L68" s="26"/>
      <c r="M68" s="26"/>
      <c r="N68" s="26"/>
      <c r="O68" s="26" t="s">
        <v>305</v>
      </c>
      <c r="P68" s="26" t="s">
        <v>305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 t="s">
        <v>450</v>
      </c>
      <c r="B69" s="26" t="s">
        <v>451</v>
      </c>
      <c r="C69" s="27">
        <v>45684.0</v>
      </c>
      <c r="D69" s="26" t="s">
        <v>325</v>
      </c>
      <c r="E69" s="28" t="s">
        <v>305</v>
      </c>
      <c r="F69" s="27" t="s">
        <v>305</v>
      </c>
      <c r="G69" s="26"/>
      <c r="H69" s="27"/>
      <c r="I69" s="27"/>
      <c r="J69" s="26"/>
      <c r="K69" s="26"/>
      <c r="L69" s="26"/>
      <c r="M69" s="26"/>
      <c r="N69" s="26"/>
      <c r="O69" s="26" t="s">
        <v>305</v>
      </c>
      <c r="P69" s="26" t="s">
        <v>305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 t="s">
        <v>452</v>
      </c>
      <c r="B70" s="26" t="s">
        <v>453</v>
      </c>
      <c r="C70" s="27">
        <v>45661.0</v>
      </c>
      <c r="D70" s="26" t="s">
        <v>312</v>
      </c>
      <c r="E70" s="28">
        <v>59.99</v>
      </c>
      <c r="F70" s="27">
        <v>45683.0</v>
      </c>
      <c r="G70" s="26" t="s">
        <v>49</v>
      </c>
      <c r="H70" s="27">
        <v>45689.0</v>
      </c>
      <c r="I70" s="27">
        <v>46054.0</v>
      </c>
      <c r="J70" s="26" t="s">
        <v>313</v>
      </c>
      <c r="K70" s="26">
        <v>5.0</v>
      </c>
      <c r="L70" s="26">
        <v>47.992000000000004</v>
      </c>
      <c r="M70" s="26">
        <v>45698.0</v>
      </c>
      <c r="N70" s="26" t="s">
        <v>314</v>
      </c>
      <c r="O70" s="26">
        <v>22.0</v>
      </c>
      <c r="P70" s="26">
        <v>6.0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 t="s">
        <v>454</v>
      </c>
      <c r="B71" s="26" t="s">
        <v>455</v>
      </c>
      <c r="C71" s="27">
        <v>45807.0</v>
      </c>
      <c r="D71" s="26" t="s">
        <v>325</v>
      </c>
      <c r="E71" s="28" t="s">
        <v>305</v>
      </c>
      <c r="F71" s="27" t="s">
        <v>305</v>
      </c>
      <c r="G71" s="26"/>
      <c r="H71" s="27"/>
      <c r="I71" s="27"/>
      <c r="J71" s="26"/>
      <c r="K71" s="26"/>
      <c r="L71" s="26"/>
      <c r="M71" s="26"/>
      <c r="N71" s="26"/>
      <c r="O71" s="26" t="s">
        <v>305</v>
      </c>
      <c r="P71" s="26" t="s">
        <v>305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 t="s">
        <v>456</v>
      </c>
      <c r="B72" s="26" t="s">
        <v>457</v>
      </c>
      <c r="C72" s="27">
        <v>45813.0</v>
      </c>
      <c r="D72" s="26" t="s">
        <v>312</v>
      </c>
      <c r="E72" s="28">
        <v>59.99</v>
      </c>
      <c r="F72" s="27">
        <v>45817.0</v>
      </c>
      <c r="G72" s="26" t="s">
        <v>50</v>
      </c>
      <c r="H72" s="27">
        <v>45832.0</v>
      </c>
      <c r="I72" s="27">
        <v>46197.0</v>
      </c>
      <c r="J72" s="26" t="s">
        <v>313</v>
      </c>
      <c r="K72" s="26">
        <v>0.0</v>
      </c>
      <c r="L72" s="26">
        <v>47.992000000000004</v>
      </c>
      <c r="M72" s="26">
        <v>45839.0</v>
      </c>
      <c r="N72" s="26" t="s">
        <v>363</v>
      </c>
      <c r="O72" s="26">
        <v>4.0</v>
      </c>
      <c r="P72" s="26">
        <v>15.0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 t="s">
        <v>458</v>
      </c>
      <c r="B73" s="26" t="s">
        <v>459</v>
      </c>
      <c r="C73" s="27">
        <v>45660.0</v>
      </c>
      <c r="D73" s="26" t="s">
        <v>325</v>
      </c>
      <c r="E73" s="28" t="s">
        <v>305</v>
      </c>
      <c r="F73" s="27" t="s">
        <v>305</v>
      </c>
      <c r="G73" s="26"/>
      <c r="H73" s="27"/>
      <c r="I73" s="27"/>
      <c r="J73" s="26"/>
      <c r="K73" s="26"/>
      <c r="L73" s="26"/>
      <c r="M73" s="26"/>
      <c r="N73" s="26"/>
      <c r="O73" s="26" t="s">
        <v>305</v>
      </c>
      <c r="P73" s="26" t="s">
        <v>305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 t="s">
        <v>460</v>
      </c>
      <c r="B74" s="26" t="s">
        <v>461</v>
      </c>
      <c r="C74" s="27">
        <v>45683.0</v>
      </c>
      <c r="D74" s="26" t="s">
        <v>312</v>
      </c>
      <c r="E74" s="28">
        <v>59.99</v>
      </c>
      <c r="F74" s="27">
        <v>45693.0</v>
      </c>
      <c r="G74" s="26" t="s">
        <v>51</v>
      </c>
      <c r="H74" s="27">
        <v>45705.0</v>
      </c>
      <c r="I74" s="27">
        <v>46070.0</v>
      </c>
      <c r="J74" s="26" t="s">
        <v>352</v>
      </c>
      <c r="K74" s="26">
        <v>4.0</v>
      </c>
      <c r="L74" s="26">
        <v>47.992000000000004</v>
      </c>
      <c r="M74" s="26">
        <v>45712.0</v>
      </c>
      <c r="N74" s="26" t="s">
        <v>314</v>
      </c>
      <c r="O74" s="26">
        <v>10.0</v>
      </c>
      <c r="P74" s="26">
        <v>12.0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 t="s">
        <v>462</v>
      </c>
      <c r="B75" s="26" t="s">
        <v>463</v>
      </c>
      <c r="C75" s="27">
        <v>45705.0</v>
      </c>
      <c r="D75" s="26" t="s">
        <v>325</v>
      </c>
      <c r="E75" s="28" t="s">
        <v>305</v>
      </c>
      <c r="F75" s="27" t="s">
        <v>305</v>
      </c>
      <c r="G75" s="26"/>
      <c r="H75" s="27"/>
      <c r="I75" s="27"/>
      <c r="J75" s="26"/>
      <c r="K75" s="26"/>
      <c r="L75" s="26"/>
      <c r="M75" s="26"/>
      <c r="N75" s="26"/>
      <c r="O75" s="26" t="s">
        <v>305</v>
      </c>
      <c r="P75" s="26" t="s">
        <v>305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 t="s">
        <v>464</v>
      </c>
      <c r="B76" s="26" t="s">
        <v>465</v>
      </c>
      <c r="C76" s="27">
        <v>45696.0</v>
      </c>
      <c r="D76" s="26" t="s">
        <v>325</v>
      </c>
      <c r="E76" s="28" t="s">
        <v>305</v>
      </c>
      <c r="F76" s="27" t="s">
        <v>305</v>
      </c>
      <c r="G76" s="26"/>
      <c r="H76" s="27"/>
      <c r="I76" s="27"/>
      <c r="J76" s="26"/>
      <c r="K76" s="26"/>
      <c r="L76" s="26"/>
      <c r="M76" s="26"/>
      <c r="N76" s="26"/>
      <c r="O76" s="26" t="s">
        <v>305</v>
      </c>
      <c r="P76" s="26" t="s">
        <v>305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 t="s">
        <v>466</v>
      </c>
      <c r="B77" s="26" t="s">
        <v>467</v>
      </c>
      <c r="C77" s="27">
        <v>45716.0</v>
      </c>
      <c r="D77" s="26" t="s">
        <v>312</v>
      </c>
      <c r="E77" s="28">
        <v>29.99</v>
      </c>
      <c r="F77" s="27">
        <v>45740.0</v>
      </c>
      <c r="G77" s="26" t="s">
        <v>52</v>
      </c>
      <c r="H77" s="27">
        <v>45752.0</v>
      </c>
      <c r="I77" s="27">
        <v>46117.0</v>
      </c>
      <c r="J77" s="26" t="s">
        <v>313</v>
      </c>
      <c r="K77" s="26">
        <v>3.0</v>
      </c>
      <c r="L77" s="26">
        <v>23.992</v>
      </c>
      <c r="M77" s="26">
        <v>45760.0</v>
      </c>
      <c r="N77" s="26" t="s">
        <v>314</v>
      </c>
      <c r="O77" s="26">
        <v>24.0</v>
      </c>
      <c r="P77" s="26">
        <v>12.0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 t="s">
        <v>468</v>
      </c>
      <c r="B78" s="26" t="s">
        <v>469</v>
      </c>
      <c r="C78" s="27">
        <v>45710.0</v>
      </c>
      <c r="D78" s="26" t="s">
        <v>312</v>
      </c>
      <c r="E78" s="28">
        <v>29.99</v>
      </c>
      <c r="F78" s="27">
        <v>45730.0</v>
      </c>
      <c r="G78" s="26" t="s">
        <v>53</v>
      </c>
      <c r="H78" s="27">
        <v>45741.0</v>
      </c>
      <c r="I78" s="27">
        <v>46106.0</v>
      </c>
      <c r="J78" s="26" t="s">
        <v>313</v>
      </c>
      <c r="K78" s="26">
        <v>3.0</v>
      </c>
      <c r="L78" s="26">
        <v>23.992</v>
      </c>
      <c r="M78" s="26">
        <v>45749.0</v>
      </c>
      <c r="N78" s="26" t="s">
        <v>314</v>
      </c>
      <c r="O78" s="26">
        <v>20.0</v>
      </c>
      <c r="P78" s="26">
        <v>11.0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 t="s">
        <v>470</v>
      </c>
      <c r="B79" s="26" t="s">
        <v>471</v>
      </c>
      <c r="C79" s="27">
        <v>45789.0</v>
      </c>
      <c r="D79" s="26" t="s">
        <v>325</v>
      </c>
      <c r="E79" s="28" t="s">
        <v>305</v>
      </c>
      <c r="F79" s="27" t="s">
        <v>305</v>
      </c>
      <c r="G79" s="26"/>
      <c r="H79" s="27"/>
      <c r="I79" s="27"/>
      <c r="J79" s="26"/>
      <c r="K79" s="26"/>
      <c r="L79" s="26"/>
      <c r="M79" s="26"/>
      <c r="N79" s="26"/>
      <c r="O79" s="26" t="s">
        <v>305</v>
      </c>
      <c r="P79" s="26" t="s">
        <v>305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 t="s">
        <v>472</v>
      </c>
      <c r="B80" s="26" t="s">
        <v>473</v>
      </c>
      <c r="C80" s="27">
        <v>45660.0</v>
      </c>
      <c r="D80" s="26" t="s">
        <v>312</v>
      </c>
      <c r="E80" s="28">
        <v>29.99</v>
      </c>
      <c r="F80" s="27">
        <v>45676.0</v>
      </c>
      <c r="G80" s="26" t="s">
        <v>54</v>
      </c>
      <c r="H80" s="27">
        <v>45686.0</v>
      </c>
      <c r="I80" s="27">
        <v>46051.0</v>
      </c>
      <c r="J80" s="26" t="s">
        <v>313</v>
      </c>
      <c r="K80" s="26">
        <v>5.0</v>
      </c>
      <c r="L80" s="26">
        <v>23.992</v>
      </c>
      <c r="M80" s="26">
        <v>45696.0</v>
      </c>
      <c r="N80" s="26" t="s">
        <v>314</v>
      </c>
      <c r="O80" s="26">
        <v>16.0</v>
      </c>
      <c r="P80" s="26">
        <v>10.0</v>
      </c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 t="s">
        <v>474</v>
      </c>
      <c r="B81" s="26" t="s">
        <v>475</v>
      </c>
      <c r="C81" s="27">
        <v>45736.0</v>
      </c>
      <c r="D81" s="26" t="s">
        <v>325</v>
      </c>
      <c r="E81" s="28" t="s">
        <v>305</v>
      </c>
      <c r="F81" s="27" t="s">
        <v>305</v>
      </c>
      <c r="G81" s="26"/>
      <c r="H81" s="27"/>
      <c r="I81" s="27"/>
      <c r="J81" s="26"/>
      <c r="K81" s="26"/>
      <c r="L81" s="26"/>
      <c r="M81" s="26"/>
      <c r="N81" s="26"/>
      <c r="O81" s="26" t="s">
        <v>305</v>
      </c>
      <c r="P81" s="26" t="s">
        <v>305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 t="s">
        <v>476</v>
      </c>
      <c r="B82" s="26" t="s">
        <v>477</v>
      </c>
      <c r="C82" s="27">
        <v>45804.0</v>
      </c>
      <c r="D82" s="26" t="s">
        <v>312</v>
      </c>
      <c r="E82" s="28">
        <v>29.99</v>
      </c>
      <c r="F82" s="27">
        <v>45806.0</v>
      </c>
      <c r="G82" s="26" t="s">
        <v>55</v>
      </c>
      <c r="H82" s="27">
        <v>45816.0</v>
      </c>
      <c r="I82" s="27">
        <v>46181.0</v>
      </c>
      <c r="J82" s="26" t="s">
        <v>313</v>
      </c>
      <c r="K82" s="26">
        <v>1.0</v>
      </c>
      <c r="L82" s="26">
        <v>23.992</v>
      </c>
      <c r="M82" s="26">
        <v>45824.0</v>
      </c>
      <c r="N82" s="26" t="s">
        <v>314</v>
      </c>
      <c r="O82" s="26">
        <v>2.0</v>
      </c>
      <c r="P82" s="26">
        <v>10.0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 t="s">
        <v>478</v>
      </c>
      <c r="B83" s="26" t="s">
        <v>479</v>
      </c>
      <c r="C83" s="27">
        <v>45751.0</v>
      </c>
      <c r="D83" s="26" t="s">
        <v>325</v>
      </c>
      <c r="E83" s="28" t="s">
        <v>305</v>
      </c>
      <c r="F83" s="27" t="s">
        <v>305</v>
      </c>
      <c r="G83" s="26"/>
      <c r="H83" s="27"/>
      <c r="I83" s="27"/>
      <c r="J83" s="26"/>
      <c r="K83" s="26"/>
      <c r="L83" s="26"/>
      <c r="M83" s="26"/>
      <c r="N83" s="26"/>
      <c r="O83" s="26" t="s">
        <v>305</v>
      </c>
      <c r="P83" s="26" t="s">
        <v>305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 t="s">
        <v>480</v>
      </c>
      <c r="B84" s="26" t="s">
        <v>481</v>
      </c>
      <c r="C84" s="27">
        <v>45815.0</v>
      </c>
      <c r="D84" s="26" t="s">
        <v>325</v>
      </c>
      <c r="E84" s="28" t="s">
        <v>305</v>
      </c>
      <c r="F84" s="27" t="s">
        <v>305</v>
      </c>
      <c r="G84" s="26"/>
      <c r="H84" s="27"/>
      <c r="I84" s="27"/>
      <c r="J84" s="26"/>
      <c r="K84" s="26"/>
      <c r="L84" s="26"/>
      <c r="M84" s="26"/>
      <c r="N84" s="26"/>
      <c r="O84" s="26" t="s">
        <v>305</v>
      </c>
      <c r="P84" s="26" t="s">
        <v>305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 t="s">
        <v>482</v>
      </c>
      <c r="B85" s="26" t="s">
        <v>483</v>
      </c>
      <c r="C85" s="27">
        <v>45816.0</v>
      </c>
      <c r="D85" s="26" t="s">
        <v>325</v>
      </c>
      <c r="E85" s="28" t="s">
        <v>305</v>
      </c>
      <c r="F85" s="27" t="s">
        <v>305</v>
      </c>
      <c r="G85" s="26"/>
      <c r="H85" s="27"/>
      <c r="I85" s="27"/>
      <c r="J85" s="26"/>
      <c r="K85" s="26"/>
      <c r="L85" s="26"/>
      <c r="M85" s="26"/>
      <c r="N85" s="26"/>
      <c r="O85" s="26" t="s">
        <v>305</v>
      </c>
      <c r="P85" s="26" t="s">
        <v>305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 t="s">
        <v>484</v>
      </c>
      <c r="B86" s="26" t="s">
        <v>485</v>
      </c>
      <c r="C86" s="27">
        <v>45664.0</v>
      </c>
      <c r="D86" s="26" t="s">
        <v>312</v>
      </c>
      <c r="E86" s="28">
        <v>59.99</v>
      </c>
      <c r="F86" s="27">
        <v>45686.0</v>
      </c>
      <c r="G86" s="26" t="s">
        <v>56</v>
      </c>
      <c r="H86" s="27">
        <v>45701.0</v>
      </c>
      <c r="I86" s="27">
        <v>46066.0</v>
      </c>
      <c r="J86" s="26" t="s">
        <v>313</v>
      </c>
      <c r="K86" s="26">
        <v>5.0</v>
      </c>
      <c r="L86" s="26">
        <v>47.992000000000004</v>
      </c>
      <c r="M86" s="26">
        <v>45711.0</v>
      </c>
      <c r="N86" s="26" t="s">
        <v>314</v>
      </c>
      <c r="O86" s="26">
        <v>22.0</v>
      </c>
      <c r="P86" s="26">
        <v>15.0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 t="s">
        <v>486</v>
      </c>
      <c r="B87" s="26" t="s">
        <v>487</v>
      </c>
      <c r="C87" s="27">
        <v>45728.0</v>
      </c>
      <c r="D87" s="26" t="s">
        <v>325</v>
      </c>
      <c r="E87" s="28" t="s">
        <v>305</v>
      </c>
      <c r="F87" s="27" t="s">
        <v>305</v>
      </c>
      <c r="G87" s="26"/>
      <c r="H87" s="27"/>
      <c r="I87" s="27"/>
      <c r="J87" s="26"/>
      <c r="K87" s="26"/>
      <c r="L87" s="26"/>
      <c r="M87" s="26"/>
      <c r="N87" s="26"/>
      <c r="O87" s="26" t="s">
        <v>305</v>
      </c>
      <c r="P87" s="26" t="s">
        <v>305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 t="s">
        <v>488</v>
      </c>
      <c r="B88" s="26" t="s">
        <v>489</v>
      </c>
      <c r="C88" s="27">
        <v>45795.0</v>
      </c>
      <c r="D88" s="26" t="s">
        <v>325</v>
      </c>
      <c r="E88" s="28" t="s">
        <v>305</v>
      </c>
      <c r="F88" s="27" t="s">
        <v>305</v>
      </c>
      <c r="G88" s="26"/>
      <c r="H88" s="27"/>
      <c r="I88" s="27"/>
      <c r="J88" s="26"/>
      <c r="K88" s="26"/>
      <c r="L88" s="26"/>
      <c r="M88" s="26"/>
      <c r="N88" s="26"/>
      <c r="O88" s="26" t="s">
        <v>305</v>
      </c>
      <c r="P88" s="26" t="s">
        <v>305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 t="s">
        <v>490</v>
      </c>
      <c r="B89" s="26" t="s">
        <v>491</v>
      </c>
      <c r="C89" s="27">
        <v>45703.0</v>
      </c>
      <c r="D89" s="26" t="s">
        <v>312</v>
      </c>
      <c r="E89" s="28">
        <v>59.99</v>
      </c>
      <c r="F89" s="27">
        <v>45704.0</v>
      </c>
      <c r="G89" s="26" t="s">
        <v>57</v>
      </c>
      <c r="H89" s="27">
        <v>45715.0</v>
      </c>
      <c r="I89" s="27">
        <v>46080.0</v>
      </c>
      <c r="J89" s="26" t="s">
        <v>352</v>
      </c>
      <c r="K89" s="26">
        <v>4.0</v>
      </c>
      <c r="L89" s="26">
        <v>47.992000000000004</v>
      </c>
      <c r="M89" s="26">
        <v>45720.0</v>
      </c>
      <c r="N89" s="26" t="s">
        <v>314</v>
      </c>
      <c r="O89" s="26">
        <v>1.0</v>
      </c>
      <c r="P89" s="26">
        <v>11.0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 t="s">
        <v>492</v>
      </c>
      <c r="B90" s="26" t="s">
        <v>493</v>
      </c>
      <c r="C90" s="27">
        <v>45720.0</v>
      </c>
      <c r="D90" s="26" t="s">
        <v>325</v>
      </c>
      <c r="E90" s="28" t="s">
        <v>305</v>
      </c>
      <c r="F90" s="27" t="s">
        <v>305</v>
      </c>
      <c r="G90" s="26"/>
      <c r="H90" s="27"/>
      <c r="I90" s="27"/>
      <c r="J90" s="26"/>
      <c r="K90" s="26"/>
      <c r="L90" s="26"/>
      <c r="M90" s="26"/>
      <c r="N90" s="26"/>
      <c r="O90" s="26" t="s">
        <v>305</v>
      </c>
      <c r="P90" s="26" t="s">
        <v>305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 t="s">
        <v>494</v>
      </c>
      <c r="B91" s="26" t="s">
        <v>495</v>
      </c>
      <c r="C91" s="27">
        <v>45692.0</v>
      </c>
      <c r="D91" s="26" t="s">
        <v>312</v>
      </c>
      <c r="E91" s="28">
        <v>29.99</v>
      </c>
      <c r="F91" s="27">
        <v>45722.0</v>
      </c>
      <c r="G91" s="26" t="s">
        <v>58</v>
      </c>
      <c r="H91" s="27">
        <v>45731.0</v>
      </c>
      <c r="I91" s="27">
        <v>46096.0</v>
      </c>
      <c r="J91" s="26" t="s">
        <v>313</v>
      </c>
      <c r="K91" s="26">
        <v>4.0</v>
      </c>
      <c r="L91" s="26">
        <v>23.992</v>
      </c>
      <c r="M91" s="26">
        <v>45740.0</v>
      </c>
      <c r="N91" s="26" t="s">
        <v>314</v>
      </c>
      <c r="O91" s="26">
        <v>30.0</v>
      </c>
      <c r="P91" s="26">
        <v>9.0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 t="s">
        <v>496</v>
      </c>
      <c r="B92" s="26" t="s">
        <v>497</v>
      </c>
      <c r="C92" s="27">
        <v>45756.0</v>
      </c>
      <c r="D92" s="26" t="s">
        <v>312</v>
      </c>
      <c r="E92" s="28">
        <v>29.99</v>
      </c>
      <c r="F92" s="27">
        <v>45777.0</v>
      </c>
      <c r="G92" s="26" t="s">
        <v>59</v>
      </c>
      <c r="H92" s="27">
        <v>45784.0</v>
      </c>
      <c r="I92" s="27">
        <v>46149.0</v>
      </c>
      <c r="J92" s="26" t="s">
        <v>313</v>
      </c>
      <c r="K92" s="26">
        <v>2.0</v>
      </c>
      <c r="L92" s="26">
        <v>23.992</v>
      </c>
      <c r="M92" s="26">
        <v>45791.0</v>
      </c>
      <c r="N92" s="26" t="s">
        <v>314</v>
      </c>
      <c r="O92" s="26">
        <v>21.0</v>
      </c>
      <c r="P92" s="26">
        <v>7.0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 t="s">
        <v>498</v>
      </c>
      <c r="B93" s="26" t="s">
        <v>499</v>
      </c>
      <c r="C93" s="27">
        <v>45728.0</v>
      </c>
      <c r="D93" s="26" t="s">
        <v>312</v>
      </c>
      <c r="E93" s="28">
        <v>59.99</v>
      </c>
      <c r="F93" s="27">
        <v>45737.0</v>
      </c>
      <c r="G93" s="26" t="s">
        <v>60</v>
      </c>
      <c r="H93" s="27">
        <v>45751.0</v>
      </c>
      <c r="I93" s="27">
        <v>46116.0</v>
      </c>
      <c r="J93" s="26" t="s">
        <v>313</v>
      </c>
      <c r="K93" s="26">
        <v>3.0</v>
      </c>
      <c r="L93" s="26">
        <v>47.992000000000004</v>
      </c>
      <c r="M93" s="26">
        <v>45758.0</v>
      </c>
      <c r="N93" s="26" t="s">
        <v>314</v>
      </c>
      <c r="O93" s="26">
        <v>9.0</v>
      </c>
      <c r="P93" s="26">
        <v>14.0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 t="s">
        <v>500</v>
      </c>
      <c r="B94" s="26" t="s">
        <v>501</v>
      </c>
      <c r="C94" s="27">
        <v>45707.0</v>
      </c>
      <c r="D94" s="26" t="s">
        <v>312</v>
      </c>
      <c r="E94" s="28">
        <v>59.99</v>
      </c>
      <c r="F94" s="27">
        <v>45723.0</v>
      </c>
      <c r="G94" s="26" t="s">
        <v>61</v>
      </c>
      <c r="H94" s="27">
        <v>45724.0</v>
      </c>
      <c r="I94" s="27">
        <v>46089.0</v>
      </c>
      <c r="J94" s="26" t="s">
        <v>313</v>
      </c>
      <c r="K94" s="26">
        <v>4.0</v>
      </c>
      <c r="L94" s="26">
        <v>47.992000000000004</v>
      </c>
      <c r="M94" s="26">
        <v>45732.0</v>
      </c>
      <c r="N94" s="26" t="s">
        <v>314</v>
      </c>
      <c r="O94" s="26">
        <v>16.0</v>
      </c>
      <c r="P94" s="26">
        <v>1.0</v>
      </c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 t="s">
        <v>502</v>
      </c>
      <c r="B95" s="26" t="s">
        <v>503</v>
      </c>
      <c r="C95" s="27">
        <v>45772.0</v>
      </c>
      <c r="D95" s="26" t="s">
        <v>312</v>
      </c>
      <c r="E95" s="28">
        <v>29.99</v>
      </c>
      <c r="F95" s="27">
        <v>45800.0</v>
      </c>
      <c r="G95" s="26" t="s">
        <v>62</v>
      </c>
      <c r="H95" s="27">
        <v>45801.0</v>
      </c>
      <c r="I95" s="27">
        <v>46166.0</v>
      </c>
      <c r="J95" s="26" t="s">
        <v>313</v>
      </c>
      <c r="K95" s="26">
        <v>1.0</v>
      </c>
      <c r="L95" s="26">
        <v>23.992</v>
      </c>
      <c r="M95" s="26">
        <v>45811.0</v>
      </c>
      <c r="N95" s="26" t="s">
        <v>314</v>
      </c>
      <c r="O95" s="26">
        <v>28.0</v>
      </c>
      <c r="P95" s="26">
        <v>1.0</v>
      </c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 t="s">
        <v>504</v>
      </c>
      <c r="B96" s="26" t="s">
        <v>505</v>
      </c>
      <c r="C96" s="27">
        <v>45718.0</v>
      </c>
      <c r="D96" s="26" t="s">
        <v>325</v>
      </c>
      <c r="E96" s="28" t="s">
        <v>305</v>
      </c>
      <c r="F96" s="27" t="s">
        <v>305</v>
      </c>
      <c r="G96" s="26"/>
      <c r="H96" s="27"/>
      <c r="I96" s="27"/>
      <c r="J96" s="26"/>
      <c r="K96" s="26"/>
      <c r="L96" s="26"/>
      <c r="M96" s="26"/>
      <c r="N96" s="26"/>
      <c r="O96" s="26" t="s">
        <v>305</v>
      </c>
      <c r="P96" s="26" t="s">
        <v>305</v>
      </c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 t="s">
        <v>506</v>
      </c>
      <c r="B97" s="26" t="s">
        <v>507</v>
      </c>
      <c r="C97" s="27">
        <v>45663.0</v>
      </c>
      <c r="D97" s="26" t="s">
        <v>312</v>
      </c>
      <c r="E97" s="28">
        <v>29.99</v>
      </c>
      <c r="F97" s="27">
        <v>45689.0</v>
      </c>
      <c r="G97" s="26" t="s">
        <v>63</v>
      </c>
      <c r="H97" s="27">
        <v>45698.0</v>
      </c>
      <c r="I97" s="27">
        <v>46063.0</v>
      </c>
      <c r="J97" s="26" t="s">
        <v>313</v>
      </c>
      <c r="K97" s="26">
        <v>5.0</v>
      </c>
      <c r="L97" s="26">
        <v>23.992</v>
      </c>
      <c r="M97" s="26">
        <v>45706.0</v>
      </c>
      <c r="N97" s="26" t="s">
        <v>314</v>
      </c>
      <c r="O97" s="26">
        <v>26.0</v>
      </c>
      <c r="P97" s="26">
        <v>9.0</v>
      </c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 t="s">
        <v>508</v>
      </c>
      <c r="B98" s="26" t="s">
        <v>509</v>
      </c>
      <c r="C98" s="27">
        <v>45712.0</v>
      </c>
      <c r="D98" s="26" t="s">
        <v>312</v>
      </c>
      <c r="E98" s="28">
        <v>59.99</v>
      </c>
      <c r="F98" s="27">
        <v>45734.0</v>
      </c>
      <c r="G98" s="26" t="s">
        <v>64</v>
      </c>
      <c r="H98" s="27">
        <v>45746.0</v>
      </c>
      <c r="I98" s="27">
        <v>46111.0</v>
      </c>
      <c r="J98" s="26" t="s">
        <v>313</v>
      </c>
      <c r="K98" s="26">
        <v>3.0</v>
      </c>
      <c r="L98" s="26">
        <v>47.992000000000004</v>
      </c>
      <c r="M98" s="26">
        <v>45754.0</v>
      </c>
      <c r="N98" s="26" t="s">
        <v>314</v>
      </c>
      <c r="O98" s="26">
        <v>22.0</v>
      </c>
      <c r="P98" s="26">
        <v>12.0</v>
      </c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 t="s">
        <v>510</v>
      </c>
      <c r="B99" s="26" t="s">
        <v>511</v>
      </c>
      <c r="C99" s="27">
        <v>45796.0</v>
      </c>
      <c r="D99" s="26" t="s">
        <v>325</v>
      </c>
      <c r="E99" s="28" t="s">
        <v>305</v>
      </c>
      <c r="F99" s="27" t="s">
        <v>305</v>
      </c>
      <c r="G99" s="26"/>
      <c r="H99" s="27"/>
      <c r="I99" s="27"/>
      <c r="J99" s="26"/>
      <c r="K99" s="26"/>
      <c r="L99" s="26"/>
      <c r="M99" s="26"/>
      <c r="N99" s="26"/>
      <c r="O99" s="26" t="s">
        <v>305</v>
      </c>
      <c r="P99" s="26" t="s">
        <v>305</v>
      </c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 t="s">
        <v>512</v>
      </c>
      <c r="B100" s="26" t="s">
        <v>513</v>
      </c>
      <c r="C100" s="27">
        <v>45812.0</v>
      </c>
      <c r="D100" s="26" t="s">
        <v>325</v>
      </c>
      <c r="E100" s="28" t="s">
        <v>305</v>
      </c>
      <c r="F100" s="27" t="s">
        <v>305</v>
      </c>
      <c r="G100" s="26"/>
      <c r="H100" s="27"/>
      <c r="I100" s="27"/>
      <c r="J100" s="26"/>
      <c r="K100" s="26"/>
      <c r="L100" s="26"/>
      <c r="M100" s="26"/>
      <c r="N100" s="26"/>
      <c r="O100" s="26" t="s">
        <v>305</v>
      </c>
      <c r="P100" s="26" t="s">
        <v>305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 t="s">
        <v>514</v>
      </c>
      <c r="B101" s="26" t="s">
        <v>515</v>
      </c>
      <c r="C101" s="27">
        <v>45762.0</v>
      </c>
      <c r="D101" s="26" t="s">
        <v>325</v>
      </c>
      <c r="E101" s="28" t="s">
        <v>305</v>
      </c>
      <c r="F101" s="27" t="s">
        <v>305</v>
      </c>
      <c r="G101" s="26"/>
      <c r="H101" s="27"/>
      <c r="I101" s="27"/>
      <c r="J101" s="26"/>
      <c r="K101" s="26"/>
      <c r="L101" s="26"/>
      <c r="M101" s="26"/>
      <c r="N101" s="26"/>
      <c r="O101" s="26" t="s">
        <v>305</v>
      </c>
      <c r="P101" s="26" t="s">
        <v>305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 t="s">
        <v>516</v>
      </c>
      <c r="B102" s="26" t="s">
        <v>517</v>
      </c>
      <c r="C102" s="27">
        <v>45686.0</v>
      </c>
      <c r="D102" s="26" t="s">
        <v>325</v>
      </c>
      <c r="E102" s="28" t="s">
        <v>305</v>
      </c>
      <c r="F102" s="27" t="s">
        <v>305</v>
      </c>
      <c r="G102" s="26"/>
      <c r="H102" s="27"/>
      <c r="I102" s="27"/>
      <c r="J102" s="26"/>
      <c r="K102" s="26"/>
      <c r="L102" s="26"/>
      <c r="M102" s="26"/>
      <c r="N102" s="26"/>
      <c r="O102" s="26" t="s">
        <v>305</v>
      </c>
      <c r="P102" s="26" t="s">
        <v>305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 t="s">
        <v>518</v>
      </c>
      <c r="B103" s="26" t="s">
        <v>519</v>
      </c>
      <c r="C103" s="27">
        <v>45777.0</v>
      </c>
      <c r="D103" s="26" t="s">
        <v>325</v>
      </c>
      <c r="E103" s="28" t="s">
        <v>305</v>
      </c>
      <c r="F103" s="27" t="s">
        <v>305</v>
      </c>
      <c r="G103" s="26"/>
      <c r="H103" s="27"/>
      <c r="I103" s="27"/>
      <c r="J103" s="26"/>
      <c r="K103" s="26"/>
      <c r="L103" s="26"/>
      <c r="M103" s="26"/>
      <c r="N103" s="26"/>
      <c r="O103" s="26" t="s">
        <v>305</v>
      </c>
      <c r="P103" s="26" t="s">
        <v>305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 t="s">
        <v>520</v>
      </c>
      <c r="B104" s="26" t="s">
        <v>521</v>
      </c>
      <c r="C104" s="27">
        <v>45660.0</v>
      </c>
      <c r="D104" s="26" t="s">
        <v>312</v>
      </c>
      <c r="E104" s="28">
        <v>29.99</v>
      </c>
      <c r="F104" s="27">
        <v>45685.0</v>
      </c>
      <c r="G104" s="26" t="s">
        <v>65</v>
      </c>
      <c r="H104" s="27">
        <v>45696.0</v>
      </c>
      <c r="I104" s="27">
        <v>46061.0</v>
      </c>
      <c r="J104" s="26" t="s">
        <v>313</v>
      </c>
      <c r="K104" s="26">
        <v>5.0</v>
      </c>
      <c r="L104" s="26">
        <v>23.992</v>
      </c>
      <c r="M104" s="26">
        <v>45704.0</v>
      </c>
      <c r="N104" s="26" t="s">
        <v>314</v>
      </c>
      <c r="O104" s="26">
        <v>25.0</v>
      </c>
      <c r="P104" s="26">
        <v>11.0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 t="s">
        <v>522</v>
      </c>
      <c r="B105" s="26" t="s">
        <v>523</v>
      </c>
      <c r="C105" s="27">
        <v>45810.0</v>
      </c>
      <c r="D105" s="26" t="s">
        <v>312</v>
      </c>
      <c r="E105" s="28">
        <v>59.99</v>
      </c>
      <c r="F105" s="27">
        <v>45827.0</v>
      </c>
      <c r="G105" s="26" t="s">
        <v>66</v>
      </c>
      <c r="H105" s="27">
        <v>45840.0</v>
      </c>
      <c r="I105" s="27">
        <v>46205.0</v>
      </c>
      <c r="J105" s="26" t="s">
        <v>313</v>
      </c>
      <c r="K105" s="26">
        <v>0.0</v>
      </c>
      <c r="L105" s="26">
        <v>47.992000000000004</v>
      </c>
      <c r="M105" s="26">
        <v>45848.0</v>
      </c>
      <c r="N105" s="26" t="s">
        <v>363</v>
      </c>
      <c r="O105" s="26">
        <v>17.0</v>
      </c>
      <c r="P105" s="26">
        <v>13.0</v>
      </c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 t="s">
        <v>524</v>
      </c>
      <c r="B106" s="26" t="s">
        <v>525</v>
      </c>
      <c r="C106" s="27">
        <v>45695.0</v>
      </c>
      <c r="D106" s="26" t="s">
        <v>312</v>
      </c>
      <c r="E106" s="28">
        <v>59.99</v>
      </c>
      <c r="F106" s="27">
        <v>45715.0</v>
      </c>
      <c r="G106" s="26" t="s">
        <v>67</v>
      </c>
      <c r="H106" s="27">
        <v>45723.0</v>
      </c>
      <c r="I106" s="27">
        <v>46088.0</v>
      </c>
      <c r="J106" s="26" t="s">
        <v>313</v>
      </c>
      <c r="K106" s="26">
        <v>4.0</v>
      </c>
      <c r="L106" s="26">
        <v>47.992000000000004</v>
      </c>
      <c r="M106" s="26">
        <v>45729.0</v>
      </c>
      <c r="N106" s="26" t="s">
        <v>314</v>
      </c>
      <c r="O106" s="26">
        <v>20.0</v>
      </c>
      <c r="P106" s="26">
        <v>8.0</v>
      </c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 t="s">
        <v>526</v>
      </c>
      <c r="B107" s="26" t="s">
        <v>527</v>
      </c>
      <c r="C107" s="27">
        <v>45716.0</v>
      </c>
      <c r="D107" s="26" t="s">
        <v>325</v>
      </c>
      <c r="E107" s="28" t="s">
        <v>305</v>
      </c>
      <c r="F107" s="27" t="s">
        <v>305</v>
      </c>
      <c r="G107" s="26"/>
      <c r="H107" s="27"/>
      <c r="I107" s="27"/>
      <c r="J107" s="26"/>
      <c r="K107" s="26"/>
      <c r="L107" s="26"/>
      <c r="M107" s="26"/>
      <c r="N107" s="26"/>
      <c r="O107" s="26" t="s">
        <v>305</v>
      </c>
      <c r="P107" s="26" t="s">
        <v>305</v>
      </c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 t="s">
        <v>528</v>
      </c>
      <c r="B108" s="26" t="s">
        <v>529</v>
      </c>
      <c r="C108" s="27">
        <v>45668.0</v>
      </c>
      <c r="D108" s="26" t="s">
        <v>325</v>
      </c>
      <c r="E108" s="28" t="s">
        <v>305</v>
      </c>
      <c r="F108" s="27" t="s">
        <v>305</v>
      </c>
      <c r="G108" s="26"/>
      <c r="H108" s="27"/>
      <c r="I108" s="27"/>
      <c r="J108" s="26"/>
      <c r="K108" s="26"/>
      <c r="L108" s="26"/>
      <c r="M108" s="26"/>
      <c r="N108" s="26"/>
      <c r="O108" s="26" t="s">
        <v>305</v>
      </c>
      <c r="P108" s="26" t="s">
        <v>305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 t="s">
        <v>530</v>
      </c>
      <c r="B109" s="26" t="s">
        <v>531</v>
      </c>
      <c r="C109" s="27">
        <v>45700.0</v>
      </c>
      <c r="D109" s="26" t="s">
        <v>312</v>
      </c>
      <c r="E109" s="28">
        <v>59.99</v>
      </c>
      <c r="F109" s="27">
        <v>45717.0</v>
      </c>
      <c r="G109" s="26" t="s">
        <v>68</v>
      </c>
      <c r="H109" s="27">
        <v>45730.0</v>
      </c>
      <c r="I109" s="27">
        <v>46095.0</v>
      </c>
      <c r="J109" s="26" t="s">
        <v>313</v>
      </c>
      <c r="K109" s="26">
        <v>4.0</v>
      </c>
      <c r="L109" s="26">
        <v>47.992000000000004</v>
      </c>
      <c r="M109" s="26">
        <v>45737.0</v>
      </c>
      <c r="N109" s="26" t="s">
        <v>314</v>
      </c>
      <c r="O109" s="26">
        <v>17.0</v>
      </c>
      <c r="P109" s="26">
        <v>13.0</v>
      </c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 t="s">
        <v>532</v>
      </c>
      <c r="B110" s="26" t="s">
        <v>533</v>
      </c>
      <c r="C110" s="27">
        <v>45716.0</v>
      </c>
      <c r="D110" s="26" t="s">
        <v>312</v>
      </c>
      <c r="E110" s="28">
        <v>59.99</v>
      </c>
      <c r="F110" s="27">
        <v>45723.0</v>
      </c>
      <c r="G110" s="26" t="s">
        <v>69</v>
      </c>
      <c r="H110" s="27">
        <v>45733.0</v>
      </c>
      <c r="I110" s="27">
        <v>46098.0</v>
      </c>
      <c r="J110" s="26" t="s">
        <v>313</v>
      </c>
      <c r="K110" s="26">
        <v>4.0</v>
      </c>
      <c r="L110" s="26">
        <v>47.992000000000004</v>
      </c>
      <c r="M110" s="26">
        <v>45743.0</v>
      </c>
      <c r="N110" s="26" t="s">
        <v>314</v>
      </c>
      <c r="O110" s="26">
        <v>7.0</v>
      </c>
      <c r="P110" s="26">
        <v>10.0</v>
      </c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 t="s">
        <v>534</v>
      </c>
      <c r="B111" s="26" t="s">
        <v>535</v>
      </c>
      <c r="C111" s="27">
        <v>45694.0</v>
      </c>
      <c r="D111" s="26" t="s">
        <v>325</v>
      </c>
      <c r="E111" s="28" t="s">
        <v>305</v>
      </c>
      <c r="F111" s="27" t="s">
        <v>305</v>
      </c>
      <c r="G111" s="26"/>
      <c r="H111" s="27"/>
      <c r="I111" s="27"/>
      <c r="J111" s="26"/>
      <c r="K111" s="26"/>
      <c r="L111" s="26"/>
      <c r="M111" s="26"/>
      <c r="N111" s="26"/>
      <c r="O111" s="26" t="s">
        <v>305</v>
      </c>
      <c r="P111" s="26" t="s">
        <v>305</v>
      </c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 t="s">
        <v>536</v>
      </c>
      <c r="B112" s="26" t="s">
        <v>537</v>
      </c>
      <c r="C112" s="27">
        <v>45695.0</v>
      </c>
      <c r="D112" s="26" t="s">
        <v>325</v>
      </c>
      <c r="E112" s="28" t="s">
        <v>305</v>
      </c>
      <c r="F112" s="27" t="s">
        <v>305</v>
      </c>
      <c r="G112" s="26"/>
      <c r="H112" s="27"/>
      <c r="I112" s="27"/>
      <c r="J112" s="26"/>
      <c r="K112" s="26"/>
      <c r="L112" s="26"/>
      <c r="M112" s="26"/>
      <c r="N112" s="26"/>
      <c r="O112" s="26" t="s">
        <v>305</v>
      </c>
      <c r="P112" s="26" t="s">
        <v>305</v>
      </c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 t="s">
        <v>538</v>
      </c>
      <c r="B113" s="26" t="s">
        <v>539</v>
      </c>
      <c r="C113" s="27">
        <v>45801.0</v>
      </c>
      <c r="D113" s="26" t="s">
        <v>312</v>
      </c>
      <c r="E113" s="28">
        <v>59.99</v>
      </c>
      <c r="F113" s="27">
        <v>45830.0</v>
      </c>
      <c r="G113" s="26" t="s">
        <v>70</v>
      </c>
      <c r="H113" s="27">
        <v>45843.0</v>
      </c>
      <c r="I113" s="27">
        <v>46208.0</v>
      </c>
      <c r="J113" s="26" t="s">
        <v>313</v>
      </c>
      <c r="K113" s="26">
        <v>0.0</v>
      </c>
      <c r="L113" s="26">
        <v>47.992000000000004</v>
      </c>
      <c r="M113" s="26">
        <v>45853.0</v>
      </c>
      <c r="N113" s="26" t="s">
        <v>363</v>
      </c>
      <c r="O113" s="26">
        <v>29.0</v>
      </c>
      <c r="P113" s="26">
        <v>13.0</v>
      </c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 t="s">
        <v>540</v>
      </c>
      <c r="B114" s="26" t="s">
        <v>541</v>
      </c>
      <c r="C114" s="27">
        <v>45662.0</v>
      </c>
      <c r="D114" s="26" t="s">
        <v>312</v>
      </c>
      <c r="E114" s="28">
        <v>59.99</v>
      </c>
      <c r="F114" s="27">
        <v>45662.0</v>
      </c>
      <c r="G114" s="26" t="s">
        <v>71</v>
      </c>
      <c r="H114" s="27">
        <v>45670.0</v>
      </c>
      <c r="I114" s="27">
        <v>46035.0</v>
      </c>
      <c r="J114" s="26" t="s">
        <v>352</v>
      </c>
      <c r="K114" s="26">
        <v>6.0</v>
      </c>
      <c r="L114" s="26">
        <v>47.992000000000004</v>
      </c>
      <c r="M114" s="26">
        <v>45678.0</v>
      </c>
      <c r="N114" s="26" t="s">
        <v>314</v>
      </c>
      <c r="O114" s="26">
        <v>0.0</v>
      </c>
      <c r="P114" s="26">
        <v>8.0</v>
      </c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 t="s">
        <v>542</v>
      </c>
      <c r="B115" s="26" t="s">
        <v>543</v>
      </c>
      <c r="C115" s="27">
        <v>45671.0</v>
      </c>
      <c r="D115" s="26" t="s">
        <v>312</v>
      </c>
      <c r="E115" s="28">
        <v>59.99</v>
      </c>
      <c r="F115" s="27">
        <v>45686.0</v>
      </c>
      <c r="G115" s="26" t="s">
        <v>72</v>
      </c>
      <c r="H115" s="27">
        <v>45695.0</v>
      </c>
      <c r="I115" s="27">
        <v>46060.0</v>
      </c>
      <c r="J115" s="26" t="s">
        <v>313</v>
      </c>
      <c r="K115" s="26">
        <v>5.0</v>
      </c>
      <c r="L115" s="26">
        <v>47.992000000000004</v>
      </c>
      <c r="M115" s="26">
        <v>45705.0</v>
      </c>
      <c r="N115" s="26" t="s">
        <v>314</v>
      </c>
      <c r="O115" s="26">
        <v>15.0</v>
      </c>
      <c r="P115" s="26">
        <v>9.0</v>
      </c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 t="s">
        <v>544</v>
      </c>
      <c r="B116" s="26" t="s">
        <v>545</v>
      </c>
      <c r="C116" s="27">
        <v>45676.0</v>
      </c>
      <c r="D116" s="26" t="s">
        <v>312</v>
      </c>
      <c r="E116" s="28">
        <v>29.99</v>
      </c>
      <c r="F116" s="27">
        <v>45677.0</v>
      </c>
      <c r="G116" s="26" t="s">
        <v>73</v>
      </c>
      <c r="H116" s="27">
        <v>45690.0</v>
      </c>
      <c r="I116" s="27">
        <v>46055.0</v>
      </c>
      <c r="J116" s="26" t="s">
        <v>352</v>
      </c>
      <c r="K116" s="26">
        <v>5.0</v>
      </c>
      <c r="L116" s="26">
        <v>23.992</v>
      </c>
      <c r="M116" s="26">
        <v>45697.0</v>
      </c>
      <c r="N116" s="26" t="s">
        <v>314</v>
      </c>
      <c r="O116" s="26">
        <v>1.0</v>
      </c>
      <c r="P116" s="26">
        <v>13.0</v>
      </c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 t="s">
        <v>546</v>
      </c>
      <c r="B117" s="26" t="s">
        <v>547</v>
      </c>
      <c r="C117" s="27">
        <v>45760.0</v>
      </c>
      <c r="D117" s="26" t="s">
        <v>312</v>
      </c>
      <c r="E117" s="28">
        <v>59.99</v>
      </c>
      <c r="F117" s="27">
        <v>45765.0</v>
      </c>
      <c r="G117" s="26" t="s">
        <v>74</v>
      </c>
      <c r="H117" s="27">
        <v>45777.0</v>
      </c>
      <c r="I117" s="27">
        <v>46142.0</v>
      </c>
      <c r="J117" s="26" t="s">
        <v>313</v>
      </c>
      <c r="K117" s="26">
        <v>2.0</v>
      </c>
      <c r="L117" s="26">
        <v>47.992000000000004</v>
      </c>
      <c r="M117" s="26">
        <v>45786.0</v>
      </c>
      <c r="N117" s="26" t="s">
        <v>314</v>
      </c>
      <c r="O117" s="26">
        <v>5.0</v>
      </c>
      <c r="P117" s="26">
        <v>12.0</v>
      </c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 t="s">
        <v>548</v>
      </c>
      <c r="B118" s="26" t="s">
        <v>549</v>
      </c>
      <c r="C118" s="27">
        <v>45713.0</v>
      </c>
      <c r="D118" s="26" t="s">
        <v>312</v>
      </c>
      <c r="E118" s="28">
        <v>29.99</v>
      </c>
      <c r="F118" s="27">
        <v>45728.0</v>
      </c>
      <c r="G118" s="26" t="s">
        <v>75</v>
      </c>
      <c r="H118" s="27">
        <v>45738.0</v>
      </c>
      <c r="I118" s="27">
        <v>46103.0</v>
      </c>
      <c r="J118" s="26" t="s">
        <v>313</v>
      </c>
      <c r="K118" s="26">
        <v>3.0</v>
      </c>
      <c r="L118" s="26">
        <v>23.992</v>
      </c>
      <c r="M118" s="26">
        <v>45745.0</v>
      </c>
      <c r="N118" s="26" t="s">
        <v>314</v>
      </c>
      <c r="O118" s="26">
        <v>15.0</v>
      </c>
      <c r="P118" s="26">
        <v>10.0</v>
      </c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 t="s">
        <v>550</v>
      </c>
      <c r="B119" s="26" t="s">
        <v>551</v>
      </c>
      <c r="C119" s="27">
        <v>45755.0</v>
      </c>
      <c r="D119" s="26" t="s">
        <v>312</v>
      </c>
      <c r="E119" s="28">
        <v>59.99</v>
      </c>
      <c r="F119" s="27">
        <v>45756.0</v>
      </c>
      <c r="G119" s="26" t="s">
        <v>76</v>
      </c>
      <c r="H119" s="27">
        <v>45767.0</v>
      </c>
      <c r="I119" s="27">
        <v>46132.0</v>
      </c>
      <c r="J119" s="26" t="s">
        <v>313</v>
      </c>
      <c r="K119" s="26">
        <v>2.0</v>
      </c>
      <c r="L119" s="26">
        <v>47.992000000000004</v>
      </c>
      <c r="M119" s="26">
        <v>45774.0</v>
      </c>
      <c r="N119" s="26" t="s">
        <v>314</v>
      </c>
      <c r="O119" s="26">
        <v>1.0</v>
      </c>
      <c r="P119" s="26">
        <v>11.0</v>
      </c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 t="s">
        <v>552</v>
      </c>
      <c r="B120" s="26" t="s">
        <v>553</v>
      </c>
      <c r="C120" s="27">
        <v>45716.0</v>
      </c>
      <c r="D120" s="26" t="s">
        <v>312</v>
      </c>
      <c r="E120" s="28">
        <v>29.99</v>
      </c>
      <c r="F120" s="27">
        <v>45741.0</v>
      </c>
      <c r="G120" s="26" t="s">
        <v>77</v>
      </c>
      <c r="H120" s="27">
        <v>45755.0</v>
      </c>
      <c r="I120" s="27">
        <v>46120.0</v>
      </c>
      <c r="J120" s="26" t="s">
        <v>352</v>
      </c>
      <c r="K120" s="26">
        <v>3.0</v>
      </c>
      <c r="L120" s="26">
        <v>23.992</v>
      </c>
      <c r="M120" s="26">
        <v>45763.0</v>
      </c>
      <c r="N120" s="26" t="s">
        <v>314</v>
      </c>
      <c r="O120" s="26">
        <v>25.0</v>
      </c>
      <c r="P120" s="26">
        <v>14.0</v>
      </c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 t="s">
        <v>554</v>
      </c>
      <c r="B121" s="26" t="s">
        <v>555</v>
      </c>
      <c r="C121" s="27">
        <v>45728.0</v>
      </c>
      <c r="D121" s="26" t="s">
        <v>312</v>
      </c>
      <c r="E121" s="28">
        <v>29.99</v>
      </c>
      <c r="F121" s="27">
        <v>45746.0</v>
      </c>
      <c r="G121" s="26" t="s">
        <v>78</v>
      </c>
      <c r="H121" s="27">
        <v>45759.0</v>
      </c>
      <c r="I121" s="27">
        <v>46124.0</v>
      </c>
      <c r="J121" s="26" t="s">
        <v>313</v>
      </c>
      <c r="K121" s="26">
        <v>3.0</v>
      </c>
      <c r="L121" s="26">
        <v>23.992</v>
      </c>
      <c r="M121" s="26">
        <v>45768.0</v>
      </c>
      <c r="N121" s="26" t="s">
        <v>314</v>
      </c>
      <c r="O121" s="26">
        <v>18.0</v>
      </c>
      <c r="P121" s="26">
        <v>13.0</v>
      </c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 t="s">
        <v>556</v>
      </c>
      <c r="B122" s="26" t="s">
        <v>557</v>
      </c>
      <c r="C122" s="27">
        <v>45764.0</v>
      </c>
      <c r="D122" s="26" t="s">
        <v>312</v>
      </c>
      <c r="E122" s="28">
        <v>29.99</v>
      </c>
      <c r="F122" s="27">
        <v>45783.0</v>
      </c>
      <c r="G122" s="26" t="s">
        <v>79</v>
      </c>
      <c r="H122" s="27">
        <v>45788.0</v>
      </c>
      <c r="I122" s="27">
        <v>46153.0</v>
      </c>
      <c r="J122" s="26" t="s">
        <v>313</v>
      </c>
      <c r="K122" s="26">
        <v>2.0</v>
      </c>
      <c r="L122" s="26">
        <v>23.992</v>
      </c>
      <c r="M122" s="26">
        <v>45798.0</v>
      </c>
      <c r="N122" s="26" t="s">
        <v>314</v>
      </c>
      <c r="O122" s="26">
        <v>19.0</v>
      </c>
      <c r="P122" s="26">
        <v>5.0</v>
      </c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 t="s">
        <v>558</v>
      </c>
      <c r="B123" s="26" t="s">
        <v>559</v>
      </c>
      <c r="C123" s="27">
        <v>45776.0</v>
      </c>
      <c r="D123" s="26" t="s">
        <v>325</v>
      </c>
      <c r="E123" s="28" t="s">
        <v>305</v>
      </c>
      <c r="F123" s="27" t="s">
        <v>305</v>
      </c>
      <c r="G123" s="26"/>
      <c r="H123" s="27"/>
      <c r="I123" s="27"/>
      <c r="J123" s="26"/>
      <c r="K123" s="26"/>
      <c r="L123" s="26"/>
      <c r="M123" s="26"/>
      <c r="N123" s="26"/>
      <c r="O123" s="26" t="s">
        <v>305</v>
      </c>
      <c r="P123" s="26" t="s">
        <v>305</v>
      </c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 t="s">
        <v>560</v>
      </c>
      <c r="B124" s="26" t="s">
        <v>561</v>
      </c>
      <c r="C124" s="27">
        <v>45754.0</v>
      </c>
      <c r="D124" s="26" t="s">
        <v>325</v>
      </c>
      <c r="E124" s="28" t="s">
        <v>305</v>
      </c>
      <c r="F124" s="27" t="s">
        <v>305</v>
      </c>
      <c r="G124" s="26"/>
      <c r="H124" s="27"/>
      <c r="I124" s="27"/>
      <c r="J124" s="26"/>
      <c r="K124" s="26"/>
      <c r="L124" s="26"/>
      <c r="M124" s="26"/>
      <c r="N124" s="26"/>
      <c r="O124" s="26" t="s">
        <v>305</v>
      </c>
      <c r="P124" s="26" t="s">
        <v>305</v>
      </c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 t="s">
        <v>562</v>
      </c>
      <c r="B125" s="26" t="s">
        <v>563</v>
      </c>
      <c r="C125" s="27">
        <v>45748.0</v>
      </c>
      <c r="D125" s="26" t="s">
        <v>325</v>
      </c>
      <c r="E125" s="28" t="s">
        <v>305</v>
      </c>
      <c r="F125" s="27" t="s">
        <v>305</v>
      </c>
      <c r="G125" s="26"/>
      <c r="H125" s="27"/>
      <c r="I125" s="27"/>
      <c r="J125" s="26"/>
      <c r="K125" s="26"/>
      <c r="L125" s="26"/>
      <c r="M125" s="26"/>
      <c r="N125" s="26"/>
      <c r="O125" s="26" t="s">
        <v>305</v>
      </c>
      <c r="P125" s="26" t="s">
        <v>305</v>
      </c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 t="s">
        <v>564</v>
      </c>
      <c r="B126" s="26" t="s">
        <v>565</v>
      </c>
      <c r="C126" s="27">
        <v>45768.0</v>
      </c>
      <c r="D126" s="26" t="s">
        <v>325</v>
      </c>
      <c r="E126" s="28" t="s">
        <v>305</v>
      </c>
      <c r="F126" s="27" t="s">
        <v>305</v>
      </c>
      <c r="G126" s="26"/>
      <c r="H126" s="27"/>
      <c r="I126" s="27"/>
      <c r="J126" s="26"/>
      <c r="K126" s="26"/>
      <c r="L126" s="26"/>
      <c r="M126" s="26"/>
      <c r="N126" s="26"/>
      <c r="O126" s="26" t="s">
        <v>305</v>
      </c>
      <c r="P126" s="26" t="s">
        <v>305</v>
      </c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 t="s">
        <v>566</v>
      </c>
      <c r="B127" s="26" t="s">
        <v>567</v>
      </c>
      <c r="C127" s="27">
        <v>45675.0</v>
      </c>
      <c r="D127" s="26" t="s">
        <v>312</v>
      </c>
      <c r="E127" s="28">
        <v>29.99</v>
      </c>
      <c r="F127" s="27">
        <v>45703.0</v>
      </c>
      <c r="G127" s="26" t="s">
        <v>80</v>
      </c>
      <c r="H127" s="27">
        <v>45715.0</v>
      </c>
      <c r="I127" s="27">
        <v>46080.0</v>
      </c>
      <c r="J127" s="26" t="s">
        <v>313</v>
      </c>
      <c r="K127" s="26">
        <v>4.0</v>
      </c>
      <c r="L127" s="26">
        <v>23.992</v>
      </c>
      <c r="M127" s="26">
        <v>45725.0</v>
      </c>
      <c r="N127" s="26" t="s">
        <v>314</v>
      </c>
      <c r="O127" s="26">
        <v>28.0</v>
      </c>
      <c r="P127" s="26">
        <v>12.0</v>
      </c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 t="s">
        <v>568</v>
      </c>
      <c r="B128" s="26" t="s">
        <v>569</v>
      </c>
      <c r="C128" s="27">
        <v>45799.0</v>
      </c>
      <c r="D128" s="26" t="s">
        <v>312</v>
      </c>
      <c r="E128" s="28">
        <v>59.99</v>
      </c>
      <c r="F128" s="27">
        <v>45825.0</v>
      </c>
      <c r="G128" s="26" t="s">
        <v>81</v>
      </c>
      <c r="H128" s="27">
        <v>45833.0</v>
      </c>
      <c r="I128" s="27">
        <v>46198.0</v>
      </c>
      <c r="J128" s="26" t="s">
        <v>313</v>
      </c>
      <c r="K128" s="26">
        <v>0.0</v>
      </c>
      <c r="L128" s="26">
        <v>47.992000000000004</v>
      </c>
      <c r="M128" s="26">
        <v>45843.0</v>
      </c>
      <c r="N128" s="26" t="s">
        <v>363</v>
      </c>
      <c r="O128" s="26">
        <v>26.0</v>
      </c>
      <c r="P128" s="26">
        <v>8.0</v>
      </c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 t="s">
        <v>570</v>
      </c>
      <c r="B129" s="26" t="s">
        <v>571</v>
      </c>
      <c r="C129" s="27">
        <v>45658.0</v>
      </c>
      <c r="D129" s="26" t="s">
        <v>325</v>
      </c>
      <c r="E129" s="28" t="s">
        <v>305</v>
      </c>
      <c r="F129" s="27" t="s">
        <v>305</v>
      </c>
      <c r="G129" s="26"/>
      <c r="H129" s="27"/>
      <c r="I129" s="27"/>
      <c r="J129" s="26"/>
      <c r="K129" s="26"/>
      <c r="L129" s="26"/>
      <c r="M129" s="26"/>
      <c r="N129" s="26"/>
      <c r="O129" s="26" t="s">
        <v>305</v>
      </c>
      <c r="P129" s="26" t="s">
        <v>305</v>
      </c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 t="s">
        <v>572</v>
      </c>
      <c r="B130" s="26" t="s">
        <v>573</v>
      </c>
      <c r="C130" s="27">
        <v>45813.0</v>
      </c>
      <c r="D130" s="26" t="s">
        <v>325</v>
      </c>
      <c r="E130" s="28" t="s">
        <v>305</v>
      </c>
      <c r="F130" s="27" t="s">
        <v>305</v>
      </c>
      <c r="G130" s="26"/>
      <c r="H130" s="27"/>
      <c r="I130" s="27"/>
      <c r="J130" s="26"/>
      <c r="K130" s="26"/>
      <c r="L130" s="26"/>
      <c r="M130" s="26"/>
      <c r="N130" s="26"/>
      <c r="O130" s="26" t="s">
        <v>305</v>
      </c>
      <c r="P130" s="26" t="s">
        <v>305</v>
      </c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 t="s">
        <v>574</v>
      </c>
      <c r="B131" s="26" t="s">
        <v>575</v>
      </c>
      <c r="C131" s="27">
        <v>45797.0</v>
      </c>
      <c r="D131" s="26" t="s">
        <v>312</v>
      </c>
      <c r="E131" s="28">
        <v>59.99</v>
      </c>
      <c r="F131" s="27">
        <v>45806.0</v>
      </c>
      <c r="G131" s="26" t="s">
        <v>82</v>
      </c>
      <c r="H131" s="27">
        <v>45809.0</v>
      </c>
      <c r="I131" s="27">
        <v>46174.0</v>
      </c>
      <c r="J131" s="26" t="s">
        <v>313</v>
      </c>
      <c r="K131" s="26">
        <v>1.0</v>
      </c>
      <c r="L131" s="26">
        <v>47.992000000000004</v>
      </c>
      <c r="M131" s="26">
        <v>45818.0</v>
      </c>
      <c r="N131" s="26" t="s">
        <v>314</v>
      </c>
      <c r="O131" s="26">
        <v>9.0</v>
      </c>
      <c r="P131" s="26">
        <v>3.0</v>
      </c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 t="s">
        <v>576</v>
      </c>
      <c r="B132" s="26" t="s">
        <v>577</v>
      </c>
      <c r="C132" s="27">
        <v>45727.0</v>
      </c>
      <c r="D132" s="26" t="s">
        <v>325</v>
      </c>
      <c r="E132" s="28" t="s">
        <v>305</v>
      </c>
      <c r="F132" s="27" t="s">
        <v>305</v>
      </c>
      <c r="G132" s="26"/>
      <c r="H132" s="27"/>
      <c r="I132" s="27"/>
      <c r="J132" s="26"/>
      <c r="K132" s="26"/>
      <c r="L132" s="26"/>
      <c r="M132" s="26"/>
      <c r="N132" s="26"/>
      <c r="O132" s="26" t="s">
        <v>305</v>
      </c>
      <c r="P132" s="26" t="s">
        <v>305</v>
      </c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 t="s">
        <v>578</v>
      </c>
      <c r="B133" s="26" t="s">
        <v>579</v>
      </c>
      <c r="C133" s="27">
        <v>45684.0</v>
      </c>
      <c r="D133" s="26" t="s">
        <v>312</v>
      </c>
      <c r="E133" s="28">
        <v>59.99</v>
      </c>
      <c r="F133" s="27">
        <v>45689.0</v>
      </c>
      <c r="G133" s="26" t="s">
        <v>83</v>
      </c>
      <c r="H133" s="27">
        <v>45701.0</v>
      </c>
      <c r="I133" s="27">
        <v>46066.0</v>
      </c>
      <c r="J133" s="26" t="s">
        <v>313</v>
      </c>
      <c r="K133" s="26">
        <v>5.0</v>
      </c>
      <c r="L133" s="26">
        <v>47.992000000000004</v>
      </c>
      <c r="M133" s="26">
        <v>45711.0</v>
      </c>
      <c r="N133" s="26" t="s">
        <v>314</v>
      </c>
      <c r="O133" s="26">
        <v>5.0</v>
      </c>
      <c r="P133" s="26">
        <v>12.0</v>
      </c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 t="s">
        <v>580</v>
      </c>
      <c r="B134" s="26" t="s">
        <v>581</v>
      </c>
      <c r="C134" s="27">
        <v>45696.0</v>
      </c>
      <c r="D134" s="26" t="s">
        <v>312</v>
      </c>
      <c r="E134" s="28">
        <v>29.99</v>
      </c>
      <c r="F134" s="27">
        <v>45700.0</v>
      </c>
      <c r="G134" s="26" t="s">
        <v>84</v>
      </c>
      <c r="H134" s="27">
        <v>45712.0</v>
      </c>
      <c r="I134" s="27">
        <v>46077.0</v>
      </c>
      <c r="J134" s="26" t="s">
        <v>313</v>
      </c>
      <c r="K134" s="26">
        <v>4.0</v>
      </c>
      <c r="L134" s="26">
        <v>23.992</v>
      </c>
      <c r="M134" s="26">
        <v>45721.0</v>
      </c>
      <c r="N134" s="26" t="s">
        <v>314</v>
      </c>
      <c r="O134" s="26">
        <v>4.0</v>
      </c>
      <c r="P134" s="26">
        <v>12.0</v>
      </c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 t="s">
        <v>582</v>
      </c>
      <c r="B135" s="26" t="s">
        <v>583</v>
      </c>
      <c r="C135" s="27">
        <v>45818.0</v>
      </c>
      <c r="D135" s="26" t="s">
        <v>312</v>
      </c>
      <c r="E135" s="28">
        <v>29.99</v>
      </c>
      <c r="F135" s="27">
        <v>45830.0</v>
      </c>
      <c r="G135" s="26" t="s">
        <v>85</v>
      </c>
      <c r="H135" s="27">
        <v>45843.0</v>
      </c>
      <c r="I135" s="27">
        <v>46208.0</v>
      </c>
      <c r="J135" s="26" t="s">
        <v>313</v>
      </c>
      <c r="K135" s="26">
        <v>0.0</v>
      </c>
      <c r="L135" s="26">
        <v>23.992</v>
      </c>
      <c r="M135" s="26">
        <v>45849.0</v>
      </c>
      <c r="N135" s="26" t="s">
        <v>363</v>
      </c>
      <c r="O135" s="26">
        <v>12.0</v>
      </c>
      <c r="P135" s="26">
        <v>13.0</v>
      </c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 t="s">
        <v>584</v>
      </c>
      <c r="B136" s="26" t="s">
        <v>585</v>
      </c>
      <c r="C136" s="27">
        <v>45747.0</v>
      </c>
      <c r="D136" s="26" t="s">
        <v>325</v>
      </c>
      <c r="E136" s="28" t="s">
        <v>305</v>
      </c>
      <c r="F136" s="27" t="s">
        <v>305</v>
      </c>
      <c r="G136" s="26"/>
      <c r="H136" s="27"/>
      <c r="I136" s="27"/>
      <c r="J136" s="26"/>
      <c r="K136" s="26"/>
      <c r="L136" s="26"/>
      <c r="M136" s="26"/>
      <c r="N136" s="26"/>
      <c r="O136" s="26" t="s">
        <v>305</v>
      </c>
      <c r="P136" s="26" t="s">
        <v>305</v>
      </c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 t="s">
        <v>586</v>
      </c>
      <c r="B137" s="26" t="s">
        <v>587</v>
      </c>
      <c r="C137" s="27">
        <v>45767.0</v>
      </c>
      <c r="D137" s="26" t="s">
        <v>312</v>
      </c>
      <c r="E137" s="28">
        <v>29.99</v>
      </c>
      <c r="F137" s="27">
        <v>45774.0</v>
      </c>
      <c r="G137" s="26" t="s">
        <v>86</v>
      </c>
      <c r="H137" s="27">
        <v>45784.0</v>
      </c>
      <c r="I137" s="27">
        <v>46149.0</v>
      </c>
      <c r="J137" s="26" t="s">
        <v>313</v>
      </c>
      <c r="K137" s="26">
        <v>2.0</v>
      </c>
      <c r="L137" s="26">
        <v>23.992</v>
      </c>
      <c r="M137" s="26">
        <v>45793.0</v>
      </c>
      <c r="N137" s="26" t="s">
        <v>314</v>
      </c>
      <c r="O137" s="26">
        <v>7.0</v>
      </c>
      <c r="P137" s="26">
        <v>10.0</v>
      </c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 t="s">
        <v>588</v>
      </c>
      <c r="B138" s="26" t="s">
        <v>589</v>
      </c>
      <c r="C138" s="27">
        <v>45731.0</v>
      </c>
      <c r="D138" s="26" t="s">
        <v>312</v>
      </c>
      <c r="E138" s="28">
        <v>29.99</v>
      </c>
      <c r="F138" s="27">
        <v>45744.0</v>
      </c>
      <c r="G138" s="26" t="s">
        <v>87</v>
      </c>
      <c r="H138" s="27">
        <v>45754.0</v>
      </c>
      <c r="I138" s="27">
        <v>46119.0</v>
      </c>
      <c r="J138" s="26" t="s">
        <v>313</v>
      </c>
      <c r="K138" s="26">
        <v>3.0</v>
      </c>
      <c r="L138" s="26">
        <v>23.992</v>
      </c>
      <c r="M138" s="26">
        <v>45761.0</v>
      </c>
      <c r="N138" s="26" t="s">
        <v>314</v>
      </c>
      <c r="O138" s="26">
        <v>13.0</v>
      </c>
      <c r="P138" s="26">
        <v>10.0</v>
      </c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 t="s">
        <v>590</v>
      </c>
      <c r="B139" s="26" t="s">
        <v>591</v>
      </c>
      <c r="C139" s="27">
        <v>45736.0</v>
      </c>
      <c r="D139" s="26" t="s">
        <v>325</v>
      </c>
      <c r="E139" s="28" t="s">
        <v>305</v>
      </c>
      <c r="F139" s="27" t="s">
        <v>305</v>
      </c>
      <c r="G139" s="26"/>
      <c r="H139" s="27"/>
      <c r="I139" s="27"/>
      <c r="J139" s="26"/>
      <c r="K139" s="26"/>
      <c r="L139" s="26"/>
      <c r="M139" s="26"/>
      <c r="N139" s="26"/>
      <c r="O139" s="26" t="s">
        <v>305</v>
      </c>
      <c r="P139" s="26" t="s">
        <v>305</v>
      </c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 t="s">
        <v>592</v>
      </c>
      <c r="B140" s="26" t="s">
        <v>593</v>
      </c>
      <c r="C140" s="27">
        <v>45743.0</v>
      </c>
      <c r="D140" s="26" t="s">
        <v>312</v>
      </c>
      <c r="E140" s="28">
        <v>29.99</v>
      </c>
      <c r="F140" s="27">
        <v>45764.0</v>
      </c>
      <c r="G140" s="26" t="s">
        <v>88</v>
      </c>
      <c r="H140" s="27">
        <v>45778.0</v>
      </c>
      <c r="I140" s="27">
        <v>46143.0</v>
      </c>
      <c r="J140" s="26" t="s">
        <v>313</v>
      </c>
      <c r="K140" s="26">
        <v>2.0</v>
      </c>
      <c r="L140" s="26">
        <v>23.992</v>
      </c>
      <c r="M140" s="26">
        <v>45785.0</v>
      </c>
      <c r="N140" s="26" t="s">
        <v>314</v>
      </c>
      <c r="O140" s="26">
        <v>21.0</v>
      </c>
      <c r="P140" s="26">
        <v>14.0</v>
      </c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 t="s">
        <v>594</v>
      </c>
      <c r="B141" s="26" t="s">
        <v>595</v>
      </c>
      <c r="C141" s="27">
        <v>45770.0</v>
      </c>
      <c r="D141" s="26" t="s">
        <v>325</v>
      </c>
      <c r="E141" s="28" t="s">
        <v>305</v>
      </c>
      <c r="F141" s="27" t="s">
        <v>305</v>
      </c>
      <c r="G141" s="26"/>
      <c r="H141" s="27"/>
      <c r="I141" s="27"/>
      <c r="J141" s="26"/>
      <c r="K141" s="26"/>
      <c r="L141" s="26"/>
      <c r="M141" s="26"/>
      <c r="N141" s="26"/>
      <c r="O141" s="26" t="s">
        <v>305</v>
      </c>
      <c r="P141" s="26" t="s">
        <v>305</v>
      </c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 t="s">
        <v>596</v>
      </c>
      <c r="B142" s="26" t="s">
        <v>597</v>
      </c>
      <c r="C142" s="27">
        <v>45787.0</v>
      </c>
      <c r="D142" s="26" t="s">
        <v>312</v>
      </c>
      <c r="E142" s="28">
        <v>29.99</v>
      </c>
      <c r="F142" s="27">
        <v>45791.0</v>
      </c>
      <c r="G142" s="26" t="s">
        <v>89</v>
      </c>
      <c r="H142" s="27">
        <v>45799.0</v>
      </c>
      <c r="I142" s="27">
        <v>46164.0</v>
      </c>
      <c r="J142" s="26" t="s">
        <v>313</v>
      </c>
      <c r="K142" s="26">
        <v>1.0</v>
      </c>
      <c r="L142" s="26">
        <v>23.992</v>
      </c>
      <c r="M142" s="26">
        <v>45808.0</v>
      </c>
      <c r="N142" s="26" t="s">
        <v>314</v>
      </c>
      <c r="O142" s="26">
        <v>4.0</v>
      </c>
      <c r="P142" s="26">
        <v>8.0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 t="s">
        <v>598</v>
      </c>
      <c r="B143" s="26" t="s">
        <v>599</v>
      </c>
      <c r="C143" s="27">
        <v>45780.0</v>
      </c>
      <c r="D143" s="26" t="s">
        <v>312</v>
      </c>
      <c r="E143" s="28">
        <v>59.99</v>
      </c>
      <c r="F143" s="27">
        <v>45799.0</v>
      </c>
      <c r="G143" s="26" t="s">
        <v>90</v>
      </c>
      <c r="H143" s="27">
        <v>45814.0</v>
      </c>
      <c r="I143" s="27">
        <v>46179.0</v>
      </c>
      <c r="J143" s="26" t="s">
        <v>313</v>
      </c>
      <c r="K143" s="26">
        <v>1.0</v>
      </c>
      <c r="L143" s="26">
        <v>47.992000000000004</v>
      </c>
      <c r="M143" s="26">
        <v>45821.0</v>
      </c>
      <c r="N143" s="26" t="s">
        <v>314</v>
      </c>
      <c r="O143" s="26">
        <v>19.0</v>
      </c>
      <c r="P143" s="26">
        <v>15.0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 t="s">
        <v>600</v>
      </c>
      <c r="B144" s="26" t="s">
        <v>601</v>
      </c>
      <c r="C144" s="27">
        <v>45764.0</v>
      </c>
      <c r="D144" s="26" t="s">
        <v>325</v>
      </c>
      <c r="E144" s="28" t="s">
        <v>305</v>
      </c>
      <c r="F144" s="27" t="s">
        <v>305</v>
      </c>
      <c r="G144" s="26"/>
      <c r="H144" s="27"/>
      <c r="I144" s="27"/>
      <c r="J144" s="26"/>
      <c r="K144" s="26"/>
      <c r="L144" s="26"/>
      <c r="M144" s="26"/>
      <c r="N144" s="26"/>
      <c r="O144" s="26" t="s">
        <v>305</v>
      </c>
      <c r="P144" s="26" t="s">
        <v>305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 t="s">
        <v>602</v>
      </c>
      <c r="B145" s="26" t="s">
        <v>603</v>
      </c>
      <c r="C145" s="27">
        <v>45780.0</v>
      </c>
      <c r="D145" s="26" t="s">
        <v>325</v>
      </c>
      <c r="E145" s="28" t="s">
        <v>305</v>
      </c>
      <c r="F145" s="27" t="s">
        <v>305</v>
      </c>
      <c r="G145" s="26"/>
      <c r="H145" s="27"/>
      <c r="I145" s="27"/>
      <c r="J145" s="26"/>
      <c r="K145" s="26"/>
      <c r="L145" s="26"/>
      <c r="M145" s="26"/>
      <c r="N145" s="26"/>
      <c r="O145" s="26" t="s">
        <v>305</v>
      </c>
      <c r="P145" s="26" t="s">
        <v>305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 t="s">
        <v>604</v>
      </c>
      <c r="B146" s="26" t="s">
        <v>605</v>
      </c>
      <c r="C146" s="27">
        <v>45816.0</v>
      </c>
      <c r="D146" s="26" t="s">
        <v>312</v>
      </c>
      <c r="E146" s="28">
        <v>59.99</v>
      </c>
      <c r="F146" s="27">
        <v>45821.0</v>
      </c>
      <c r="G146" s="26" t="s">
        <v>91</v>
      </c>
      <c r="H146" s="27">
        <v>45836.0</v>
      </c>
      <c r="I146" s="27">
        <v>46201.0</v>
      </c>
      <c r="J146" s="26" t="s">
        <v>313</v>
      </c>
      <c r="K146" s="26">
        <v>0.0</v>
      </c>
      <c r="L146" s="26">
        <v>47.992000000000004</v>
      </c>
      <c r="M146" s="26">
        <v>45845.0</v>
      </c>
      <c r="N146" s="26" t="s">
        <v>363</v>
      </c>
      <c r="O146" s="26">
        <v>5.0</v>
      </c>
      <c r="P146" s="26">
        <v>15.0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 t="s">
        <v>606</v>
      </c>
      <c r="B147" s="26" t="s">
        <v>607</v>
      </c>
      <c r="C147" s="27">
        <v>45756.0</v>
      </c>
      <c r="D147" s="26" t="s">
        <v>325</v>
      </c>
      <c r="E147" s="28" t="s">
        <v>305</v>
      </c>
      <c r="F147" s="27" t="s">
        <v>305</v>
      </c>
      <c r="G147" s="26"/>
      <c r="H147" s="27"/>
      <c r="I147" s="27"/>
      <c r="J147" s="26"/>
      <c r="K147" s="26"/>
      <c r="L147" s="26"/>
      <c r="M147" s="26"/>
      <c r="N147" s="26"/>
      <c r="O147" s="26" t="s">
        <v>305</v>
      </c>
      <c r="P147" s="26" t="s">
        <v>305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 t="s">
        <v>608</v>
      </c>
      <c r="B148" s="26" t="s">
        <v>609</v>
      </c>
      <c r="C148" s="27">
        <v>45660.0</v>
      </c>
      <c r="D148" s="26" t="s">
        <v>312</v>
      </c>
      <c r="E148" s="28">
        <v>29.99</v>
      </c>
      <c r="F148" s="27">
        <v>45690.0</v>
      </c>
      <c r="G148" s="26" t="s">
        <v>92</v>
      </c>
      <c r="H148" s="27">
        <v>45698.0</v>
      </c>
      <c r="I148" s="27">
        <v>46063.0</v>
      </c>
      <c r="J148" s="26" t="s">
        <v>313</v>
      </c>
      <c r="K148" s="26">
        <v>5.0</v>
      </c>
      <c r="L148" s="26">
        <v>23.992</v>
      </c>
      <c r="M148" s="26">
        <v>45706.0</v>
      </c>
      <c r="N148" s="26" t="s">
        <v>314</v>
      </c>
      <c r="O148" s="26">
        <v>30.0</v>
      </c>
      <c r="P148" s="26">
        <v>8.0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 t="s">
        <v>610</v>
      </c>
      <c r="B149" s="26" t="s">
        <v>611</v>
      </c>
      <c r="C149" s="27">
        <v>45707.0</v>
      </c>
      <c r="D149" s="26" t="s">
        <v>312</v>
      </c>
      <c r="E149" s="28">
        <v>59.99</v>
      </c>
      <c r="F149" s="27">
        <v>45722.0</v>
      </c>
      <c r="G149" s="26" t="s">
        <v>93</v>
      </c>
      <c r="H149" s="27">
        <v>45728.0</v>
      </c>
      <c r="I149" s="27">
        <v>46093.0</v>
      </c>
      <c r="J149" s="26" t="s">
        <v>313</v>
      </c>
      <c r="K149" s="26">
        <v>4.0</v>
      </c>
      <c r="L149" s="26">
        <v>47.992000000000004</v>
      </c>
      <c r="M149" s="26">
        <v>45734.0</v>
      </c>
      <c r="N149" s="26" t="s">
        <v>314</v>
      </c>
      <c r="O149" s="26">
        <v>15.0</v>
      </c>
      <c r="P149" s="26">
        <v>6.0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 t="s">
        <v>612</v>
      </c>
      <c r="B150" s="26" t="s">
        <v>613</v>
      </c>
      <c r="C150" s="27">
        <v>45696.0</v>
      </c>
      <c r="D150" s="26" t="s">
        <v>312</v>
      </c>
      <c r="E150" s="28">
        <v>29.99</v>
      </c>
      <c r="F150" s="27">
        <v>45704.0</v>
      </c>
      <c r="G150" s="26" t="s">
        <v>94</v>
      </c>
      <c r="H150" s="27">
        <v>45718.0</v>
      </c>
      <c r="I150" s="27">
        <v>46083.0</v>
      </c>
      <c r="J150" s="26" t="s">
        <v>313</v>
      </c>
      <c r="K150" s="26">
        <v>4.0</v>
      </c>
      <c r="L150" s="26">
        <v>23.992</v>
      </c>
      <c r="M150" s="26">
        <v>45727.0</v>
      </c>
      <c r="N150" s="26" t="s">
        <v>314</v>
      </c>
      <c r="O150" s="26">
        <v>8.0</v>
      </c>
      <c r="P150" s="26">
        <v>14.0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 t="s">
        <v>614</v>
      </c>
      <c r="B151" s="26" t="s">
        <v>615</v>
      </c>
      <c r="C151" s="27">
        <v>45738.0</v>
      </c>
      <c r="D151" s="26" t="s">
        <v>312</v>
      </c>
      <c r="E151" s="28">
        <v>59.99</v>
      </c>
      <c r="F151" s="27">
        <v>45752.0</v>
      </c>
      <c r="G151" s="26" t="s">
        <v>95</v>
      </c>
      <c r="H151" s="27">
        <v>45762.0</v>
      </c>
      <c r="I151" s="27">
        <v>46127.0</v>
      </c>
      <c r="J151" s="26" t="s">
        <v>313</v>
      </c>
      <c r="K151" s="26">
        <v>3.0</v>
      </c>
      <c r="L151" s="26">
        <v>47.992000000000004</v>
      </c>
      <c r="M151" s="26">
        <v>45769.0</v>
      </c>
      <c r="N151" s="26" t="s">
        <v>314</v>
      </c>
      <c r="O151" s="26">
        <v>14.0</v>
      </c>
      <c r="P151" s="26">
        <v>10.0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 t="s">
        <v>616</v>
      </c>
      <c r="B152" s="26" t="s">
        <v>617</v>
      </c>
      <c r="C152" s="27">
        <v>45740.0</v>
      </c>
      <c r="D152" s="26" t="s">
        <v>312</v>
      </c>
      <c r="E152" s="28">
        <v>29.99</v>
      </c>
      <c r="F152" s="27">
        <v>45766.0</v>
      </c>
      <c r="G152" s="26" t="s">
        <v>96</v>
      </c>
      <c r="H152" s="27">
        <v>45779.0</v>
      </c>
      <c r="I152" s="27">
        <v>46144.0</v>
      </c>
      <c r="J152" s="26" t="s">
        <v>313</v>
      </c>
      <c r="K152" s="26">
        <v>2.0</v>
      </c>
      <c r="L152" s="26">
        <v>23.992</v>
      </c>
      <c r="M152" s="26">
        <v>45786.0</v>
      </c>
      <c r="N152" s="26" t="s">
        <v>314</v>
      </c>
      <c r="O152" s="26">
        <v>26.0</v>
      </c>
      <c r="P152" s="26">
        <v>13.0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 t="s">
        <v>618</v>
      </c>
      <c r="B153" s="26" t="s">
        <v>619</v>
      </c>
      <c r="C153" s="27">
        <v>45747.0</v>
      </c>
      <c r="D153" s="26" t="s">
        <v>312</v>
      </c>
      <c r="E153" s="28">
        <v>29.99</v>
      </c>
      <c r="F153" s="27">
        <v>45755.0</v>
      </c>
      <c r="G153" s="26" t="s">
        <v>97</v>
      </c>
      <c r="H153" s="27">
        <v>45763.0</v>
      </c>
      <c r="I153" s="27">
        <v>46128.0</v>
      </c>
      <c r="J153" s="26" t="s">
        <v>313</v>
      </c>
      <c r="K153" s="26">
        <v>3.0</v>
      </c>
      <c r="L153" s="26">
        <v>23.992</v>
      </c>
      <c r="M153" s="26">
        <v>45771.0</v>
      </c>
      <c r="N153" s="26" t="s">
        <v>314</v>
      </c>
      <c r="O153" s="26">
        <v>8.0</v>
      </c>
      <c r="P153" s="26">
        <v>8.0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 t="s">
        <v>620</v>
      </c>
      <c r="B154" s="26" t="s">
        <v>621</v>
      </c>
      <c r="C154" s="27">
        <v>45774.0</v>
      </c>
      <c r="D154" s="26" t="s">
        <v>312</v>
      </c>
      <c r="E154" s="28">
        <v>29.99</v>
      </c>
      <c r="F154" s="27">
        <v>45797.0</v>
      </c>
      <c r="G154" s="26" t="s">
        <v>98</v>
      </c>
      <c r="H154" s="27">
        <v>45807.0</v>
      </c>
      <c r="I154" s="27">
        <v>46172.0</v>
      </c>
      <c r="J154" s="26" t="s">
        <v>313</v>
      </c>
      <c r="K154" s="26">
        <v>1.0</v>
      </c>
      <c r="L154" s="26">
        <v>23.992</v>
      </c>
      <c r="M154" s="26">
        <v>45817.0</v>
      </c>
      <c r="N154" s="26" t="s">
        <v>314</v>
      </c>
      <c r="O154" s="26">
        <v>23.0</v>
      </c>
      <c r="P154" s="26">
        <v>10.0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 t="s">
        <v>622</v>
      </c>
      <c r="B155" s="26" t="s">
        <v>623</v>
      </c>
      <c r="C155" s="27">
        <v>45719.0</v>
      </c>
      <c r="D155" s="26" t="s">
        <v>312</v>
      </c>
      <c r="E155" s="28">
        <v>29.99</v>
      </c>
      <c r="F155" s="27">
        <v>45748.0</v>
      </c>
      <c r="G155" s="26" t="s">
        <v>99</v>
      </c>
      <c r="H155" s="27">
        <v>45757.0</v>
      </c>
      <c r="I155" s="27">
        <v>46122.0</v>
      </c>
      <c r="J155" s="26" t="s">
        <v>313</v>
      </c>
      <c r="K155" s="26">
        <v>3.0</v>
      </c>
      <c r="L155" s="26">
        <v>23.992</v>
      </c>
      <c r="M155" s="26">
        <v>45766.0</v>
      </c>
      <c r="N155" s="26" t="s">
        <v>314</v>
      </c>
      <c r="O155" s="26">
        <v>29.0</v>
      </c>
      <c r="P155" s="26">
        <v>9.0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 t="s">
        <v>624</v>
      </c>
      <c r="B156" s="26" t="s">
        <v>625</v>
      </c>
      <c r="C156" s="27">
        <v>45788.0</v>
      </c>
      <c r="D156" s="26" t="s">
        <v>312</v>
      </c>
      <c r="E156" s="28">
        <v>29.99</v>
      </c>
      <c r="F156" s="27">
        <v>45801.0</v>
      </c>
      <c r="G156" s="26" t="s">
        <v>100</v>
      </c>
      <c r="H156" s="27">
        <v>45813.0</v>
      </c>
      <c r="I156" s="27">
        <v>46178.0</v>
      </c>
      <c r="J156" s="26" t="s">
        <v>313</v>
      </c>
      <c r="K156" s="26">
        <v>1.0</v>
      </c>
      <c r="L156" s="26">
        <v>23.992</v>
      </c>
      <c r="M156" s="26">
        <v>45822.0</v>
      </c>
      <c r="N156" s="26" t="s">
        <v>314</v>
      </c>
      <c r="O156" s="26">
        <v>13.0</v>
      </c>
      <c r="P156" s="26">
        <v>12.0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 t="s">
        <v>626</v>
      </c>
      <c r="B157" s="26" t="s">
        <v>627</v>
      </c>
      <c r="C157" s="27">
        <v>45783.0</v>
      </c>
      <c r="D157" s="26" t="s">
        <v>312</v>
      </c>
      <c r="E157" s="28">
        <v>29.99</v>
      </c>
      <c r="F157" s="27">
        <v>45787.0</v>
      </c>
      <c r="G157" s="26" t="s">
        <v>101</v>
      </c>
      <c r="H157" s="27">
        <v>45801.0</v>
      </c>
      <c r="I157" s="27">
        <v>46166.0</v>
      </c>
      <c r="J157" s="26" t="s">
        <v>313</v>
      </c>
      <c r="K157" s="26">
        <v>1.0</v>
      </c>
      <c r="L157" s="26">
        <v>23.992</v>
      </c>
      <c r="M157" s="26">
        <v>45808.0</v>
      </c>
      <c r="N157" s="26" t="s">
        <v>314</v>
      </c>
      <c r="O157" s="26">
        <v>4.0</v>
      </c>
      <c r="P157" s="26">
        <v>14.0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 t="s">
        <v>628</v>
      </c>
      <c r="B158" s="26" t="s">
        <v>629</v>
      </c>
      <c r="C158" s="27">
        <v>45798.0</v>
      </c>
      <c r="D158" s="26" t="s">
        <v>325</v>
      </c>
      <c r="E158" s="28" t="s">
        <v>305</v>
      </c>
      <c r="F158" s="27" t="s">
        <v>305</v>
      </c>
      <c r="G158" s="26"/>
      <c r="H158" s="27"/>
      <c r="I158" s="27"/>
      <c r="J158" s="26"/>
      <c r="K158" s="26"/>
      <c r="L158" s="26"/>
      <c r="M158" s="26"/>
      <c r="N158" s="26"/>
      <c r="O158" s="26" t="s">
        <v>305</v>
      </c>
      <c r="P158" s="26" t="s">
        <v>305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 t="s">
        <v>630</v>
      </c>
      <c r="B159" s="26" t="s">
        <v>631</v>
      </c>
      <c r="C159" s="27">
        <v>45659.0</v>
      </c>
      <c r="D159" s="26" t="s">
        <v>325</v>
      </c>
      <c r="E159" s="28" t="s">
        <v>305</v>
      </c>
      <c r="F159" s="27" t="s">
        <v>305</v>
      </c>
      <c r="G159" s="26"/>
      <c r="H159" s="27"/>
      <c r="I159" s="27"/>
      <c r="J159" s="26"/>
      <c r="K159" s="26"/>
      <c r="L159" s="26"/>
      <c r="M159" s="26"/>
      <c r="N159" s="26"/>
      <c r="O159" s="26" t="s">
        <v>305</v>
      </c>
      <c r="P159" s="26" t="s">
        <v>305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 t="s">
        <v>632</v>
      </c>
      <c r="B160" s="26" t="s">
        <v>633</v>
      </c>
      <c r="C160" s="27">
        <v>45813.0</v>
      </c>
      <c r="D160" s="26" t="s">
        <v>312</v>
      </c>
      <c r="E160" s="28">
        <v>29.99</v>
      </c>
      <c r="F160" s="27">
        <v>45843.0</v>
      </c>
      <c r="G160" s="26" t="s">
        <v>102</v>
      </c>
      <c r="H160" s="27">
        <v>45854.0</v>
      </c>
      <c r="I160" s="27">
        <v>46219.0</v>
      </c>
      <c r="J160" s="26" t="s">
        <v>313</v>
      </c>
      <c r="K160" s="26">
        <v>0.0</v>
      </c>
      <c r="L160" s="26">
        <v>23.992</v>
      </c>
      <c r="M160" s="26">
        <v>45859.0</v>
      </c>
      <c r="N160" s="26" t="s">
        <v>363</v>
      </c>
      <c r="O160" s="26">
        <v>30.0</v>
      </c>
      <c r="P160" s="26">
        <v>11.0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 t="s">
        <v>634</v>
      </c>
      <c r="B161" s="26" t="s">
        <v>635</v>
      </c>
      <c r="C161" s="27">
        <v>45789.0</v>
      </c>
      <c r="D161" s="26" t="s">
        <v>312</v>
      </c>
      <c r="E161" s="28">
        <v>59.99</v>
      </c>
      <c r="F161" s="27">
        <v>45813.0</v>
      </c>
      <c r="G161" s="26" t="s">
        <v>103</v>
      </c>
      <c r="H161" s="27">
        <v>45817.0</v>
      </c>
      <c r="I161" s="27">
        <v>46182.0</v>
      </c>
      <c r="J161" s="26" t="s">
        <v>313</v>
      </c>
      <c r="K161" s="26">
        <v>1.0</v>
      </c>
      <c r="L161" s="26">
        <v>47.992000000000004</v>
      </c>
      <c r="M161" s="26">
        <v>45825.0</v>
      </c>
      <c r="N161" s="26" t="s">
        <v>314</v>
      </c>
      <c r="O161" s="26">
        <v>24.0</v>
      </c>
      <c r="P161" s="26">
        <v>4.0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 t="s">
        <v>636</v>
      </c>
      <c r="B162" s="26" t="s">
        <v>637</v>
      </c>
      <c r="C162" s="27">
        <v>45674.0</v>
      </c>
      <c r="D162" s="26" t="s">
        <v>325</v>
      </c>
      <c r="E162" s="28" t="s">
        <v>305</v>
      </c>
      <c r="F162" s="27" t="s">
        <v>305</v>
      </c>
      <c r="G162" s="26"/>
      <c r="H162" s="27"/>
      <c r="I162" s="27"/>
      <c r="J162" s="26"/>
      <c r="K162" s="26"/>
      <c r="L162" s="26"/>
      <c r="M162" s="26"/>
      <c r="N162" s="26"/>
      <c r="O162" s="26" t="s">
        <v>305</v>
      </c>
      <c r="P162" s="26" t="s">
        <v>305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 t="s">
        <v>638</v>
      </c>
      <c r="B163" s="26" t="s">
        <v>639</v>
      </c>
      <c r="C163" s="27">
        <v>45663.0</v>
      </c>
      <c r="D163" s="26" t="s">
        <v>312</v>
      </c>
      <c r="E163" s="28">
        <v>59.99</v>
      </c>
      <c r="F163" s="27">
        <v>45684.0</v>
      </c>
      <c r="G163" s="26" t="s">
        <v>104</v>
      </c>
      <c r="H163" s="27">
        <v>45689.0</v>
      </c>
      <c r="I163" s="27">
        <v>46054.0</v>
      </c>
      <c r="J163" s="26" t="s">
        <v>313</v>
      </c>
      <c r="K163" s="26">
        <v>5.0</v>
      </c>
      <c r="L163" s="26">
        <v>47.992000000000004</v>
      </c>
      <c r="M163" s="26">
        <v>45694.0</v>
      </c>
      <c r="N163" s="26" t="s">
        <v>314</v>
      </c>
      <c r="O163" s="26">
        <v>21.0</v>
      </c>
      <c r="P163" s="26">
        <v>5.0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 t="s">
        <v>640</v>
      </c>
      <c r="B164" s="26" t="s">
        <v>641</v>
      </c>
      <c r="C164" s="27">
        <v>45705.0</v>
      </c>
      <c r="D164" s="26" t="s">
        <v>325</v>
      </c>
      <c r="E164" s="28" t="s">
        <v>305</v>
      </c>
      <c r="F164" s="27" t="s">
        <v>305</v>
      </c>
      <c r="G164" s="26"/>
      <c r="H164" s="27"/>
      <c r="I164" s="27"/>
      <c r="J164" s="26"/>
      <c r="K164" s="26"/>
      <c r="L164" s="26"/>
      <c r="M164" s="26"/>
      <c r="N164" s="26"/>
      <c r="O164" s="26" t="s">
        <v>305</v>
      </c>
      <c r="P164" s="26" t="s">
        <v>305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 t="s">
        <v>642</v>
      </c>
      <c r="B165" s="26" t="s">
        <v>643</v>
      </c>
      <c r="C165" s="27">
        <v>45797.0</v>
      </c>
      <c r="D165" s="26" t="s">
        <v>312</v>
      </c>
      <c r="E165" s="28">
        <v>59.99</v>
      </c>
      <c r="F165" s="27">
        <v>45808.0</v>
      </c>
      <c r="G165" s="26" t="s">
        <v>105</v>
      </c>
      <c r="H165" s="27">
        <v>45817.0</v>
      </c>
      <c r="I165" s="27">
        <v>46182.0</v>
      </c>
      <c r="J165" s="26" t="s">
        <v>313</v>
      </c>
      <c r="K165" s="26">
        <v>1.0</v>
      </c>
      <c r="L165" s="26">
        <v>47.992000000000004</v>
      </c>
      <c r="M165" s="26">
        <v>45826.0</v>
      </c>
      <c r="N165" s="26" t="s">
        <v>314</v>
      </c>
      <c r="O165" s="26">
        <v>11.0</v>
      </c>
      <c r="P165" s="26">
        <v>9.0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 t="s">
        <v>644</v>
      </c>
      <c r="B166" s="26" t="s">
        <v>645</v>
      </c>
      <c r="C166" s="27">
        <v>45714.0</v>
      </c>
      <c r="D166" s="26" t="s">
        <v>312</v>
      </c>
      <c r="E166" s="28">
        <v>59.99</v>
      </c>
      <c r="F166" s="27">
        <v>45716.0</v>
      </c>
      <c r="G166" s="26" t="s">
        <v>106</v>
      </c>
      <c r="H166" s="27">
        <v>45716.0</v>
      </c>
      <c r="I166" s="27">
        <v>46081.0</v>
      </c>
      <c r="J166" s="26" t="s">
        <v>313</v>
      </c>
      <c r="K166" s="26">
        <v>4.0</v>
      </c>
      <c r="L166" s="26">
        <v>47.992000000000004</v>
      </c>
      <c r="M166" s="26">
        <v>45724.0</v>
      </c>
      <c r="N166" s="26" t="s">
        <v>314</v>
      </c>
      <c r="O166" s="26">
        <v>2.0</v>
      </c>
      <c r="P166" s="26">
        <v>0.0</v>
      </c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 t="s">
        <v>646</v>
      </c>
      <c r="B167" s="26" t="s">
        <v>647</v>
      </c>
      <c r="C167" s="27">
        <v>45739.0</v>
      </c>
      <c r="D167" s="26" t="s">
        <v>312</v>
      </c>
      <c r="E167" s="28">
        <v>59.99</v>
      </c>
      <c r="F167" s="27">
        <v>45756.0</v>
      </c>
      <c r="G167" s="26" t="s">
        <v>107</v>
      </c>
      <c r="H167" s="27">
        <v>45768.0</v>
      </c>
      <c r="I167" s="27">
        <v>46133.0</v>
      </c>
      <c r="J167" s="26" t="s">
        <v>313</v>
      </c>
      <c r="K167" s="26">
        <v>2.0</v>
      </c>
      <c r="L167" s="26">
        <v>47.992000000000004</v>
      </c>
      <c r="M167" s="26">
        <v>45777.0</v>
      </c>
      <c r="N167" s="26" t="s">
        <v>314</v>
      </c>
      <c r="O167" s="26">
        <v>17.0</v>
      </c>
      <c r="P167" s="26">
        <v>12.0</v>
      </c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 t="s">
        <v>648</v>
      </c>
      <c r="B168" s="26" t="s">
        <v>649</v>
      </c>
      <c r="C168" s="27">
        <v>45686.0</v>
      </c>
      <c r="D168" s="26" t="s">
        <v>312</v>
      </c>
      <c r="E168" s="28">
        <v>29.99</v>
      </c>
      <c r="F168" s="27">
        <v>45694.0</v>
      </c>
      <c r="G168" s="26" t="s">
        <v>108</v>
      </c>
      <c r="H168" s="27">
        <v>45704.0</v>
      </c>
      <c r="I168" s="27">
        <v>46069.0</v>
      </c>
      <c r="J168" s="26" t="s">
        <v>313</v>
      </c>
      <c r="K168" s="26">
        <v>4.0</v>
      </c>
      <c r="L168" s="26">
        <v>23.992</v>
      </c>
      <c r="M168" s="26">
        <v>45709.0</v>
      </c>
      <c r="N168" s="26" t="s">
        <v>314</v>
      </c>
      <c r="O168" s="26">
        <v>8.0</v>
      </c>
      <c r="P168" s="26">
        <v>10.0</v>
      </c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 t="s">
        <v>650</v>
      </c>
      <c r="B169" s="26" t="s">
        <v>651</v>
      </c>
      <c r="C169" s="27">
        <v>45770.0</v>
      </c>
      <c r="D169" s="26" t="s">
        <v>312</v>
      </c>
      <c r="E169" s="28">
        <v>29.99</v>
      </c>
      <c r="F169" s="27">
        <v>45777.0</v>
      </c>
      <c r="G169" s="26" t="s">
        <v>109</v>
      </c>
      <c r="H169" s="27">
        <v>45792.0</v>
      </c>
      <c r="I169" s="27">
        <v>46157.0</v>
      </c>
      <c r="J169" s="26" t="s">
        <v>313</v>
      </c>
      <c r="K169" s="26">
        <v>2.0</v>
      </c>
      <c r="L169" s="26">
        <v>23.992</v>
      </c>
      <c r="M169" s="26">
        <v>45799.0</v>
      </c>
      <c r="N169" s="26" t="s">
        <v>314</v>
      </c>
      <c r="O169" s="26">
        <v>7.0</v>
      </c>
      <c r="P169" s="26">
        <v>15.0</v>
      </c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 t="s">
        <v>652</v>
      </c>
      <c r="B170" s="26" t="s">
        <v>653</v>
      </c>
      <c r="C170" s="27">
        <v>45679.0</v>
      </c>
      <c r="D170" s="26" t="s">
        <v>312</v>
      </c>
      <c r="E170" s="28">
        <v>29.99</v>
      </c>
      <c r="F170" s="27">
        <v>45693.0</v>
      </c>
      <c r="G170" s="26" t="s">
        <v>110</v>
      </c>
      <c r="H170" s="27">
        <v>45706.0</v>
      </c>
      <c r="I170" s="27">
        <v>46071.0</v>
      </c>
      <c r="J170" s="26" t="s">
        <v>313</v>
      </c>
      <c r="K170" s="26">
        <v>4.0</v>
      </c>
      <c r="L170" s="26">
        <v>23.992</v>
      </c>
      <c r="M170" s="26">
        <v>45716.0</v>
      </c>
      <c r="N170" s="26" t="s">
        <v>314</v>
      </c>
      <c r="O170" s="26">
        <v>14.0</v>
      </c>
      <c r="P170" s="26">
        <v>13.0</v>
      </c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 t="s">
        <v>654</v>
      </c>
      <c r="B171" s="26" t="s">
        <v>655</v>
      </c>
      <c r="C171" s="27">
        <v>45766.0</v>
      </c>
      <c r="D171" s="26" t="s">
        <v>325</v>
      </c>
      <c r="E171" s="28" t="s">
        <v>305</v>
      </c>
      <c r="F171" s="27" t="s">
        <v>305</v>
      </c>
      <c r="G171" s="26"/>
      <c r="H171" s="27"/>
      <c r="I171" s="27"/>
      <c r="J171" s="26"/>
      <c r="K171" s="26"/>
      <c r="L171" s="26"/>
      <c r="M171" s="26"/>
      <c r="N171" s="26"/>
      <c r="O171" s="26" t="s">
        <v>305</v>
      </c>
      <c r="P171" s="26" t="s">
        <v>305</v>
      </c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 t="s">
        <v>656</v>
      </c>
      <c r="B172" s="26" t="s">
        <v>657</v>
      </c>
      <c r="C172" s="27">
        <v>45712.0</v>
      </c>
      <c r="D172" s="26" t="s">
        <v>312</v>
      </c>
      <c r="E172" s="28">
        <v>29.99</v>
      </c>
      <c r="F172" s="27">
        <v>45741.0</v>
      </c>
      <c r="G172" s="26" t="s">
        <v>111</v>
      </c>
      <c r="H172" s="27">
        <v>45751.0</v>
      </c>
      <c r="I172" s="27">
        <v>46116.0</v>
      </c>
      <c r="J172" s="26" t="s">
        <v>313</v>
      </c>
      <c r="K172" s="26">
        <v>3.0</v>
      </c>
      <c r="L172" s="26">
        <v>23.992</v>
      </c>
      <c r="M172" s="26">
        <v>45759.0</v>
      </c>
      <c r="N172" s="26" t="s">
        <v>314</v>
      </c>
      <c r="O172" s="26">
        <v>29.0</v>
      </c>
      <c r="P172" s="26">
        <v>10.0</v>
      </c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 t="s">
        <v>658</v>
      </c>
      <c r="B173" s="26" t="s">
        <v>659</v>
      </c>
      <c r="C173" s="27">
        <v>45780.0</v>
      </c>
      <c r="D173" s="26" t="s">
        <v>312</v>
      </c>
      <c r="E173" s="28">
        <v>29.99</v>
      </c>
      <c r="F173" s="27">
        <v>45789.0</v>
      </c>
      <c r="G173" s="26" t="s">
        <v>112</v>
      </c>
      <c r="H173" s="27">
        <v>45800.0</v>
      </c>
      <c r="I173" s="27">
        <v>46165.0</v>
      </c>
      <c r="J173" s="26" t="s">
        <v>313</v>
      </c>
      <c r="K173" s="26">
        <v>1.0</v>
      </c>
      <c r="L173" s="26">
        <v>23.992</v>
      </c>
      <c r="M173" s="26">
        <v>45810.0</v>
      </c>
      <c r="N173" s="26" t="s">
        <v>314</v>
      </c>
      <c r="O173" s="26">
        <v>9.0</v>
      </c>
      <c r="P173" s="26">
        <v>11.0</v>
      </c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 t="s">
        <v>660</v>
      </c>
      <c r="B174" s="26" t="s">
        <v>661</v>
      </c>
      <c r="C174" s="27">
        <v>45760.0</v>
      </c>
      <c r="D174" s="26" t="s">
        <v>312</v>
      </c>
      <c r="E174" s="28">
        <v>29.99</v>
      </c>
      <c r="F174" s="27">
        <v>45781.0</v>
      </c>
      <c r="G174" s="26" t="s">
        <v>113</v>
      </c>
      <c r="H174" s="27">
        <v>45781.0</v>
      </c>
      <c r="I174" s="27">
        <v>46146.0</v>
      </c>
      <c r="J174" s="26" t="s">
        <v>313</v>
      </c>
      <c r="K174" s="26">
        <v>2.0</v>
      </c>
      <c r="L174" s="26">
        <v>23.992</v>
      </c>
      <c r="M174" s="26">
        <v>45789.0</v>
      </c>
      <c r="N174" s="26" t="s">
        <v>314</v>
      </c>
      <c r="O174" s="26">
        <v>21.0</v>
      </c>
      <c r="P174" s="26">
        <v>0.0</v>
      </c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 t="s">
        <v>662</v>
      </c>
      <c r="B175" s="26" t="s">
        <v>663</v>
      </c>
      <c r="C175" s="27">
        <v>45731.0</v>
      </c>
      <c r="D175" s="26" t="s">
        <v>312</v>
      </c>
      <c r="E175" s="28">
        <v>59.99</v>
      </c>
      <c r="F175" s="27">
        <v>45759.0</v>
      </c>
      <c r="G175" s="26" t="s">
        <v>114</v>
      </c>
      <c r="H175" s="27">
        <v>45759.0</v>
      </c>
      <c r="I175" s="27">
        <v>46124.0</v>
      </c>
      <c r="J175" s="26" t="s">
        <v>352</v>
      </c>
      <c r="K175" s="26">
        <v>3.0</v>
      </c>
      <c r="L175" s="26">
        <v>47.992000000000004</v>
      </c>
      <c r="M175" s="26">
        <v>45769.0</v>
      </c>
      <c r="N175" s="26" t="s">
        <v>314</v>
      </c>
      <c r="O175" s="26">
        <v>28.0</v>
      </c>
      <c r="P175" s="26">
        <v>0.0</v>
      </c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 t="s">
        <v>664</v>
      </c>
      <c r="B176" s="26" t="s">
        <v>665</v>
      </c>
      <c r="C176" s="27">
        <v>45806.0</v>
      </c>
      <c r="D176" s="26" t="s">
        <v>325</v>
      </c>
      <c r="E176" s="28" t="s">
        <v>305</v>
      </c>
      <c r="F176" s="27" t="s">
        <v>305</v>
      </c>
      <c r="G176" s="26"/>
      <c r="H176" s="27"/>
      <c r="I176" s="27"/>
      <c r="J176" s="26"/>
      <c r="K176" s="26"/>
      <c r="L176" s="26"/>
      <c r="M176" s="26"/>
      <c r="N176" s="26"/>
      <c r="O176" s="26" t="s">
        <v>305</v>
      </c>
      <c r="P176" s="26" t="s">
        <v>305</v>
      </c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 t="s">
        <v>666</v>
      </c>
      <c r="B177" s="26" t="s">
        <v>667</v>
      </c>
      <c r="C177" s="27">
        <v>45759.0</v>
      </c>
      <c r="D177" s="26" t="s">
        <v>325</v>
      </c>
      <c r="E177" s="28" t="s">
        <v>305</v>
      </c>
      <c r="F177" s="27" t="s">
        <v>305</v>
      </c>
      <c r="G177" s="26"/>
      <c r="H177" s="27"/>
      <c r="I177" s="27"/>
      <c r="J177" s="26"/>
      <c r="K177" s="26"/>
      <c r="L177" s="26"/>
      <c r="M177" s="26"/>
      <c r="N177" s="26"/>
      <c r="O177" s="26" t="s">
        <v>305</v>
      </c>
      <c r="P177" s="26" t="s">
        <v>305</v>
      </c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 t="s">
        <v>668</v>
      </c>
      <c r="B178" s="26" t="s">
        <v>669</v>
      </c>
      <c r="C178" s="27">
        <v>45779.0</v>
      </c>
      <c r="D178" s="26" t="s">
        <v>325</v>
      </c>
      <c r="E178" s="28" t="s">
        <v>305</v>
      </c>
      <c r="F178" s="27" t="s">
        <v>305</v>
      </c>
      <c r="G178" s="26"/>
      <c r="H178" s="27"/>
      <c r="I178" s="27"/>
      <c r="J178" s="26"/>
      <c r="K178" s="26"/>
      <c r="L178" s="26"/>
      <c r="M178" s="26"/>
      <c r="N178" s="26"/>
      <c r="O178" s="26" t="s">
        <v>305</v>
      </c>
      <c r="P178" s="26" t="s">
        <v>305</v>
      </c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 t="s">
        <v>670</v>
      </c>
      <c r="B179" s="26" t="s">
        <v>671</v>
      </c>
      <c r="C179" s="27">
        <v>45685.0</v>
      </c>
      <c r="D179" s="26" t="s">
        <v>325</v>
      </c>
      <c r="E179" s="28" t="s">
        <v>305</v>
      </c>
      <c r="F179" s="27" t="s">
        <v>305</v>
      </c>
      <c r="G179" s="26"/>
      <c r="H179" s="27"/>
      <c r="I179" s="27"/>
      <c r="J179" s="26"/>
      <c r="K179" s="26"/>
      <c r="L179" s="26"/>
      <c r="M179" s="26"/>
      <c r="N179" s="26"/>
      <c r="O179" s="26" t="s">
        <v>305</v>
      </c>
      <c r="P179" s="26" t="s">
        <v>305</v>
      </c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 t="s">
        <v>672</v>
      </c>
      <c r="B180" s="26" t="s">
        <v>673</v>
      </c>
      <c r="C180" s="27">
        <v>45792.0</v>
      </c>
      <c r="D180" s="26" t="s">
        <v>325</v>
      </c>
      <c r="E180" s="28" t="s">
        <v>305</v>
      </c>
      <c r="F180" s="27" t="s">
        <v>305</v>
      </c>
      <c r="G180" s="26"/>
      <c r="H180" s="27"/>
      <c r="I180" s="27"/>
      <c r="J180" s="26"/>
      <c r="K180" s="26"/>
      <c r="L180" s="26"/>
      <c r="M180" s="26"/>
      <c r="N180" s="26"/>
      <c r="O180" s="26" t="s">
        <v>305</v>
      </c>
      <c r="P180" s="26" t="s">
        <v>305</v>
      </c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 t="s">
        <v>674</v>
      </c>
      <c r="B181" s="26" t="s">
        <v>675</v>
      </c>
      <c r="C181" s="27">
        <v>45815.0</v>
      </c>
      <c r="D181" s="26" t="s">
        <v>325</v>
      </c>
      <c r="E181" s="28" t="s">
        <v>305</v>
      </c>
      <c r="F181" s="27" t="s">
        <v>305</v>
      </c>
      <c r="G181" s="26"/>
      <c r="H181" s="27"/>
      <c r="I181" s="27"/>
      <c r="J181" s="26"/>
      <c r="K181" s="26"/>
      <c r="L181" s="26"/>
      <c r="M181" s="26"/>
      <c r="N181" s="26"/>
      <c r="O181" s="26" t="s">
        <v>305</v>
      </c>
      <c r="P181" s="26" t="s">
        <v>305</v>
      </c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 t="s">
        <v>676</v>
      </c>
      <c r="B182" s="26" t="s">
        <v>677</v>
      </c>
      <c r="C182" s="27">
        <v>45787.0</v>
      </c>
      <c r="D182" s="26" t="s">
        <v>312</v>
      </c>
      <c r="E182" s="28">
        <v>59.99</v>
      </c>
      <c r="F182" s="27">
        <v>45789.0</v>
      </c>
      <c r="G182" s="26" t="s">
        <v>115</v>
      </c>
      <c r="H182" s="27">
        <v>45804.0</v>
      </c>
      <c r="I182" s="27">
        <v>46169.0</v>
      </c>
      <c r="J182" s="26" t="s">
        <v>313</v>
      </c>
      <c r="K182" s="26">
        <v>1.0</v>
      </c>
      <c r="L182" s="26">
        <v>47.992000000000004</v>
      </c>
      <c r="M182" s="26">
        <v>45811.0</v>
      </c>
      <c r="N182" s="26" t="s">
        <v>314</v>
      </c>
      <c r="O182" s="26">
        <v>2.0</v>
      </c>
      <c r="P182" s="26">
        <v>15.0</v>
      </c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 t="s">
        <v>678</v>
      </c>
      <c r="B183" s="26" t="s">
        <v>679</v>
      </c>
      <c r="C183" s="27">
        <v>45771.0</v>
      </c>
      <c r="D183" s="26" t="s">
        <v>325</v>
      </c>
      <c r="E183" s="28" t="s">
        <v>305</v>
      </c>
      <c r="F183" s="27" t="s">
        <v>305</v>
      </c>
      <c r="G183" s="26"/>
      <c r="H183" s="27"/>
      <c r="I183" s="27"/>
      <c r="J183" s="26"/>
      <c r="K183" s="26"/>
      <c r="L183" s="26"/>
      <c r="M183" s="26"/>
      <c r="N183" s="26"/>
      <c r="O183" s="26" t="s">
        <v>305</v>
      </c>
      <c r="P183" s="26" t="s">
        <v>305</v>
      </c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 t="s">
        <v>680</v>
      </c>
      <c r="B184" s="26" t="s">
        <v>681</v>
      </c>
      <c r="C184" s="27">
        <v>45701.0</v>
      </c>
      <c r="D184" s="26" t="s">
        <v>325</v>
      </c>
      <c r="E184" s="28" t="s">
        <v>305</v>
      </c>
      <c r="F184" s="27" t="s">
        <v>305</v>
      </c>
      <c r="G184" s="26"/>
      <c r="H184" s="27"/>
      <c r="I184" s="27"/>
      <c r="J184" s="26"/>
      <c r="K184" s="26"/>
      <c r="L184" s="26"/>
      <c r="M184" s="26"/>
      <c r="N184" s="26"/>
      <c r="O184" s="26" t="s">
        <v>305</v>
      </c>
      <c r="P184" s="26" t="s">
        <v>305</v>
      </c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 t="s">
        <v>682</v>
      </c>
      <c r="B185" s="26" t="s">
        <v>683</v>
      </c>
      <c r="C185" s="27">
        <v>45760.0</v>
      </c>
      <c r="D185" s="26" t="s">
        <v>312</v>
      </c>
      <c r="E185" s="28">
        <v>29.99</v>
      </c>
      <c r="F185" s="27">
        <v>45762.0</v>
      </c>
      <c r="G185" s="26" t="s">
        <v>116</v>
      </c>
      <c r="H185" s="27">
        <v>45773.0</v>
      </c>
      <c r="I185" s="27">
        <v>46138.0</v>
      </c>
      <c r="J185" s="26" t="s">
        <v>313</v>
      </c>
      <c r="K185" s="26">
        <v>2.0</v>
      </c>
      <c r="L185" s="26">
        <v>23.992</v>
      </c>
      <c r="M185" s="26">
        <v>45782.0</v>
      </c>
      <c r="N185" s="26" t="s">
        <v>314</v>
      </c>
      <c r="O185" s="26">
        <v>2.0</v>
      </c>
      <c r="P185" s="26">
        <v>11.0</v>
      </c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 t="s">
        <v>684</v>
      </c>
      <c r="B186" s="26" t="s">
        <v>685</v>
      </c>
      <c r="C186" s="27">
        <v>45712.0</v>
      </c>
      <c r="D186" s="26" t="s">
        <v>312</v>
      </c>
      <c r="E186" s="28">
        <v>29.99</v>
      </c>
      <c r="F186" s="27">
        <v>45739.0</v>
      </c>
      <c r="G186" s="26" t="s">
        <v>117</v>
      </c>
      <c r="H186" s="27">
        <v>45754.0</v>
      </c>
      <c r="I186" s="27">
        <v>46119.0</v>
      </c>
      <c r="J186" s="26" t="s">
        <v>313</v>
      </c>
      <c r="K186" s="26">
        <v>3.0</v>
      </c>
      <c r="L186" s="26">
        <v>23.992</v>
      </c>
      <c r="M186" s="26">
        <v>45763.0</v>
      </c>
      <c r="N186" s="26" t="s">
        <v>314</v>
      </c>
      <c r="O186" s="26">
        <v>27.0</v>
      </c>
      <c r="P186" s="26">
        <v>15.0</v>
      </c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 t="s">
        <v>686</v>
      </c>
      <c r="B187" s="26" t="s">
        <v>687</v>
      </c>
      <c r="C187" s="27">
        <v>45792.0</v>
      </c>
      <c r="D187" s="26" t="s">
        <v>325</v>
      </c>
      <c r="E187" s="28" t="s">
        <v>305</v>
      </c>
      <c r="F187" s="27" t="s">
        <v>305</v>
      </c>
      <c r="G187" s="26"/>
      <c r="H187" s="27"/>
      <c r="I187" s="27"/>
      <c r="J187" s="26"/>
      <c r="K187" s="26"/>
      <c r="L187" s="26"/>
      <c r="M187" s="26"/>
      <c r="N187" s="26"/>
      <c r="O187" s="26" t="s">
        <v>305</v>
      </c>
      <c r="P187" s="26" t="s">
        <v>305</v>
      </c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 t="s">
        <v>688</v>
      </c>
      <c r="B188" s="26" t="s">
        <v>689</v>
      </c>
      <c r="C188" s="27">
        <v>45662.0</v>
      </c>
      <c r="D188" s="26" t="s">
        <v>312</v>
      </c>
      <c r="E188" s="28">
        <v>59.99</v>
      </c>
      <c r="F188" s="27">
        <v>45677.0</v>
      </c>
      <c r="G188" s="26" t="s">
        <v>118</v>
      </c>
      <c r="H188" s="27">
        <v>45686.0</v>
      </c>
      <c r="I188" s="27">
        <v>46051.0</v>
      </c>
      <c r="J188" s="26" t="s">
        <v>313</v>
      </c>
      <c r="K188" s="26">
        <v>5.0</v>
      </c>
      <c r="L188" s="26">
        <v>47.992000000000004</v>
      </c>
      <c r="M188" s="26">
        <v>45693.0</v>
      </c>
      <c r="N188" s="26" t="s">
        <v>314</v>
      </c>
      <c r="O188" s="26">
        <v>15.0</v>
      </c>
      <c r="P188" s="26">
        <v>9.0</v>
      </c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 t="s">
        <v>690</v>
      </c>
      <c r="B189" s="26" t="s">
        <v>691</v>
      </c>
      <c r="C189" s="27">
        <v>45741.0</v>
      </c>
      <c r="D189" s="26" t="s">
        <v>312</v>
      </c>
      <c r="E189" s="28">
        <v>29.99</v>
      </c>
      <c r="F189" s="27">
        <v>45743.0</v>
      </c>
      <c r="G189" s="26" t="s">
        <v>119</v>
      </c>
      <c r="H189" s="27">
        <v>45744.0</v>
      </c>
      <c r="I189" s="27">
        <v>46109.0</v>
      </c>
      <c r="J189" s="26" t="s">
        <v>313</v>
      </c>
      <c r="K189" s="26">
        <v>3.0</v>
      </c>
      <c r="L189" s="26">
        <v>23.992</v>
      </c>
      <c r="M189" s="26">
        <v>45754.0</v>
      </c>
      <c r="N189" s="26" t="s">
        <v>314</v>
      </c>
      <c r="O189" s="26">
        <v>2.0</v>
      </c>
      <c r="P189" s="26">
        <v>1.0</v>
      </c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 t="s">
        <v>692</v>
      </c>
      <c r="B190" s="26" t="s">
        <v>693</v>
      </c>
      <c r="C190" s="27">
        <v>45732.0</v>
      </c>
      <c r="D190" s="26" t="s">
        <v>312</v>
      </c>
      <c r="E190" s="28">
        <v>29.99</v>
      </c>
      <c r="F190" s="27">
        <v>45737.0</v>
      </c>
      <c r="G190" s="26" t="s">
        <v>120</v>
      </c>
      <c r="H190" s="27">
        <v>45750.0</v>
      </c>
      <c r="I190" s="27">
        <v>46115.0</v>
      </c>
      <c r="J190" s="26" t="s">
        <v>313</v>
      </c>
      <c r="K190" s="26">
        <v>3.0</v>
      </c>
      <c r="L190" s="26">
        <v>23.992</v>
      </c>
      <c r="M190" s="26">
        <v>45757.0</v>
      </c>
      <c r="N190" s="26" t="s">
        <v>314</v>
      </c>
      <c r="O190" s="26">
        <v>5.0</v>
      </c>
      <c r="P190" s="26">
        <v>13.0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 t="s">
        <v>694</v>
      </c>
      <c r="B191" s="26" t="s">
        <v>695</v>
      </c>
      <c r="C191" s="27">
        <v>45711.0</v>
      </c>
      <c r="D191" s="26" t="s">
        <v>312</v>
      </c>
      <c r="E191" s="28">
        <v>59.99</v>
      </c>
      <c r="F191" s="27">
        <v>45719.0</v>
      </c>
      <c r="G191" s="26" t="s">
        <v>121</v>
      </c>
      <c r="H191" s="27">
        <v>45729.0</v>
      </c>
      <c r="I191" s="27">
        <v>46094.0</v>
      </c>
      <c r="J191" s="26" t="s">
        <v>313</v>
      </c>
      <c r="K191" s="26">
        <v>4.0</v>
      </c>
      <c r="L191" s="26">
        <v>47.992000000000004</v>
      </c>
      <c r="M191" s="26">
        <v>45737.0</v>
      </c>
      <c r="N191" s="26" t="s">
        <v>314</v>
      </c>
      <c r="O191" s="26">
        <v>8.0</v>
      </c>
      <c r="P191" s="26">
        <v>10.0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 t="s">
        <v>696</v>
      </c>
      <c r="B192" s="26" t="s">
        <v>697</v>
      </c>
      <c r="C192" s="27">
        <v>45702.0</v>
      </c>
      <c r="D192" s="26" t="s">
        <v>312</v>
      </c>
      <c r="E192" s="28">
        <v>29.99</v>
      </c>
      <c r="F192" s="27">
        <v>45726.0</v>
      </c>
      <c r="G192" s="26" t="s">
        <v>122</v>
      </c>
      <c r="H192" s="27">
        <v>45738.0</v>
      </c>
      <c r="I192" s="27">
        <v>46103.0</v>
      </c>
      <c r="J192" s="26" t="s">
        <v>313</v>
      </c>
      <c r="K192" s="26">
        <v>3.0</v>
      </c>
      <c r="L192" s="26">
        <v>23.992</v>
      </c>
      <c r="M192" s="26">
        <v>45745.0</v>
      </c>
      <c r="N192" s="26" t="s">
        <v>314</v>
      </c>
      <c r="O192" s="26">
        <v>24.0</v>
      </c>
      <c r="P192" s="26">
        <v>12.0</v>
      </c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 t="s">
        <v>698</v>
      </c>
      <c r="B193" s="26" t="s">
        <v>699</v>
      </c>
      <c r="C193" s="27">
        <v>45727.0</v>
      </c>
      <c r="D193" s="26" t="s">
        <v>325</v>
      </c>
      <c r="E193" s="28" t="s">
        <v>305</v>
      </c>
      <c r="F193" s="27" t="s">
        <v>305</v>
      </c>
      <c r="G193" s="26"/>
      <c r="H193" s="27"/>
      <c r="I193" s="27"/>
      <c r="J193" s="26"/>
      <c r="K193" s="26"/>
      <c r="L193" s="26"/>
      <c r="M193" s="26"/>
      <c r="N193" s="26"/>
      <c r="O193" s="26" t="s">
        <v>305</v>
      </c>
      <c r="P193" s="26" t="s">
        <v>305</v>
      </c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 t="s">
        <v>700</v>
      </c>
      <c r="B194" s="26" t="s">
        <v>701</v>
      </c>
      <c r="C194" s="27">
        <v>45761.0</v>
      </c>
      <c r="D194" s="26" t="s">
        <v>312</v>
      </c>
      <c r="E194" s="28">
        <v>29.99</v>
      </c>
      <c r="F194" s="27">
        <v>45784.0</v>
      </c>
      <c r="G194" s="26" t="s">
        <v>123</v>
      </c>
      <c r="H194" s="27">
        <v>45797.0</v>
      </c>
      <c r="I194" s="27">
        <v>46162.0</v>
      </c>
      <c r="J194" s="26" t="s">
        <v>313</v>
      </c>
      <c r="K194" s="26">
        <v>1.0</v>
      </c>
      <c r="L194" s="26">
        <v>23.992</v>
      </c>
      <c r="M194" s="26">
        <v>45804.0</v>
      </c>
      <c r="N194" s="26" t="s">
        <v>314</v>
      </c>
      <c r="O194" s="26">
        <v>23.0</v>
      </c>
      <c r="P194" s="26">
        <v>13.0</v>
      </c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 t="s">
        <v>702</v>
      </c>
      <c r="B195" s="26" t="s">
        <v>703</v>
      </c>
      <c r="C195" s="27">
        <v>45755.0</v>
      </c>
      <c r="D195" s="26" t="s">
        <v>325</v>
      </c>
      <c r="E195" s="28" t="s">
        <v>305</v>
      </c>
      <c r="F195" s="27" t="s">
        <v>305</v>
      </c>
      <c r="G195" s="26"/>
      <c r="H195" s="27"/>
      <c r="I195" s="27"/>
      <c r="J195" s="26"/>
      <c r="K195" s="26"/>
      <c r="L195" s="26"/>
      <c r="M195" s="26"/>
      <c r="N195" s="26"/>
      <c r="O195" s="26" t="s">
        <v>305</v>
      </c>
      <c r="P195" s="26" t="s">
        <v>305</v>
      </c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 t="s">
        <v>704</v>
      </c>
      <c r="B196" s="26" t="s">
        <v>705</v>
      </c>
      <c r="C196" s="27">
        <v>45753.0</v>
      </c>
      <c r="D196" s="26" t="s">
        <v>325</v>
      </c>
      <c r="E196" s="28" t="s">
        <v>305</v>
      </c>
      <c r="F196" s="27" t="s">
        <v>305</v>
      </c>
      <c r="G196" s="26"/>
      <c r="H196" s="27"/>
      <c r="I196" s="27"/>
      <c r="J196" s="26"/>
      <c r="K196" s="26"/>
      <c r="L196" s="26"/>
      <c r="M196" s="26"/>
      <c r="N196" s="26"/>
      <c r="O196" s="26" t="s">
        <v>305</v>
      </c>
      <c r="P196" s="26" t="s">
        <v>305</v>
      </c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 t="s">
        <v>706</v>
      </c>
      <c r="B197" s="26" t="s">
        <v>707</v>
      </c>
      <c r="C197" s="27">
        <v>45754.0</v>
      </c>
      <c r="D197" s="26" t="s">
        <v>312</v>
      </c>
      <c r="E197" s="28">
        <v>29.99</v>
      </c>
      <c r="F197" s="27">
        <v>45775.0</v>
      </c>
      <c r="G197" s="26" t="s">
        <v>124</v>
      </c>
      <c r="H197" s="27">
        <v>45787.0</v>
      </c>
      <c r="I197" s="27">
        <v>46152.0</v>
      </c>
      <c r="J197" s="26" t="s">
        <v>313</v>
      </c>
      <c r="K197" s="26">
        <v>2.0</v>
      </c>
      <c r="L197" s="26">
        <v>23.992</v>
      </c>
      <c r="M197" s="26">
        <v>45794.0</v>
      </c>
      <c r="N197" s="26" t="s">
        <v>314</v>
      </c>
      <c r="O197" s="26">
        <v>21.0</v>
      </c>
      <c r="P197" s="26">
        <v>12.0</v>
      </c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 t="s">
        <v>708</v>
      </c>
      <c r="B198" s="26" t="s">
        <v>709</v>
      </c>
      <c r="C198" s="27">
        <v>45731.0</v>
      </c>
      <c r="D198" s="26" t="s">
        <v>325</v>
      </c>
      <c r="E198" s="28" t="s">
        <v>305</v>
      </c>
      <c r="F198" s="27" t="s">
        <v>305</v>
      </c>
      <c r="G198" s="26"/>
      <c r="H198" s="27"/>
      <c r="I198" s="27"/>
      <c r="J198" s="26"/>
      <c r="K198" s="26"/>
      <c r="L198" s="26"/>
      <c r="M198" s="26"/>
      <c r="N198" s="26"/>
      <c r="O198" s="26" t="s">
        <v>305</v>
      </c>
      <c r="P198" s="26" t="s">
        <v>305</v>
      </c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 t="s">
        <v>710</v>
      </c>
      <c r="B199" s="26" t="s">
        <v>711</v>
      </c>
      <c r="C199" s="27">
        <v>45679.0</v>
      </c>
      <c r="D199" s="26" t="s">
        <v>312</v>
      </c>
      <c r="E199" s="28">
        <v>29.99</v>
      </c>
      <c r="F199" s="27">
        <v>45700.0</v>
      </c>
      <c r="G199" s="26" t="s">
        <v>125</v>
      </c>
      <c r="H199" s="27">
        <v>45713.0</v>
      </c>
      <c r="I199" s="27">
        <v>46078.0</v>
      </c>
      <c r="J199" s="26" t="s">
        <v>352</v>
      </c>
      <c r="K199" s="26">
        <v>4.0</v>
      </c>
      <c r="L199" s="26">
        <v>23.992</v>
      </c>
      <c r="M199" s="26">
        <v>45721.0</v>
      </c>
      <c r="N199" s="26" t="s">
        <v>314</v>
      </c>
      <c r="O199" s="26">
        <v>21.0</v>
      </c>
      <c r="P199" s="26">
        <v>13.0</v>
      </c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 t="s">
        <v>712</v>
      </c>
      <c r="B200" s="26" t="s">
        <v>713</v>
      </c>
      <c r="C200" s="27">
        <v>45801.0</v>
      </c>
      <c r="D200" s="26" t="s">
        <v>325</v>
      </c>
      <c r="E200" s="28" t="s">
        <v>305</v>
      </c>
      <c r="F200" s="27" t="s">
        <v>305</v>
      </c>
      <c r="G200" s="26"/>
      <c r="H200" s="27"/>
      <c r="I200" s="27"/>
      <c r="J200" s="26"/>
      <c r="K200" s="26"/>
      <c r="L200" s="26"/>
      <c r="M200" s="26"/>
      <c r="N200" s="26"/>
      <c r="O200" s="26" t="s">
        <v>305</v>
      </c>
      <c r="P200" s="26" t="s">
        <v>305</v>
      </c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 t="s">
        <v>714</v>
      </c>
      <c r="B201" s="26" t="s">
        <v>715</v>
      </c>
      <c r="C201" s="27">
        <v>45791.0</v>
      </c>
      <c r="D201" s="26" t="s">
        <v>325</v>
      </c>
      <c r="E201" s="28" t="s">
        <v>305</v>
      </c>
      <c r="F201" s="27" t="s">
        <v>305</v>
      </c>
      <c r="G201" s="26"/>
      <c r="H201" s="27"/>
      <c r="I201" s="27"/>
      <c r="J201" s="26"/>
      <c r="K201" s="26"/>
      <c r="L201" s="26"/>
      <c r="M201" s="26"/>
      <c r="N201" s="26"/>
      <c r="O201" s="26" t="s">
        <v>305</v>
      </c>
      <c r="P201" s="26" t="s">
        <v>305</v>
      </c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 t="s">
        <v>716</v>
      </c>
      <c r="B202" s="26" t="s">
        <v>717</v>
      </c>
      <c r="C202" s="27">
        <v>45795.0</v>
      </c>
      <c r="D202" s="26" t="s">
        <v>325</v>
      </c>
      <c r="E202" s="28" t="s">
        <v>305</v>
      </c>
      <c r="F202" s="27" t="s">
        <v>305</v>
      </c>
      <c r="G202" s="26"/>
      <c r="H202" s="27"/>
      <c r="I202" s="27"/>
      <c r="J202" s="26"/>
      <c r="K202" s="26"/>
      <c r="L202" s="26"/>
      <c r="M202" s="26"/>
      <c r="N202" s="26"/>
      <c r="O202" s="26" t="s">
        <v>305</v>
      </c>
      <c r="P202" s="26" t="s">
        <v>305</v>
      </c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 t="s">
        <v>718</v>
      </c>
      <c r="B203" s="26" t="s">
        <v>719</v>
      </c>
      <c r="C203" s="27">
        <v>45703.0</v>
      </c>
      <c r="D203" s="26" t="s">
        <v>312</v>
      </c>
      <c r="E203" s="28">
        <v>29.99</v>
      </c>
      <c r="F203" s="27">
        <v>45705.0</v>
      </c>
      <c r="G203" s="26" t="s">
        <v>126</v>
      </c>
      <c r="H203" s="27">
        <v>45718.0</v>
      </c>
      <c r="I203" s="27">
        <v>46083.0</v>
      </c>
      <c r="J203" s="26" t="s">
        <v>352</v>
      </c>
      <c r="K203" s="26">
        <v>4.0</v>
      </c>
      <c r="L203" s="26">
        <v>23.992</v>
      </c>
      <c r="M203" s="26">
        <v>45727.0</v>
      </c>
      <c r="N203" s="26" t="s">
        <v>314</v>
      </c>
      <c r="O203" s="26">
        <v>2.0</v>
      </c>
      <c r="P203" s="26">
        <v>13.0</v>
      </c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 t="s">
        <v>720</v>
      </c>
      <c r="B204" s="26" t="s">
        <v>721</v>
      </c>
      <c r="C204" s="27">
        <v>45678.0</v>
      </c>
      <c r="D204" s="26" t="s">
        <v>325</v>
      </c>
      <c r="E204" s="28" t="s">
        <v>305</v>
      </c>
      <c r="F204" s="27" t="s">
        <v>305</v>
      </c>
      <c r="G204" s="26"/>
      <c r="H204" s="27"/>
      <c r="I204" s="27"/>
      <c r="J204" s="26"/>
      <c r="K204" s="26"/>
      <c r="L204" s="26"/>
      <c r="M204" s="26"/>
      <c r="N204" s="26"/>
      <c r="O204" s="26" t="s">
        <v>305</v>
      </c>
      <c r="P204" s="26" t="s">
        <v>305</v>
      </c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 t="s">
        <v>722</v>
      </c>
      <c r="B205" s="26" t="s">
        <v>723</v>
      </c>
      <c r="C205" s="27">
        <v>45684.0</v>
      </c>
      <c r="D205" s="26" t="s">
        <v>312</v>
      </c>
      <c r="E205" s="28">
        <v>29.99</v>
      </c>
      <c r="F205" s="27">
        <v>45688.0</v>
      </c>
      <c r="G205" s="26" t="s">
        <v>127</v>
      </c>
      <c r="H205" s="27">
        <v>45703.0</v>
      </c>
      <c r="I205" s="27">
        <v>46068.0</v>
      </c>
      <c r="J205" s="26" t="s">
        <v>313</v>
      </c>
      <c r="K205" s="26">
        <v>5.0</v>
      </c>
      <c r="L205" s="26">
        <v>23.992</v>
      </c>
      <c r="M205" s="26">
        <v>45710.0</v>
      </c>
      <c r="N205" s="26" t="s">
        <v>314</v>
      </c>
      <c r="O205" s="26">
        <v>4.0</v>
      </c>
      <c r="P205" s="26">
        <v>15.0</v>
      </c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 t="s">
        <v>724</v>
      </c>
      <c r="B206" s="26" t="s">
        <v>725</v>
      </c>
      <c r="C206" s="27">
        <v>45695.0</v>
      </c>
      <c r="D206" s="26" t="s">
        <v>312</v>
      </c>
      <c r="E206" s="28">
        <v>29.99</v>
      </c>
      <c r="F206" s="27">
        <v>45703.0</v>
      </c>
      <c r="G206" s="26" t="s">
        <v>128</v>
      </c>
      <c r="H206" s="27">
        <v>45712.0</v>
      </c>
      <c r="I206" s="27">
        <v>46077.0</v>
      </c>
      <c r="J206" s="26" t="s">
        <v>313</v>
      </c>
      <c r="K206" s="26">
        <v>4.0</v>
      </c>
      <c r="L206" s="26">
        <v>23.992</v>
      </c>
      <c r="M206" s="26">
        <v>45718.0</v>
      </c>
      <c r="N206" s="26" t="s">
        <v>314</v>
      </c>
      <c r="O206" s="26">
        <v>8.0</v>
      </c>
      <c r="P206" s="26">
        <v>9.0</v>
      </c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 t="s">
        <v>726</v>
      </c>
      <c r="B207" s="26" t="s">
        <v>727</v>
      </c>
      <c r="C207" s="27">
        <v>45817.0</v>
      </c>
      <c r="D207" s="26" t="s">
        <v>325</v>
      </c>
      <c r="E207" s="28" t="s">
        <v>305</v>
      </c>
      <c r="F207" s="27" t="s">
        <v>305</v>
      </c>
      <c r="G207" s="26"/>
      <c r="H207" s="27"/>
      <c r="I207" s="27"/>
      <c r="J207" s="26"/>
      <c r="K207" s="26"/>
      <c r="L207" s="26"/>
      <c r="M207" s="26"/>
      <c r="N207" s="26"/>
      <c r="O207" s="26" t="s">
        <v>305</v>
      </c>
      <c r="P207" s="26" t="s">
        <v>305</v>
      </c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 t="s">
        <v>728</v>
      </c>
      <c r="B208" s="26" t="s">
        <v>729</v>
      </c>
      <c r="C208" s="27">
        <v>45726.0</v>
      </c>
      <c r="D208" s="26" t="s">
        <v>325</v>
      </c>
      <c r="E208" s="28" t="s">
        <v>305</v>
      </c>
      <c r="F208" s="27" t="s">
        <v>305</v>
      </c>
      <c r="G208" s="26"/>
      <c r="H208" s="27"/>
      <c r="I208" s="27"/>
      <c r="J208" s="26"/>
      <c r="K208" s="26"/>
      <c r="L208" s="26"/>
      <c r="M208" s="26"/>
      <c r="N208" s="26"/>
      <c r="O208" s="26" t="s">
        <v>305</v>
      </c>
      <c r="P208" s="26" t="s">
        <v>305</v>
      </c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 t="s">
        <v>730</v>
      </c>
      <c r="B209" s="26" t="s">
        <v>731</v>
      </c>
      <c r="C209" s="27">
        <v>45721.0</v>
      </c>
      <c r="D209" s="26" t="s">
        <v>312</v>
      </c>
      <c r="E209" s="28">
        <v>29.99</v>
      </c>
      <c r="F209" s="27">
        <v>45733.0</v>
      </c>
      <c r="G209" s="26" t="s">
        <v>129</v>
      </c>
      <c r="H209" s="27">
        <v>45744.0</v>
      </c>
      <c r="I209" s="27">
        <v>46109.0</v>
      </c>
      <c r="J209" s="26" t="s">
        <v>313</v>
      </c>
      <c r="K209" s="26">
        <v>3.0</v>
      </c>
      <c r="L209" s="26">
        <v>23.992</v>
      </c>
      <c r="M209" s="26">
        <v>45754.0</v>
      </c>
      <c r="N209" s="26" t="s">
        <v>314</v>
      </c>
      <c r="O209" s="26">
        <v>12.0</v>
      </c>
      <c r="P209" s="26">
        <v>11.0</v>
      </c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 t="s">
        <v>732</v>
      </c>
      <c r="B210" s="26" t="s">
        <v>733</v>
      </c>
      <c r="C210" s="27">
        <v>45758.0</v>
      </c>
      <c r="D210" s="26" t="s">
        <v>312</v>
      </c>
      <c r="E210" s="28">
        <v>29.99</v>
      </c>
      <c r="F210" s="27">
        <v>45761.0</v>
      </c>
      <c r="G210" s="26" t="s">
        <v>130</v>
      </c>
      <c r="H210" s="27">
        <v>45772.0</v>
      </c>
      <c r="I210" s="27">
        <v>46137.0</v>
      </c>
      <c r="J210" s="26" t="s">
        <v>313</v>
      </c>
      <c r="K210" s="26">
        <v>2.0</v>
      </c>
      <c r="L210" s="26">
        <v>23.992</v>
      </c>
      <c r="M210" s="26">
        <v>45781.0</v>
      </c>
      <c r="N210" s="26" t="s">
        <v>314</v>
      </c>
      <c r="O210" s="26">
        <v>3.0</v>
      </c>
      <c r="P210" s="26">
        <v>11.0</v>
      </c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 t="s">
        <v>734</v>
      </c>
      <c r="B211" s="26" t="s">
        <v>735</v>
      </c>
      <c r="C211" s="27">
        <v>45699.0</v>
      </c>
      <c r="D211" s="26" t="s">
        <v>312</v>
      </c>
      <c r="E211" s="28">
        <v>29.99</v>
      </c>
      <c r="F211" s="27">
        <v>45727.0</v>
      </c>
      <c r="G211" s="26" t="s">
        <v>131</v>
      </c>
      <c r="H211" s="27">
        <v>45727.0</v>
      </c>
      <c r="I211" s="27">
        <v>46092.0</v>
      </c>
      <c r="J211" s="26" t="s">
        <v>313</v>
      </c>
      <c r="K211" s="26">
        <v>4.0</v>
      </c>
      <c r="L211" s="26">
        <v>23.992</v>
      </c>
      <c r="M211" s="26">
        <v>45737.0</v>
      </c>
      <c r="N211" s="26" t="s">
        <v>314</v>
      </c>
      <c r="O211" s="26">
        <v>28.0</v>
      </c>
      <c r="P211" s="26">
        <v>0.0</v>
      </c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 t="s">
        <v>736</v>
      </c>
      <c r="B212" s="26" t="s">
        <v>737</v>
      </c>
      <c r="C212" s="27">
        <v>45736.0</v>
      </c>
      <c r="D212" s="26" t="s">
        <v>312</v>
      </c>
      <c r="E212" s="28">
        <v>29.99</v>
      </c>
      <c r="F212" s="27">
        <v>45737.0</v>
      </c>
      <c r="G212" s="26" t="s">
        <v>132</v>
      </c>
      <c r="H212" s="27">
        <v>45747.0</v>
      </c>
      <c r="I212" s="27">
        <v>46112.0</v>
      </c>
      <c r="J212" s="26" t="s">
        <v>313</v>
      </c>
      <c r="K212" s="26">
        <v>3.0</v>
      </c>
      <c r="L212" s="26">
        <v>23.992</v>
      </c>
      <c r="M212" s="26">
        <v>45757.0</v>
      </c>
      <c r="N212" s="26" t="s">
        <v>314</v>
      </c>
      <c r="O212" s="26">
        <v>1.0</v>
      </c>
      <c r="P212" s="26">
        <v>10.0</v>
      </c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 t="s">
        <v>738</v>
      </c>
      <c r="B213" s="26" t="s">
        <v>739</v>
      </c>
      <c r="C213" s="27">
        <v>45768.0</v>
      </c>
      <c r="D213" s="26" t="s">
        <v>325</v>
      </c>
      <c r="E213" s="28" t="s">
        <v>305</v>
      </c>
      <c r="F213" s="27" t="s">
        <v>305</v>
      </c>
      <c r="G213" s="26"/>
      <c r="H213" s="27"/>
      <c r="I213" s="27"/>
      <c r="J213" s="26"/>
      <c r="K213" s="26"/>
      <c r="L213" s="26"/>
      <c r="M213" s="26"/>
      <c r="N213" s="26"/>
      <c r="O213" s="26" t="s">
        <v>305</v>
      </c>
      <c r="P213" s="26" t="s">
        <v>305</v>
      </c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 t="s">
        <v>740</v>
      </c>
      <c r="B214" s="26" t="s">
        <v>741</v>
      </c>
      <c r="C214" s="27">
        <v>45773.0</v>
      </c>
      <c r="D214" s="26" t="s">
        <v>312</v>
      </c>
      <c r="E214" s="28">
        <v>29.99</v>
      </c>
      <c r="F214" s="27">
        <v>45774.0</v>
      </c>
      <c r="G214" s="26" t="s">
        <v>133</v>
      </c>
      <c r="H214" s="27">
        <v>45784.0</v>
      </c>
      <c r="I214" s="27">
        <v>46149.0</v>
      </c>
      <c r="J214" s="26" t="s">
        <v>313</v>
      </c>
      <c r="K214" s="26">
        <v>2.0</v>
      </c>
      <c r="L214" s="26">
        <v>23.992</v>
      </c>
      <c r="M214" s="26">
        <v>45792.0</v>
      </c>
      <c r="N214" s="26" t="s">
        <v>314</v>
      </c>
      <c r="O214" s="26">
        <v>1.0</v>
      </c>
      <c r="P214" s="26">
        <v>10.0</v>
      </c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 t="s">
        <v>742</v>
      </c>
      <c r="B215" s="26" t="s">
        <v>743</v>
      </c>
      <c r="C215" s="27">
        <v>45762.0</v>
      </c>
      <c r="D215" s="26" t="s">
        <v>325</v>
      </c>
      <c r="E215" s="28" t="s">
        <v>305</v>
      </c>
      <c r="F215" s="27" t="s">
        <v>305</v>
      </c>
      <c r="G215" s="26"/>
      <c r="H215" s="27"/>
      <c r="I215" s="27"/>
      <c r="J215" s="26"/>
      <c r="K215" s="26"/>
      <c r="L215" s="26"/>
      <c r="M215" s="26"/>
      <c r="N215" s="26"/>
      <c r="O215" s="26" t="s">
        <v>305</v>
      </c>
      <c r="P215" s="26" t="s">
        <v>305</v>
      </c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 t="s">
        <v>744</v>
      </c>
      <c r="B216" s="26" t="s">
        <v>745</v>
      </c>
      <c r="C216" s="27">
        <v>45662.0</v>
      </c>
      <c r="D216" s="26" t="s">
        <v>325</v>
      </c>
      <c r="E216" s="28" t="s">
        <v>305</v>
      </c>
      <c r="F216" s="27" t="s">
        <v>305</v>
      </c>
      <c r="G216" s="26"/>
      <c r="H216" s="27"/>
      <c r="I216" s="27"/>
      <c r="J216" s="26"/>
      <c r="K216" s="26"/>
      <c r="L216" s="26"/>
      <c r="M216" s="26"/>
      <c r="N216" s="26"/>
      <c r="O216" s="26" t="s">
        <v>305</v>
      </c>
      <c r="P216" s="26" t="s">
        <v>305</v>
      </c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 t="s">
        <v>746</v>
      </c>
      <c r="B217" s="26" t="s">
        <v>747</v>
      </c>
      <c r="C217" s="27">
        <v>45771.0</v>
      </c>
      <c r="D217" s="26" t="s">
        <v>325</v>
      </c>
      <c r="E217" s="28" t="s">
        <v>305</v>
      </c>
      <c r="F217" s="27" t="s">
        <v>305</v>
      </c>
      <c r="G217" s="26"/>
      <c r="H217" s="27"/>
      <c r="I217" s="27"/>
      <c r="J217" s="26"/>
      <c r="K217" s="26"/>
      <c r="L217" s="26"/>
      <c r="M217" s="26"/>
      <c r="N217" s="26"/>
      <c r="O217" s="26" t="s">
        <v>305</v>
      </c>
      <c r="P217" s="26" t="s">
        <v>305</v>
      </c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 t="s">
        <v>748</v>
      </c>
      <c r="B218" s="26" t="s">
        <v>749</v>
      </c>
      <c r="C218" s="27">
        <v>45688.0</v>
      </c>
      <c r="D218" s="26" t="s">
        <v>312</v>
      </c>
      <c r="E218" s="28">
        <v>59.99</v>
      </c>
      <c r="F218" s="27">
        <v>45693.0</v>
      </c>
      <c r="G218" s="26" t="s">
        <v>134</v>
      </c>
      <c r="H218" s="27">
        <v>45698.0</v>
      </c>
      <c r="I218" s="27">
        <v>46063.0</v>
      </c>
      <c r="J218" s="26" t="s">
        <v>313</v>
      </c>
      <c r="K218" s="26">
        <v>5.0</v>
      </c>
      <c r="L218" s="26">
        <v>47.992000000000004</v>
      </c>
      <c r="M218" s="26">
        <v>45708.0</v>
      </c>
      <c r="N218" s="26" t="s">
        <v>314</v>
      </c>
      <c r="O218" s="26">
        <v>5.0</v>
      </c>
      <c r="P218" s="26">
        <v>5.0</v>
      </c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 t="s">
        <v>750</v>
      </c>
      <c r="B219" s="26" t="s">
        <v>751</v>
      </c>
      <c r="C219" s="27">
        <v>45698.0</v>
      </c>
      <c r="D219" s="26" t="s">
        <v>312</v>
      </c>
      <c r="E219" s="28">
        <v>59.99</v>
      </c>
      <c r="F219" s="27">
        <v>45698.0</v>
      </c>
      <c r="G219" s="26" t="s">
        <v>135</v>
      </c>
      <c r="H219" s="27">
        <v>45711.0</v>
      </c>
      <c r="I219" s="27">
        <v>46076.0</v>
      </c>
      <c r="J219" s="26" t="s">
        <v>313</v>
      </c>
      <c r="K219" s="26">
        <v>4.0</v>
      </c>
      <c r="L219" s="26">
        <v>47.992000000000004</v>
      </c>
      <c r="M219" s="26">
        <v>45718.0</v>
      </c>
      <c r="N219" s="26" t="s">
        <v>314</v>
      </c>
      <c r="O219" s="26">
        <v>0.0</v>
      </c>
      <c r="P219" s="26">
        <v>13.0</v>
      </c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 t="s">
        <v>752</v>
      </c>
      <c r="B220" s="26" t="s">
        <v>753</v>
      </c>
      <c r="C220" s="27">
        <v>45702.0</v>
      </c>
      <c r="D220" s="26" t="s">
        <v>312</v>
      </c>
      <c r="E220" s="28">
        <v>29.99</v>
      </c>
      <c r="F220" s="27">
        <v>45705.0</v>
      </c>
      <c r="G220" s="26" t="s">
        <v>136</v>
      </c>
      <c r="H220" s="27">
        <v>45718.0</v>
      </c>
      <c r="I220" s="27">
        <v>46083.0</v>
      </c>
      <c r="J220" s="26" t="s">
        <v>313</v>
      </c>
      <c r="K220" s="26">
        <v>4.0</v>
      </c>
      <c r="L220" s="26">
        <v>23.992</v>
      </c>
      <c r="M220" s="26">
        <v>45725.0</v>
      </c>
      <c r="N220" s="26" t="s">
        <v>314</v>
      </c>
      <c r="O220" s="26">
        <v>3.0</v>
      </c>
      <c r="P220" s="26">
        <v>13.0</v>
      </c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 t="s">
        <v>754</v>
      </c>
      <c r="B221" s="26" t="s">
        <v>755</v>
      </c>
      <c r="C221" s="27">
        <v>45730.0</v>
      </c>
      <c r="D221" s="26" t="s">
        <v>312</v>
      </c>
      <c r="E221" s="28">
        <v>59.99</v>
      </c>
      <c r="F221" s="27">
        <v>45740.0</v>
      </c>
      <c r="G221" s="26" t="s">
        <v>137</v>
      </c>
      <c r="H221" s="27">
        <v>45748.0</v>
      </c>
      <c r="I221" s="27">
        <v>46113.0</v>
      </c>
      <c r="J221" s="26" t="s">
        <v>313</v>
      </c>
      <c r="K221" s="26">
        <v>3.0</v>
      </c>
      <c r="L221" s="26">
        <v>47.992000000000004</v>
      </c>
      <c r="M221" s="26">
        <v>45755.0</v>
      </c>
      <c r="N221" s="26" t="s">
        <v>314</v>
      </c>
      <c r="O221" s="26">
        <v>10.0</v>
      </c>
      <c r="P221" s="26">
        <v>8.0</v>
      </c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 t="s">
        <v>756</v>
      </c>
      <c r="B222" s="26" t="s">
        <v>757</v>
      </c>
      <c r="C222" s="27">
        <v>45814.0</v>
      </c>
      <c r="D222" s="26" t="s">
        <v>312</v>
      </c>
      <c r="E222" s="28">
        <v>29.99</v>
      </c>
      <c r="F222" s="27">
        <v>45834.0</v>
      </c>
      <c r="G222" s="26" t="s">
        <v>138</v>
      </c>
      <c r="H222" s="27">
        <v>45839.0</v>
      </c>
      <c r="I222" s="27">
        <v>46204.0</v>
      </c>
      <c r="J222" s="26" t="s">
        <v>313</v>
      </c>
      <c r="K222" s="26">
        <v>0.0</v>
      </c>
      <c r="L222" s="26">
        <v>23.992</v>
      </c>
      <c r="M222" s="26">
        <v>45846.0</v>
      </c>
      <c r="N222" s="26" t="s">
        <v>363</v>
      </c>
      <c r="O222" s="26">
        <v>20.0</v>
      </c>
      <c r="P222" s="26">
        <v>5.0</v>
      </c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 t="s">
        <v>758</v>
      </c>
      <c r="B223" s="26" t="s">
        <v>759</v>
      </c>
      <c r="C223" s="27">
        <v>45777.0</v>
      </c>
      <c r="D223" s="26" t="s">
        <v>325</v>
      </c>
      <c r="E223" s="28" t="s">
        <v>305</v>
      </c>
      <c r="F223" s="27" t="s">
        <v>305</v>
      </c>
      <c r="G223" s="26"/>
      <c r="H223" s="27"/>
      <c r="I223" s="27"/>
      <c r="J223" s="26"/>
      <c r="K223" s="26"/>
      <c r="L223" s="26"/>
      <c r="M223" s="26"/>
      <c r="N223" s="26"/>
      <c r="O223" s="26" t="s">
        <v>305</v>
      </c>
      <c r="P223" s="26" t="s">
        <v>305</v>
      </c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 t="s">
        <v>760</v>
      </c>
      <c r="B224" s="26" t="s">
        <v>761</v>
      </c>
      <c r="C224" s="27">
        <v>45703.0</v>
      </c>
      <c r="D224" s="26" t="s">
        <v>312</v>
      </c>
      <c r="E224" s="28">
        <v>59.99</v>
      </c>
      <c r="F224" s="27">
        <v>45725.0</v>
      </c>
      <c r="G224" s="26" t="s">
        <v>139</v>
      </c>
      <c r="H224" s="27">
        <v>45733.0</v>
      </c>
      <c r="I224" s="27">
        <v>46098.0</v>
      </c>
      <c r="J224" s="26" t="s">
        <v>313</v>
      </c>
      <c r="K224" s="26">
        <v>4.0</v>
      </c>
      <c r="L224" s="26">
        <v>47.992000000000004</v>
      </c>
      <c r="M224" s="26">
        <v>45741.0</v>
      </c>
      <c r="N224" s="26" t="s">
        <v>314</v>
      </c>
      <c r="O224" s="26">
        <v>22.0</v>
      </c>
      <c r="P224" s="26">
        <v>8.0</v>
      </c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 t="s">
        <v>762</v>
      </c>
      <c r="B225" s="26" t="s">
        <v>763</v>
      </c>
      <c r="C225" s="27">
        <v>45755.0</v>
      </c>
      <c r="D225" s="26" t="s">
        <v>312</v>
      </c>
      <c r="E225" s="28">
        <v>29.99</v>
      </c>
      <c r="F225" s="27">
        <v>45766.0</v>
      </c>
      <c r="G225" s="26" t="s">
        <v>140</v>
      </c>
      <c r="H225" s="27">
        <v>45777.0</v>
      </c>
      <c r="I225" s="27">
        <v>46142.0</v>
      </c>
      <c r="J225" s="26" t="s">
        <v>313</v>
      </c>
      <c r="K225" s="26">
        <v>2.0</v>
      </c>
      <c r="L225" s="26">
        <v>23.992</v>
      </c>
      <c r="M225" s="26">
        <v>45783.0</v>
      </c>
      <c r="N225" s="26" t="s">
        <v>314</v>
      </c>
      <c r="O225" s="26">
        <v>11.0</v>
      </c>
      <c r="P225" s="26">
        <v>11.0</v>
      </c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 t="s">
        <v>764</v>
      </c>
      <c r="B226" s="26" t="s">
        <v>765</v>
      </c>
      <c r="C226" s="27">
        <v>45776.0</v>
      </c>
      <c r="D226" s="26" t="s">
        <v>312</v>
      </c>
      <c r="E226" s="28">
        <v>29.99</v>
      </c>
      <c r="F226" s="27">
        <v>45789.0</v>
      </c>
      <c r="G226" s="26" t="s">
        <v>141</v>
      </c>
      <c r="H226" s="27">
        <v>45798.0</v>
      </c>
      <c r="I226" s="27">
        <v>46163.0</v>
      </c>
      <c r="J226" s="26" t="s">
        <v>313</v>
      </c>
      <c r="K226" s="26">
        <v>1.0</v>
      </c>
      <c r="L226" s="26">
        <v>23.992</v>
      </c>
      <c r="M226" s="26">
        <v>45805.0</v>
      </c>
      <c r="N226" s="26" t="s">
        <v>314</v>
      </c>
      <c r="O226" s="26">
        <v>13.0</v>
      </c>
      <c r="P226" s="26">
        <v>9.0</v>
      </c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 t="s">
        <v>766</v>
      </c>
      <c r="B227" s="26" t="s">
        <v>767</v>
      </c>
      <c r="C227" s="27">
        <v>45705.0</v>
      </c>
      <c r="D227" s="26" t="s">
        <v>312</v>
      </c>
      <c r="E227" s="28">
        <v>29.99</v>
      </c>
      <c r="F227" s="27">
        <v>45731.0</v>
      </c>
      <c r="G227" s="26" t="s">
        <v>142</v>
      </c>
      <c r="H227" s="27">
        <v>45744.0</v>
      </c>
      <c r="I227" s="27">
        <v>46109.0</v>
      </c>
      <c r="J227" s="26" t="s">
        <v>313</v>
      </c>
      <c r="K227" s="26">
        <v>3.0</v>
      </c>
      <c r="L227" s="26">
        <v>23.992</v>
      </c>
      <c r="M227" s="26">
        <v>45751.0</v>
      </c>
      <c r="N227" s="26" t="s">
        <v>314</v>
      </c>
      <c r="O227" s="26">
        <v>26.0</v>
      </c>
      <c r="P227" s="26">
        <v>13.0</v>
      </c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 t="s">
        <v>768</v>
      </c>
      <c r="B228" s="26" t="s">
        <v>769</v>
      </c>
      <c r="C228" s="27">
        <v>45766.0</v>
      </c>
      <c r="D228" s="26" t="s">
        <v>325</v>
      </c>
      <c r="E228" s="28" t="s">
        <v>305</v>
      </c>
      <c r="F228" s="27" t="s">
        <v>305</v>
      </c>
      <c r="G228" s="26"/>
      <c r="H228" s="27"/>
      <c r="I228" s="27"/>
      <c r="J228" s="26"/>
      <c r="K228" s="26"/>
      <c r="L228" s="26"/>
      <c r="M228" s="26"/>
      <c r="N228" s="26"/>
      <c r="O228" s="26" t="s">
        <v>305</v>
      </c>
      <c r="P228" s="26" t="s">
        <v>305</v>
      </c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 t="s">
        <v>770</v>
      </c>
      <c r="B229" s="26" t="s">
        <v>771</v>
      </c>
      <c r="C229" s="27">
        <v>45791.0</v>
      </c>
      <c r="D229" s="26" t="s">
        <v>312</v>
      </c>
      <c r="E229" s="28">
        <v>59.99</v>
      </c>
      <c r="F229" s="27">
        <v>45818.0</v>
      </c>
      <c r="G229" s="26" t="s">
        <v>143</v>
      </c>
      <c r="H229" s="27">
        <v>45827.0</v>
      </c>
      <c r="I229" s="27">
        <v>46192.0</v>
      </c>
      <c r="J229" s="26" t="s">
        <v>313</v>
      </c>
      <c r="K229" s="26">
        <v>0.0</v>
      </c>
      <c r="L229" s="26">
        <v>47.992000000000004</v>
      </c>
      <c r="M229" s="26">
        <v>45836.0</v>
      </c>
      <c r="N229" s="26" t="s">
        <v>314</v>
      </c>
      <c r="O229" s="26">
        <v>27.0</v>
      </c>
      <c r="P229" s="26">
        <v>9.0</v>
      </c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 t="s">
        <v>772</v>
      </c>
      <c r="B230" s="26" t="s">
        <v>773</v>
      </c>
      <c r="C230" s="27">
        <v>45780.0</v>
      </c>
      <c r="D230" s="26" t="s">
        <v>325</v>
      </c>
      <c r="E230" s="28" t="s">
        <v>305</v>
      </c>
      <c r="F230" s="27" t="s">
        <v>305</v>
      </c>
      <c r="G230" s="26"/>
      <c r="H230" s="27"/>
      <c r="I230" s="27"/>
      <c r="J230" s="26"/>
      <c r="K230" s="26"/>
      <c r="L230" s="26"/>
      <c r="M230" s="26"/>
      <c r="N230" s="26"/>
      <c r="O230" s="26" t="s">
        <v>305</v>
      </c>
      <c r="P230" s="26" t="s">
        <v>305</v>
      </c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 t="s">
        <v>774</v>
      </c>
      <c r="B231" s="26" t="s">
        <v>775</v>
      </c>
      <c r="C231" s="27">
        <v>45659.0</v>
      </c>
      <c r="D231" s="26" t="s">
        <v>312</v>
      </c>
      <c r="E231" s="28">
        <v>29.99</v>
      </c>
      <c r="F231" s="27">
        <v>45689.0</v>
      </c>
      <c r="G231" s="26" t="s">
        <v>144</v>
      </c>
      <c r="H231" s="27">
        <v>45702.0</v>
      </c>
      <c r="I231" s="27">
        <v>46067.0</v>
      </c>
      <c r="J231" s="26" t="s">
        <v>313</v>
      </c>
      <c r="K231" s="26">
        <v>5.0</v>
      </c>
      <c r="L231" s="26">
        <v>23.992</v>
      </c>
      <c r="M231" s="26">
        <v>45710.0</v>
      </c>
      <c r="N231" s="26" t="s">
        <v>314</v>
      </c>
      <c r="O231" s="26">
        <v>30.0</v>
      </c>
      <c r="P231" s="26">
        <v>13.0</v>
      </c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 t="s">
        <v>776</v>
      </c>
      <c r="B232" s="26" t="s">
        <v>777</v>
      </c>
      <c r="C232" s="27">
        <v>45766.0</v>
      </c>
      <c r="D232" s="26" t="s">
        <v>325</v>
      </c>
      <c r="E232" s="28" t="s">
        <v>305</v>
      </c>
      <c r="F232" s="27" t="s">
        <v>305</v>
      </c>
      <c r="G232" s="26"/>
      <c r="H232" s="27"/>
      <c r="I232" s="27"/>
      <c r="J232" s="26"/>
      <c r="K232" s="26"/>
      <c r="L232" s="26"/>
      <c r="M232" s="26"/>
      <c r="N232" s="26"/>
      <c r="O232" s="26" t="s">
        <v>305</v>
      </c>
      <c r="P232" s="26" t="s">
        <v>305</v>
      </c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 t="s">
        <v>778</v>
      </c>
      <c r="B233" s="26" t="s">
        <v>779</v>
      </c>
      <c r="C233" s="27">
        <v>45669.0</v>
      </c>
      <c r="D233" s="26" t="s">
        <v>312</v>
      </c>
      <c r="E233" s="28">
        <v>59.99</v>
      </c>
      <c r="F233" s="27">
        <v>45697.0</v>
      </c>
      <c r="G233" s="26" t="s">
        <v>145</v>
      </c>
      <c r="H233" s="27">
        <v>45705.0</v>
      </c>
      <c r="I233" s="27">
        <v>46070.0</v>
      </c>
      <c r="J233" s="26" t="s">
        <v>313</v>
      </c>
      <c r="K233" s="26">
        <v>4.0</v>
      </c>
      <c r="L233" s="26">
        <v>47.992000000000004</v>
      </c>
      <c r="M233" s="26">
        <v>45711.0</v>
      </c>
      <c r="N233" s="26" t="s">
        <v>314</v>
      </c>
      <c r="O233" s="26">
        <v>28.0</v>
      </c>
      <c r="P233" s="26">
        <v>8.0</v>
      </c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 t="s">
        <v>780</v>
      </c>
      <c r="B234" s="26" t="s">
        <v>781</v>
      </c>
      <c r="C234" s="27">
        <v>45814.0</v>
      </c>
      <c r="D234" s="26" t="s">
        <v>312</v>
      </c>
      <c r="E234" s="28">
        <v>59.99</v>
      </c>
      <c r="F234" s="27">
        <v>45818.0</v>
      </c>
      <c r="G234" s="26" t="s">
        <v>146</v>
      </c>
      <c r="H234" s="27">
        <v>45829.0</v>
      </c>
      <c r="I234" s="27">
        <v>46194.0</v>
      </c>
      <c r="J234" s="26" t="s">
        <v>313</v>
      </c>
      <c r="K234" s="26">
        <v>0.0</v>
      </c>
      <c r="L234" s="26">
        <v>47.992000000000004</v>
      </c>
      <c r="M234" s="26">
        <v>45839.0</v>
      </c>
      <c r="N234" s="26" t="s">
        <v>363</v>
      </c>
      <c r="O234" s="26">
        <v>4.0</v>
      </c>
      <c r="P234" s="26">
        <v>11.0</v>
      </c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 t="s">
        <v>782</v>
      </c>
      <c r="B235" s="26" t="s">
        <v>783</v>
      </c>
      <c r="C235" s="27">
        <v>45781.0</v>
      </c>
      <c r="D235" s="26" t="s">
        <v>312</v>
      </c>
      <c r="E235" s="28">
        <v>59.99</v>
      </c>
      <c r="F235" s="27">
        <v>45781.0</v>
      </c>
      <c r="G235" s="26" t="s">
        <v>147</v>
      </c>
      <c r="H235" s="27">
        <v>45790.0</v>
      </c>
      <c r="I235" s="27">
        <v>46155.0</v>
      </c>
      <c r="J235" s="26" t="s">
        <v>352</v>
      </c>
      <c r="K235" s="26">
        <v>2.0</v>
      </c>
      <c r="L235" s="26">
        <v>47.992000000000004</v>
      </c>
      <c r="M235" s="26">
        <v>45798.0</v>
      </c>
      <c r="N235" s="26" t="s">
        <v>314</v>
      </c>
      <c r="O235" s="26">
        <v>0.0</v>
      </c>
      <c r="P235" s="26">
        <v>9.0</v>
      </c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 t="s">
        <v>784</v>
      </c>
      <c r="B236" s="26" t="s">
        <v>785</v>
      </c>
      <c r="C236" s="27">
        <v>45748.0</v>
      </c>
      <c r="D236" s="26" t="s">
        <v>325</v>
      </c>
      <c r="E236" s="28" t="s">
        <v>305</v>
      </c>
      <c r="F236" s="27" t="s">
        <v>305</v>
      </c>
      <c r="G236" s="26"/>
      <c r="H236" s="27"/>
      <c r="I236" s="27"/>
      <c r="J236" s="26"/>
      <c r="K236" s="26"/>
      <c r="L236" s="26"/>
      <c r="M236" s="26"/>
      <c r="N236" s="26"/>
      <c r="O236" s="26" t="s">
        <v>305</v>
      </c>
      <c r="P236" s="26" t="s">
        <v>305</v>
      </c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 t="s">
        <v>786</v>
      </c>
      <c r="B237" s="26" t="s">
        <v>787</v>
      </c>
      <c r="C237" s="27">
        <v>45756.0</v>
      </c>
      <c r="D237" s="26" t="s">
        <v>325</v>
      </c>
      <c r="E237" s="28" t="s">
        <v>305</v>
      </c>
      <c r="F237" s="27" t="s">
        <v>305</v>
      </c>
      <c r="G237" s="26"/>
      <c r="H237" s="27"/>
      <c r="I237" s="27"/>
      <c r="J237" s="26"/>
      <c r="K237" s="26"/>
      <c r="L237" s="26"/>
      <c r="M237" s="26"/>
      <c r="N237" s="26"/>
      <c r="O237" s="26" t="s">
        <v>305</v>
      </c>
      <c r="P237" s="26" t="s">
        <v>305</v>
      </c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 t="s">
        <v>788</v>
      </c>
      <c r="B238" s="26" t="s">
        <v>789</v>
      </c>
      <c r="C238" s="27">
        <v>45722.0</v>
      </c>
      <c r="D238" s="26" t="s">
        <v>312</v>
      </c>
      <c r="E238" s="28">
        <v>59.99</v>
      </c>
      <c r="F238" s="27">
        <v>45727.0</v>
      </c>
      <c r="G238" s="26" t="s">
        <v>148</v>
      </c>
      <c r="H238" s="27">
        <v>45742.0</v>
      </c>
      <c r="I238" s="27">
        <v>46107.0</v>
      </c>
      <c r="J238" s="26" t="s">
        <v>313</v>
      </c>
      <c r="K238" s="26">
        <v>3.0</v>
      </c>
      <c r="L238" s="26">
        <v>47.992000000000004</v>
      </c>
      <c r="M238" s="26">
        <v>45749.0</v>
      </c>
      <c r="N238" s="26" t="s">
        <v>314</v>
      </c>
      <c r="O238" s="26">
        <v>5.0</v>
      </c>
      <c r="P238" s="26">
        <v>15.0</v>
      </c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 t="s">
        <v>790</v>
      </c>
      <c r="B239" s="26" t="s">
        <v>791</v>
      </c>
      <c r="C239" s="27">
        <v>45668.0</v>
      </c>
      <c r="D239" s="26" t="s">
        <v>312</v>
      </c>
      <c r="E239" s="28">
        <v>29.99</v>
      </c>
      <c r="F239" s="27">
        <v>45677.0</v>
      </c>
      <c r="G239" s="26" t="s">
        <v>149</v>
      </c>
      <c r="H239" s="27">
        <v>45686.0</v>
      </c>
      <c r="I239" s="27">
        <v>46051.0</v>
      </c>
      <c r="J239" s="26" t="s">
        <v>352</v>
      </c>
      <c r="K239" s="26">
        <v>5.0</v>
      </c>
      <c r="L239" s="26">
        <v>23.992</v>
      </c>
      <c r="M239" s="26">
        <v>45693.0</v>
      </c>
      <c r="N239" s="26" t="s">
        <v>314</v>
      </c>
      <c r="O239" s="26">
        <v>9.0</v>
      </c>
      <c r="P239" s="26">
        <v>9.0</v>
      </c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 t="s">
        <v>792</v>
      </c>
      <c r="B240" s="26" t="s">
        <v>793</v>
      </c>
      <c r="C240" s="27">
        <v>45714.0</v>
      </c>
      <c r="D240" s="26" t="s">
        <v>312</v>
      </c>
      <c r="E240" s="28">
        <v>59.99</v>
      </c>
      <c r="F240" s="27">
        <v>45719.0</v>
      </c>
      <c r="G240" s="26" t="s">
        <v>150</v>
      </c>
      <c r="H240" s="27">
        <v>45727.0</v>
      </c>
      <c r="I240" s="27">
        <v>46092.0</v>
      </c>
      <c r="J240" s="26" t="s">
        <v>313</v>
      </c>
      <c r="K240" s="26">
        <v>4.0</v>
      </c>
      <c r="L240" s="26">
        <v>47.992000000000004</v>
      </c>
      <c r="M240" s="26">
        <v>45735.0</v>
      </c>
      <c r="N240" s="26" t="s">
        <v>314</v>
      </c>
      <c r="O240" s="26">
        <v>5.0</v>
      </c>
      <c r="P240" s="26">
        <v>8.0</v>
      </c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 t="s">
        <v>794</v>
      </c>
      <c r="B241" s="26" t="s">
        <v>795</v>
      </c>
      <c r="C241" s="27">
        <v>45737.0</v>
      </c>
      <c r="D241" s="26" t="s">
        <v>312</v>
      </c>
      <c r="E241" s="28">
        <v>29.99</v>
      </c>
      <c r="F241" s="27">
        <v>45749.0</v>
      </c>
      <c r="G241" s="26" t="s">
        <v>151</v>
      </c>
      <c r="H241" s="27">
        <v>45763.0</v>
      </c>
      <c r="I241" s="27">
        <v>46128.0</v>
      </c>
      <c r="J241" s="26" t="s">
        <v>313</v>
      </c>
      <c r="K241" s="26">
        <v>3.0</v>
      </c>
      <c r="L241" s="26">
        <v>23.992</v>
      </c>
      <c r="M241" s="26">
        <v>45773.0</v>
      </c>
      <c r="N241" s="26" t="s">
        <v>314</v>
      </c>
      <c r="O241" s="26">
        <v>12.0</v>
      </c>
      <c r="P241" s="26">
        <v>14.0</v>
      </c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 t="s">
        <v>796</v>
      </c>
      <c r="B242" s="26" t="s">
        <v>797</v>
      </c>
      <c r="C242" s="27">
        <v>45683.0</v>
      </c>
      <c r="D242" s="26" t="s">
        <v>312</v>
      </c>
      <c r="E242" s="28">
        <v>29.99</v>
      </c>
      <c r="F242" s="27">
        <v>45690.0</v>
      </c>
      <c r="G242" s="26" t="s">
        <v>152</v>
      </c>
      <c r="H242" s="27">
        <v>45698.0</v>
      </c>
      <c r="I242" s="27">
        <v>46063.0</v>
      </c>
      <c r="J242" s="26" t="s">
        <v>313</v>
      </c>
      <c r="K242" s="26">
        <v>5.0</v>
      </c>
      <c r="L242" s="26">
        <v>23.992</v>
      </c>
      <c r="M242" s="26">
        <v>45706.0</v>
      </c>
      <c r="N242" s="26" t="s">
        <v>314</v>
      </c>
      <c r="O242" s="26">
        <v>7.0</v>
      </c>
      <c r="P242" s="26">
        <v>8.0</v>
      </c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 t="s">
        <v>798</v>
      </c>
      <c r="B243" s="26" t="s">
        <v>799</v>
      </c>
      <c r="C243" s="27">
        <v>45763.0</v>
      </c>
      <c r="D243" s="26" t="s">
        <v>325</v>
      </c>
      <c r="E243" s="28" t="s">
        <v>305</v>
      </c>
      <c r="F243" s="27" t="s">
        <v>305</v>
      </c>
      <c r="G243" s="26"/>
      <c r="H243" s="27"/>
      <c r="I243" s="27"/>
      <c r="J243" s="26"/>
      <c r="K243" s="26"/>
      <c r="L243" s="26"/>
      <c r="M243" s="26"/>
      <c r="N243" s="26"/>
      <c r="O243" s="26" t="s">
        <v>305</v>
      </c>
      <c r="P243" s="26" t="s">
        <v>305</v>
      </c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 t="s">
        <v>800</v>
      </c>
      <c r="B244" s="26" t="s">
        <v>801</v>
      </c>
      <c r="C244" s="27">
        <v>45713.0</v>
      </c>
      <c r="D244" s="26" t="s">
        <v>312</v>
      </c>
      <c r="E244" s="28">
        <v>29.99</v>
      </c>
      <c r="F244" s="27">
        <v>45737.0</v>
      </c>
      <c r="G244" s="26" t="s">
        <v>153</v>
      </c>
      <c r="H244" s="27">
        <v>45752.0</v>
      </c>
      <c r="I244" s="27">
        <v>46117.0</v>
      </c>
      <c r="J244" s="26" t="s">
        <v>313</v>
      </c>
      <c r="K244" s="26">
        <v>3.0</v>
      </c>
      <c r="L244" s="26">
        <v>23.992</v>
      </c>
      <c r="M244" s="26">
        <v>45759.0</v>
      </c>
      <c r="N244" s="26" t="s">
        <v>314</v>
      </c>
      <c r="O244" s="26">
        <v>24.0</v>
      </c>
      <c r="P244" s="26">
        <v>15.0</v>
      </c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 t="s">
        <v>802</v>
      </c>
      <c r="B245" s="26" t="s">
        <v>803</v>
      </c>
      <c r="C245" s="27">
        <v>45738.0</v>
      </c>
      <c r="D245" s="26" t="s">
        <v>325</v>
      </c>
      <c r="E245" s="28" t="s">
        <v>305</v>
      </c>
      <c r="F245" s="27" t="s">
        <v>305</v>
      </c>
      <c r="G245" s="26"/>
      <c r="H245" s="27"/>
      <c r="I245" s="27"/>
      <c r="J245" s="26"/>
      <c r="K245" s="26"/>
      <c r="L245" s="26"/>
      <c r="M245" s="26"/>
      <c r="N245" s="26"/>
      <c r="O245" s="26" t="s">
        <v>305</v>
      </c>
      <c r="P245" s="26" t="s">
        <v>305</v>
      </c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 t="s">
        <v>804</v>
      </c>
      <c r="B246" s="26" t="s">
        <v>805</v>
      </c>
      <c r="C246" s="27">
        <v>45802.0</v>
      </c>
      <c r="D246" s="26" t="s">
        <v>312</v>
      </c>
      <c r="E246" s="28">
        <v>29.99</v>
      </c>
      <c r="F246" s="27">
        <v>45821.0</v>
      </c>
      <c r="G246" s="26" t="s">
        <v>154</v>
      </c>
      <c r="H246" s="27">
        <v>45825.0</v>
      </c>
      <c r="I246" s="27">
        <v>46190.0</v>
      </c>
      <c r="J246" s="26" t="s">
        <v>352</v>
      </c>
      <c r="K246" s="26">
        <v>0.0</v>
      </c>
      <c r="L246" s="26">
        <v>23.992</v>
      </c>
      <c r="M246" s="26">
        <v>45832.0</v>
      </c>
      <c r="N246" s="26" t="s">
        <v>314</v>
      </c>
      <c r="O246" s="26">
        <v>19.0</v>
      </c>
      <c r="P246" s="26">
        <v>4.0</v>
      </c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 t="s">
        <v>806</v>
      </c>
      <c r="B247" s="26" t="s">
        <v>807</v>
      </c>
      <c r="C247" s="27">
        <v>45706.0</v>
      </c>
      <c r="D247" s="26" t="s">
        <v>312</v>
      </c>
      <c r="E247" s="28">
        <v>59.99</v>
      </c>
      <c r="F247" s="27">
        <v>45717.0</v>
      </c>
      <c r="G247" s="26" t="s">
        <v>155</v>
      </c>
      <c r="H247" s="27">
        <v>45728.0</v>
      </c>
      <c r="I247" s="27">
        <v>46093.0</v>
      </c>
      <c r="J247" s="26" t="s">
        <v>313</v>
      </c>
      <c r="K247" s="26">
        <v>4.0</v>
      </c>
      <c r="L247" s="26">
        <v>47.992000000000004</v>
      </c>
      <c r="M247" s="26">
        <v>45735.0</v>
      </c>
      <c r="N247" s="26" t="s">
        <v>314</v>
      </c>
      <c r="O247" s="26">
        <v>11.0</v>
      </c>
      <c r="P247" s="26">
        <v>11.0</v>
      </c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 t="s">
        <v>808</v>
      </c>
      <c r="B248" s="26" t="s">
        <v>809</v>
      </c>
      <c r="C248" s="27">
        <v>45749.0</v>
      </c>
      <c r="D248" s="26" t="s">
        <v>325</v>
      </c>
      <c r="E248" s="28" t="s">
        <v>305</v>
      </c>
      <c r="F248" s="27" t="s">
        <v>305</v>
      </c>
      <c r="G248" s="26"/>
      <c r="H248" s="27"/>
      <c r="I248" s="27"/>
      <c r="J248" s="26"/>
      <c r="K248" s="26"/>
      <c r="L248" s="26"/>
      <c r="M248" s="26"/>
      <c r="N248" s="26"/>
      <c r="O248" s="26" t="s">
        <v>305</v>
      </c>
      <c r="P248" s="26" t="s">
        <v>305</v>
      </c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 t="s">
        <v>810</v>
      </c>
      <c r="B249" s="26" t="s">
        <v>811</v>
      </c>
      <c r="C249" s="27">
        <v>45801.0</v>
      </c>
      <c r="D249" s="26" t="s">
        <v>325</v>
      </c>
      <c r="E249" s="28" t="s">
        <v>305</v>
      </c>
      <c r="F249" s="27" t="s">
        <v>305</v>
      </c>
      <c r="G249" s="26"/>
      <c r="H249" s="27"/>
      <c r="I249" s="27"/>
      <c r="J249" s="26"/>
      <c r="K249" s="26"/>
      <c r="L249" s="26"/>
      <c r="M249" s="26"/>
      <c r="N249" s="26"/>
      <c r="O249" s="26" t="s">
        <v>305</v>
      </c>
      <c r="P249" s="26" t="s">
        <v>305</v>
      </c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 t="s">
        <v>812</v>
      </c>
      <c r="B250" s="26" t="s">
        <v>813</v>
      </c>
      <c r="C250" s="27">
        <v>45763.0</v>
      </c>
      <c r="D250" s="26" t="s">
        <v>312</v>
      </c>
      <c r="E250" s="28">
        <v>29.99</v>
      </c>
      <c r="F250" s="27">
        <v>45777.0</v>
      </c>
      <c r="G250" s="26" t="s">
        <v>156</v>
      </c>
      <c r="H250" s="27">
        <v>45792.0</v>
      </c>
      <c r="I250" s="27">
        <v>46157.0</v>
      </c>
      <c r="J250" s="26" t="s">
        <v>313</v>
      </c>
      <c r="K250" s="26">
        <v>2.0</v>
      </c>
      <c r="L250" s="26">
        <v>23.992</v>
      </c>
      <c r="M250" s="26">
        <v>45800.0</v>
      </c>
      <c r="N250" s="26" t="s">
        <v>314</v>
      </c>
      <c r="O250" s="26">
        <v>14.0</v>
      </c>
      <c r="P250" s="26">
        <v>15.0</v>
      </c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 t="s">
        <v>814</v>
      </c>
      <c r="B251" s="26" t="s">
        <v>815</v>
      </c>
      <c r="C251" s="27">
        <v>45669.0</v>
      </c>
      <c r="D251" s="26" t="s">
        <v>312</v>
      </c>
      <c r="E251" s="28">
        <v>29.99</v>
      </c>
      <c r="F251" s="27">
        <v>45695.0</v>
      </c>
      <c r="G251" s="26" t="s">
        <v>157</v>
      </c>
      <c r="H251" s="27">
        <v>45702.0</v>
      </c>
      <c r="I251" s="27">
        <v>46067.0</v>
      </c>
      <c r="J251" s="26" t="s">
        <v>313</v>
      </c>
      <c r="K251" s="26">
        <v>5.0</v>
      </c>
      <c r="L251" s="26">
        <v>23.992</v>
      </c>
      <c r="M251" s="26">
        <v>45709.0</v>
      </c>
      <c r="N251" s="26" t="s">
        <v>314</v>
      </c>
      <c r="O251" s="26">
        <v>26.0</v>
      </c>
      <c r="P251" s="26">
        <v>7.0</v>
      </c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 t="s">
        <v>816</v>
      </c>
      <c r="B252" s="26" t="s">
        <v>817</v>
      </c>
      <c r="C252" s="27">
        <v>45731.0</v>
      </c>
      <c r="D252" s="26" t="s">
        <v>325</v>
      </c>
      <c r="E252" s="28" t="s">
        <v>305</v>
      </c>
      <c r="F252" s="27" t="s">
        <v>305</v>
      </c>
      <c r="G252" s="26"/>
      <c r="H252" s="27"/>
      <c r="I252" s="27"/>
      <c r="J252" s="26"/>
      <c r="K252" s="26"/>
      <c r="L252" s="26"/>
      <c r="M252" s="26"/>
      <c r="N252" s="26"/>
      <c r="O252" s="26" t="s">
        <v>305</v>
      </c>
      <c r="P252" s="26" t="s">
        <v>305</v>
      </c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 t="s">
        <v>818</v>
      </c>
      <c r="B253" s="26" t="s">
        <v>819</v>
      </c>
      <c r="C253" s="27">
        <v>45661.0</v>
      </c>
      <c r="D253" s="26" t="s">
        <v>312</v>
      </c>
      <c r="E253" s="28">
        <v>29.99</v>
      </c>
      <c r="F253" s="27">
        <v>45687.0</v>
      </c>
      <c r="G253" s="26" t="s">
        <v>158</v>
      </c>
      <c r="H253" s="27">
        <v>45700.0</v>
      </c>
      <c r="I253" s="27">
        <v>46065.0</v>
      </c>
      <c r="J253" s="26" t="s">
        <v>313</v>
      </c>
      <c r="K253" s="26">
        <v>5.0</v>
      </c>
      <c r="L253" s="26">
        <v>23.992</v>
      </c>
      <c r="M253" s="26">
        <v>45710.0</v>
      </c>
      <c r="N253" s="26" t="s">
        <v>314</v>
      </c>
      <c r="O253" s="26">
        <v>26.0</v>
      </c>
      <c r="P253" s="26">
        <v>13.0</v>
      </c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 t="s">
        <v>820</v>
      </c>
      <c r="B254" s="26" t="s">
        <v>821</v>
      </c>
      <c r="C254" s="27">
        <v>45785.0</v>
      </c>
      <c r="D254" s="26" t="s">
        <v>325</v>
      </c>
      <c r="E254" s="28" t="s">
        <v>305</v>
      </c>
      <c r="F254" s="27" t="s">
        <v>305</v>
      </c>
      <c r="G254" s="26"/>
      <c r="H254" s="27"/>
      <c r="I254" s="27"/>
      <c r="J254" s="26"/>
      <c r="K254" s="26"/>
      <c r="L254" s="26"/>
      <c r="M254" s="26"/>
      <c r="N254" s="26"/>
      <c r="O254" s="26" t="s">
        <v>305</v>
      </c>
      <c r="P254" s="26" t="s">
        <v>305</v>
      </c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 t="s">
        <v>822</v>
      </c>
      <c r="B255" s="26" t="s">
        <v>823</v>
      </c>
      <c r="C255" s="27">
        <v>45795.0</v>
      </c>
      <c r="D255" s="26" t="s">
        <v>325</v>
      </c>
      <c r="E255" s="28" t="s">
        <v>305</v>
      </c>
      <c r="F255" s="27" t="s">
        <v>305</v>
      </c>
      <c r="G255" s="26"/>
      <c r="H255" s="27"/>
      <c r="I255" s="27"/>
      <c r="J255" s="26"/>
      <c r="K255" s="26"/>
      <c r="L255" s="26"/>
      <c r="M255" s="26"/>
      <c r="N255" s="26"/>
      <c r="O255" s="26" t="s">
        <v>305</v>
      </c>
      <c r="P255" s="26" t="s">
        <v>305</v>
      </c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 t="s">
        <v>824</v>
      </c>
      <c r="B256" s="26" t="s">
        <v>825</v>
      </c>
      <c r="C256" s="27">
        <v>45710.0</v>
      </c>
      <c r="D256" s="26" t="s">
        <v>312</v>
      </c>
      <c r="E256" s="28">
        <v>59.99</v>
      </c>
      <c r="F256" s="27">
        <v>45711.0</v>
      </c>
      <c r="G256" s="26" t="s">
        <v>159</v>
      </c>
      <c r="H256" s="27">
        <v>45725.0</v>
      </c>
      <c r="I256" s="27">
        <v>46090.0</v>
      </c>
      <c r="J256" s="26" t="s">
        <v>313</v>
      </c>
      <c r="K256" s="26">
        <v>4.0</v>
      </c>
      <c r="L256" s="26">
        <v>47.992000000000004</v>
      </c>
      <c r="M256" s="26">
        <v>45731.0</v>
      </c>
      <c r="N256" s="26" t="s">
        <v>314</v>
      </c>
      <c r="O256" s="26">
        <v>1.0</v>
      </c>
      <c r="P256" s="26">
        <v>14.0</v>
      </c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 t="s">
        <v>826</v>
      </c>
      <c r="B257" s="26" t="s">
        <v>827</v>
      </c>
      <c r="C257" s="27">
        <v>45660.0</v>
      </c>
      <c r="D257" s="26" t="s">
        <v>325</v>
      </c>
      <c r="E257" s="28" t="s">
        <v>305</v>
      </c>
      <c r="F257" s="27" t="s">
        <v>305</v>
      </c>
      <c r="G257" s="26"/>
      <c r="H257" s="27"/>
      <c r="I257" s="27"/>
      <c r="J257" s="26"/>
      <c r="K257" s="26"/>
      <c r="L257" s="26"/>
      <c r="M257" s="26"/>
      <c r="N257" s="26"/>
      <c r="O257" s="26" t="s">
        <v>305</v>
      </c>
      <c r="P257" s="26" t="s">
        <v>305</v>
      </c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 t="s">
        <v>828</v>
      </c>
      <c r="B258" s="26" t="s">
        <v>829</v>
      </c>
      <c r="C258" s="27">
        <v>45685.0</v>
      </c>
      <c r="D258" s="26" t="s">
        <v>312</v>
      </c>
      <c r="E258" s="28">
        <v>29.99</v>
      </c>
      <c r="F258" s="27">
        <v>45688.0</v>
      </c>
      <c r="G258" s="26" t="s">
        <v>160</v>
      </c>
      <c r="H258" s="27">
        <v>45701.0</v>
      </c>
      <c r="I258" s="27">
        <v>46066.0</v>
      </c>
      <c r="J258" s="26" t="s">
        <v>313</v>
      </c>
      <c r="K258" s="26">
        <v>5.0</v>
      </c>
      <c r="L258" s="26">
        <v>23.992</v>
      </c>
      <c r="M258" s="26">
        <v>45709.0</v>
      </c>
      <c r="N258" s="26" t="s">
        <v>314</v>
      </c>
      <c r="O258" s="26">
        <v>3.0</v>
      </c>
      <c r="P258" s="26">
        <v>13.0</v>
      </c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 t="s">
        <v>830</v>
      </c>
      <c r="B259" s="26" t="s">
        <v>831</v>
      </c>
      <c r="C259" s="27">
        <v>45673.0</v>
      </c>
      <c r="D259" s="26" t="s">
        <v>312</v>
      </c>
      <c r="E259" s="28">
        <v>29.99</v>
      </c>
      <c r="F259" s="27">
        <v>45688.0</v>
      </c>
      <c r="G259" s="26" t="s">
        <v>161</v>
      </c>
      <c r="H259" s="27">
        <v>45695.0</v>
      </c>
      <c r="I259" s="27">
        <v>46060.0</v>
      </c>
      <c r="J259" s="26" t="s">
        <v>313</v>
      </c>
      <c r="K259" s="26">
        <v>5.0</v>
      </c>
      <c r="L259" s="26">
        <v>23.992</v>
      </c>
      <c r="M259" s="26">
        <v>45703.0</v>
      </c>
      <c r="N259" s="26" t="s">
        <v>314</v>
      </c>
      <c r="O259" s="26">
        <v>15.0</v>
      </c>
      <c r="P259" s="26">
        <v>7.0</v>
      </c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 t="s">
        <v>832</v>
      </c>
      <c r="B260" s="26" t="s">
        <v>833</v>
      </c>
      <c r="C260" s="27">
        <v>45698.0</v>
      </c>
      <c r="D260" s="26" t="s">
        <v>312</v>
      </c>
      <c r="E260" s="28">
        <v>59.99</v>
      </c>
      <c r="F260" s="27">
        <v>45703.0</v>
      </c>
      <c r="G260" s="26" t="s">
        <v>162</v>
      </c>
      <c r="H260" s="27">
        <v>45713.0</v>
      </c>
      <c r="I260" s="27">
        <v>46078.0</v>
      </c>
      <c r="J260" s="26" t="s">
        <v>313</v>
      </c>
      <c r="K260" s="26">
        <v>4.0</v>
      </c>
      <c r="L260" s="26">
        <v>47.992000000000004</v>
      </c>
      <c r="M260" s="26">
        <v>45722.0</v>
      </c>
      <c r="N260" s="26" t="s">
        <v>314</v>
      </c>
      <c r="O260" s="26">
        <v>5.0</v>
      </c>
      <c r="P260" s="26">
        <v>10.0</v>
      </c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 t="s">
        <v>834</v>
      </c>
      <c r="B261" s="26" t="s">
        <v>835</v>
      </c>
      <c r="C261" s="27">
        <v>45711.0</v>
      </c>
      <c r="D261" s="26" t="s">
        <v>312</v>
      </c>
      <c r="E261" s="28">
        <v>59.99</v>
      </c>
      <c r="F261" s="27">
        <v>45729.0</v>
      </c>
      <c r="G261" s="26" t="s">
        <v>163</v>
      </c>
      <c r="H261" s="27">
        <v>45735.0</v>
      </c>
      <c r="I261" s="27">
        <v>46100.0</v>
      </c>
      <c r="J261" s="26" t="s">
        <v>313</v>
      </c>
      <c r="K261" s="26">
        <v>3.0</v>
      </c>
      <c r="L261" s="26">
        <v>47.992000000000004</v>
      </c>
      <c r="M261" s="26">
        <v>45741.0</v>
      </c>
      <c r="N261" s="26" t="s">
        <v>314</v>
      </c>
      <c r="O261" s="26">
        <v>18.0</v>
      </c>
      <c r="P261" s="26">
        <v>6.0</v>
      </c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 t="s">
        <v>836</v>
      </c>
      <c r="B262" s="26" t="s">
        <v>837</v>
      </c>
      <c r="C262" s="27">
        <v>45748.0</v>
      </c>
      <c r="D262" s="26" t="s">
        <v>312</v>
      </c>
      <c r="E262" s="28">
        <v>29.99</v>
      </c>
      <c r="F262" s="27">
        <v>45778.0</v>
      </c>
      <c r="G262" s="26" t="s">
        <v>164</v>
      </c>
      <c r="H262" s="27">
        <v>45793.0</v>
      </c>
      <c r="I262" s="27">
        <v>46158.0</v>
      </c>
      <c r="J262" s="26" t="s">
        <v>313</v>
      </c>
      <c r="K262" s="26">
        <v>2.0</v>
      </c>
      <c r="L262" s="26">
        <v>23.992</v>
      </c>
      <c r="M262" s="26">
        <v>45803.0</v>
      </c>
      <c r="N262" s="26" t="s">
        <v>314</v>
      </c>
      <c r="O262" s="26">
        <v>30.0</v>
      </c>
      <c r="P262" s="26">
        <v>15.0</v>
      </c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 t="s">
        <v>838</v>
      </c>
      <c r="B263" s="26" t="s">
        <v>839</v>
      </c>
      <c r="C263" s="27">
        <v>45725.0</v>
      </c>
      <c r="D263" s="26" t="s">
        <v>312</v>
      </c>
      <c r="E263" s="28">
        <v>59.99</v>
      </c>
      <c r="F263" s="27">
        <v>45733.0</v>
      </c>
      <c r="G263" s="26" t="s">
        <v>165</v>
      </c>
      <c r="H263" s="27">
        <v>45740.0</v>
      </c>
      <c r="I263" s="27">
        <v>46105.0</v>
      </c>
      <c r="J263" s="26" t="s">
        <v>352</v>
      </c>
      <c r="K263" s="26">
        <v>3.0</v>
      </c>
      <c r="L263" s="26">
        <v>47.992000000000004</v>
      </c>
      <c r="M263" s="26">
        <v>45750.0</v>
      </c>
      <c r="N263" s="26" t="s">
        <v>314</v>
      </c>
      <c r="O263" s="26">
        <v>8.0</v>
      </c>
      <c r="P263" s="26">
        <v>7.0</v>
      </c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 t="s">
        <v>840</v>
      </c>
      <c r="B264" s="26" t="s">
        <v>841</v>
      </c>
      <c r="C264" s="27">
        <v>45726.0</v>
      </c>
      <c r="D264" s="26" t="s">
        <v>312</v>
      </c>
      <c r="E264" s="28">
        <v>29.99</v>
      </c>
      <c r="F264" s="27">
        <v>45746.0</v>
      </c>
      <c r="G264" s="26" t="s">
        <v>166</v>
      </c>
      <c r="H264" s="27">
        <v>45758.0</v>
      </c>
      <c r="I264" s="27">
        <v>46123.0</v>
      </c>
      <c r="J264" s="26" t="s">
        <v>313</v>
      </c>
      <c r="K264" s="26">
        <v>3.0</v>
      </c>
      <c r="L264" s="26">
        <v>23.992</v>
      </c>
      <c r="M264" s="26">
        <v>45766.0</v>
      </c>
      <c r="N264" s="26" t="s">
        <v>314</v>
      </c>
      <c r="O264" s="26">
        <v>20.0</v>
      </c>
      <c r="P264" s="26">
        <v>12.0</v>
      </c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 t="s">
        <v>842</v>
      </c>
      <c r="B265" s="26" t="s">
        <v>843</v>
      </c>
      <c r="C265" s="27">
        <v>45703.0</v>
      </c>
      <c r="D265" s="26" t="s">
        <v>325</v>
      </c>
      <c r="E265" s="28" t="s">
        <v>305</v>
      </c>
      <c r="F265" s="27" t="s">
        <v>305</v>
      </c>
      <c r="G265" s="26"/>
      <c r="H265" s="27"/>
      <c r="I265" s="27"/>
      <c r="J265" s="26"/>
      <c r="K265" s="26"/>
      <c r="L265" s="26"/>
      <c r="M265" s="26"/>
      <c r="N265" s="26"/>
      <c r="O265" s="26" t="s">
        <v>305</v>
      </c>
      <c r="P265" s="26" t="s">
        <v>305</v>
      </c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 t="s">
        <v>844</v>
      </c>
      <c r="B266" s="26" t="s">
        <v>845</v>
      </c>
      <c r="C266" s="27">
        <v>45790.0</v>
      </c>
      <c r="D266" s="26" t="s">
        <v>312</v>
      </c>
      <c r="E266" s="28">
        <v>59.99</v>
      </c>
      <c r="F266" s="27">
        <v>45810.0</v>
      </c>
      <c r="G266" s="26" t="s">
        <v>167</v>
      </c>
      <c r="H266" s="27">
        <v>45821.0</v>
      </c>
      <c r="I266" s="27">
        <v>46186.0</v>
      </c>
      <c r="J266" s="26" t="s">
        <v>313</v>
      </c>
      <c r="K266" s="26">
        <v>1.0</v>
      </c>
      <c r="L266" s="26">
        <v>47.992000000000004</v>
      </c>
      <c r="M266" s="26">
        <v>45828.0</v>
      </c>
      <c r="N266" s="26" t="s">
        <v>314</v>
      </c>
      <c r="O266" s="26">
        <v>20.0</v>
      </c>
      <c r="P266" s="26">
        <v>11.0</v>
      </c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 t="s">
        <v>846</v>
      </c>
      <c r="B267" s="26" t="s">
        <v>847</v>
      </c>
      <c r="C267" s="27">
        <v>45752.0</v>
      </c>
      <c r="D267" s="26" t="s">
        <v>325</v>
      </c>
      <c r="E267" s="28" t="s">
        <v>305</v>
      </c>
      <c r="F267" s="27" t="s">
        <v>305</v>
      </c>
      <c r="G267" s="26"/>
      <c r="H267" s="27"/>
      <c r="I267" s="27"/>
      <c r="J267" s="26"/>
      <c r="K267" s="26"/>
      <c r="L267" s="26"/>
      <c r="M267" s="26"/>
      <c r="N267" s="26"/>
      <c r="O267" s="26" t="s">
        <v>305</v>
      </c>
      <c r="P267" s="26" t="s">
        <v>305</v>
      </c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 t="s">
        <v>848</v>
      </c>
      <c r="B268" s="26" t="s">
        <v>849</v>
      </c>
      <c r="C268" s="27">
        <v>45763.0</v>
      </c>
      <c r="D268" s="26" t="s">
        <v>325</v>
      </c>
      <c r="E268" s="28" t="s">
        <v>305</v>
      </c>
      <c r="F268" s="27" t="s">
        <v>305</v>
      </c>
      <c r="G268" s="26"/>
      <c r="H268" s="27"/>
      <c r="I268" s="27"/>
      <c r="J268" s="26"/>
      <c r="K268" s="26"/>
      <c r="L268" s="26"/>
      <c r="M268" s="26"/>
      <c r="N268" s="26"/>
      <c r="O268" s="26" t="s">
        <v>305</v>
      </c>
      <c r="P268" s="26" t="s">
        <v>305</v>
      </c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 t="s">
        <v>850</v>
      </c>
      <c r="B269" s="26" t="s">
        <v>851</v>
      </c>
      <c r="C269" s="27">
        <v>45767.0</v>
      </c>
      <c r="D269" s="26" t="s">
        <v>325</v>
      </c>
      <c r="E269" s="28" t="s">
        <v>305</v>
      </c>
      <c r="F269" s="27" t="s">
        <v>305</v>
      </c>
      <c r="G269" s="26"/>
      <c r="H269" s="27"/>
      <c r="I269" s="27"/>
      <c r="J269" s="26"/>
      <c r="K269" s="26"/>
      <c r="L269" s="26"/>
      <c r="M269" s="26"/>
      <c r="N269" s="26"/>
      <c r="O269" s="26" t="s">
        <v>305</v>
      </c>
      <c r="P269" s="26" t="s">
        <v>305</v>
      </c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 t="s">
        <v>852</v>
      </c>
      <c r="B270" s="26" t="s">
        <v>853</v>
      </c>
      <c r="C270" s="27">
        <v>45786.0</v>
      </c>
      <c r="D270" s="26" t="s">
        <v>325</v>
      </c>
      <c r="E270" s="28" t="s">
        <v>305</v>
      </c>
      <c r="F270" s="27" t="s">
        <v>305</v>
      </c>
      <c r="G270" s="26"/>
      <c r="H270" s="27"/>
      <c r="I270" s="27"/>
      <c r="J270" s="26"/>
      <c r="K270" s="26"/>
      <c r="L270" s="26"/>
      <c r="M270" s="26"/>
      <c r="N270" s="26"/>
      <c r="O270" s="26" t="s">
        <v>305</v>
      </c>
      <c r="P270" s="26" t="s">
        <v>305</v>
      </c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 t="s">
        <v>854</v>
      </c>
      <c r="B271" s="26" t="s">
        <v>855</v>
      </c>
      <c r="C271" s="27">
        <v>45813.0</v>
      </c>
      <c r="D271" s="26" t="s">
        <v>325</v>
      </c>
      <c r="E271" s="28" t="s">
        <v>305</v>
      </c>
      <c r="F271" s="27" t="s">
        <v>305</v>
      </c>
      <c r="G271" s="26"/>
      <c r="H271" s="27"/>
      <c r="I271" s="27"/>
      <c r="J271" s="26"/>
      <c r="K271" s="26"/>
      <c r="L271" s="26"/>
      <c r="M271" s="26"/>
      <c r="N271" s="26"/>
      <c r="O271" s="26" t="s">
        <v>305</v>
      </c>
      <c r="P271" s="26" t="s">
        <v>305</v>
      </c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 t="s">
        <v>856</v>
      </c>
      <c r="B272" s="26" t="s">
        <v>857</v>
      </c>
      <c r="C272" s="27">
        <v>45817.0</v>
      </c>
      <c r="D272" s="26" t="s">
        <v>325</v>
      </c>
      <c r="E272" s="28" t="s">
        <v>305</v>
      </c>
      <c r="F272" s="27" t="s">
        <v>305</v>
      </c>
      <c r="G272" s="26"/>
      <c r="H272" s="27"/>
      <c r="I272" s="27"/>
      <c r="J272" s="26"/>
      <c r="K272" s="26"/>
      <c r="L272" s="26"/>
      <c r="M272" s="26"/>
      <c r="N272" s="26"/>
      <c r="O272" s="26" t="s">
        <v>305</v>
      </c>
      <c r="P272" s="26" t="s">
        <v>305</v>
      </c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 t="s">
        <v>858</v>
      </c>
      <c r="B273" s="26" t="s">
        <v>859</v>
      </c>
      <c r="C273" s="27">
        <v>45666.0</v>
      </c>
      <c r="D273" s="26" t="s">
        <v>312</v>
      </c>
      <c r="E273" s="28">
        <v>29.99</v>
      </c>
      <c r="F273" s="27">
        <v>45695.0</v>
      </c>
      <c r="G273" s="26" t="s">
        <v>168</v>
      </c>
      <c r="H273" s="27">
        <v>45703.0</v>
      </c>
      <c r="I273" s="27">
        <v>46068.0</v>
      </c>
      <c r="J273" s="26" t="s">
        <v>352</v>
      </c>
      <c r="K273" s="26">
        <v>5.0</v>
      </c>
      <c r="L273" s="26">
        <v>23.992</v>
      </c>
      <c r="M273" s="26">
        <v>45712.0</v>
      </c>
      <c r="N273" s="26" t="s">
        <v>314</v>
      </c>
      <c r="O273" s="26">
        <v>29.0</v>
      </c>
      <c r="P273" s="26">
        <v>8.0</v>
      </c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 t="s">
        <v>860</v>
      </c>
      <c r="B274" s="26" t="s">
        <v>861</v>
      </c>
      <c r="C274" s="27">
        <v>45768.0</v>
      </c>
      <c r="D274" s="26" t="s">
        <v>325</v>
      </c>
      <c r="E274" s="28" t="s">
        <v>305</v>
      </c>
      <c r="F274" s="27" t="s">
        <v>305</v>
      </c>
      <c r="G274" s="26"/>
      <c r="H274" s="27"/>
      <c r="I274" s="27"/>
      <c r="J274" s="26"/>
      <c r="K274" s="26"/>
      <c r="L274" s="26"/>
      <c r="M274" s="26"/>
      <c r="N274" s="26"/>
      <c r="O274" s="26" t="s">
        <v>305</v>
      </c>
      <c r="P274" s="26" t="s">
        <v>305</v>
      </c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 t="s">
        <v>862</v>
      </c>
      <c r="B275" s="26" t="s">
        <v>863</v>
      </c>
      <c r="C275" s="27">
        <v>45716.0</v>
      </c>
      <c r="D275" s="26" t="s">
        <v>312</v>
      </c>
      <c r="E275" s="28">
        <v>59.99</v>
      </c>
      <c r="F275" s="27">
        <v>45717.0</v>
      </c>
      <c r="G275" s="26" t="s">
        <v>169</v>
      </c>
      <c r="H275" s="27">
        <v>45732.0</v>
      </c>
      <c r="I275" s="27">
        <v>46097.0</v>
      </c>
      <c r="J275" s="26" t="s">
        <v>313</v>
      </c>
      <c r="K275" s="26">
        <v>4.0</v>
      </c>
      <c r="L275" s="26">
        <v>47.992000000000004</v>
      </c>
      <c r="M275" s="26">
        <v>45741.0</v>
      </c>
      <c r="N275" s="26" t="s">
        <v>314</v>
      </c>
      <c r="O275" s="26">
        <v>1.0</v>
      </c>
      <c r="P275" s="26">
        <v>15.0</v>
      </c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 t="s">
        <v>864</v>
      </c>
      <c r="B276" s="26" t="s">
        <v>865</v>
      </c>
      <c r="C276" s="27">
        <v>45693.0</v>
      </c>
      <c r="D276" s="26" t="s">
        <v>312</v>
      </c>
      <c r="E276" s="28">
        <v>59.99</v>
      </c>
      <c r="F276" s="27">
        <v>45694.0</v>
      </c>
      <c r="G276" s="26" t="s">
        <v>170</v>
      </c>
      <c r="H276" s="27">
        <v>45707.0</v>
      </c>
      <c r="I276" s="27">
        <v>46072.0</v>
      </c>
      <c r="J276" s="26" t="s">
        <v>313</v>
      </c>
      <c r="K276" s="26">
        <v>4.0</v>
      </c>
      <c r="L276" s="26">
        <v>47.992000000000004</v>
      </c>
      <c r="M276" s="26">
        <v>45714.0</v>
      </c>
      <c r="N276" s="26" t="s">
        <v>314</v>
      </c>
      <c r="O276" s="26">
        <v>1.0</v>
      </c>
      <c r="P276" s="26">
        <v>13.0</v>
      </c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 t="s">
        <v>866</v>
      </c>
      <c r="B277" s="26" t="s">
        <v>867</v>
      </c>
      <c r="C277" s="27">
        <v>45694.0</v>
      </c>
      <c r="D277" s="26" t="s">
        <v>312</v>
      </c>
      <c r="E277" s="28">
        <v>59.99</v>
      </c>
      <c r="F277" s="27">
        <v>45696.0</v>
      </c>
      <c r="G277" s="26" t="s">
        <v>171</v>
      </c>
      <c r="H277" s="27">
        <v>45704.0</v>
      </c>
      <c r="I277" s="27">
        <v>46069.0</v>
      </c>
      <c r="J277" s="26" t="s">
        <v>313</v>
      </c>
      <c r="K277" s="26">
        <v>4.0</v>
      </c>
      <c r="L277" s="26">
        <v>47.992000000000004</v>
      </c>
      <c r="M277" s="26">
        <v>45712.0</v>
      </c>
      <c r="N277" s="26" t="s">
        <v>314</v>
      </c>
      <c r="O277" s="26">
        <v>2.0</v>
      </c>
      <c r="P277" s="26">
        <v>8.0</v>
      </c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 t="s">
        <v>868</v>
      </c>
      <c r="B278" s="26" t="s">
        <v>869</v>
      </c>
      <c r="C278" s="27">
        <v>45670.0</v>
      </c>
      <c r="D278" s="26" t="s">
        <v>312</v>
      </c>
      <c r="E278" s="28">
        <v>29.99</v>
      </c>
      <c r="F278" s="27">
        <v>45681.0</v>
      </c>
      <c r="G278" s="26" t="s">
        <v>172</v>
      </c>
      <c r="H278" s="27">
        <v>45694.0</v>
      </c>
      <c r="I278" s="27">
        <v>46059.0</v>
      </c>
      <c r="J278" s="26" t="s">
        <v>313</v>
      </c>
      <c r="K278" s="26">
        <v>5.0</v>
      </c>
      <c r="L278" s="26">
        <v>23.992</v>
      </c>
      <c r="M278" s="26">
        <v>45699.0</v>
      </c>
      <c r="N278" s="26" t="s">
        <v>314</v>
      </c>
      <c r="O278" s="26">
        <v>11.0</v>
      </c>
      <c r="P278" s="26">
        <v>13.0</v>
      </c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 t="s">
        <v>870</v>
      </c>
      <c r="B279" s="26" t="s">
        <v>871</v>
      </c>
      <c r="C279" s="27">
        <v>45686.0</v>
      </c>
      <c r="D279" s="26" t="s">
        <v>312</v>
      </c>
      <c r="E279" s="28">
        <v>29.99</v>
      </c>
      <c r="F279" s="27">
        <v>45703.0</v>
      </c>
      <c r="G279" s="26" t="s">
        <v>173</v>
      </c>
      <c r="H279" s="27">
        <v>45716.0</v>
      </c>
      <c r="I279" s="27">
        <v>46081.0</v>
      </c>
      <c r="J279" s="26" t="s">
        <v>313</v>
      </c>
      <c r="K279" s="26">
        <v>4.0</v>
      </c>
      <c r="L279" s="26">
        <v>23.992</v>
      </c>
      <c r="M279" s="26">
        <v>45726.0</v>
      </c>
      <c r="N279" s="26" t="s">
        <v>314</v>
      </c>
      <c r="O279" s="26">
        <v>17.0</v>
      </c>
      <c r="P279" s="26">
        <v>13.0</v>
      </c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 t="s">
        <v>872</v>
      </c>
      <c r="B280" s="26" t="s">
        <v>873</v>
      </c>
      <c r="C280" s="27">
        <v>45761.0</v>
      </c>
      <c r="D280" s="26" t="s">
        <v>312</v>
      </c>
      <c r="E280" s="28">
        <v>29.99</v>
      </c>
      <c r="F280" s="27">
        <v>45768.0</v>
      </c>
      <c r="G280" s="26" t="s">
        <v>174</v>
      </c>
      <c r="H280" s="27">
        <v>45769.0</v>
      </c>
      <c r="I280" s="27">
        <v>46134.0</v>
      </c>
      <c r="J280" s="26" t="s">
        <v>313</v>
      </c>
      <c r="K280" s="26">
        <v>2.0</v>
      </c>
      <c r="L280" s="26">
        <v>23.992</v>
      </c>
      <c r="M280" s="26">
        <v>45776.0</v>
      </c>
      <c r="N280" s="26" t="s">
        <v>314</v>
      </c>
      <c r="O280" s="26">
        <v>7.0</v>
      </c>
      <c r="P280" s="26">
        <v>1.0</v>
      </c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 t="s">
        <v>874</v>
      </c>
      <c r="B281" s="26" t="s">
        <v>875</v>
      </c>
      <c r="C281" s="27">
        <v>45745.0</v>
      </c>
      <c r="D281" s="26" t="s">
        <v>312</v>
      </c>
      <c r="E281" s="28">
        <v>59.99</v>
      </c>
      <c r="F281" s="27">
        <v>45767.0</v>
      </c>
      <c r="G281" s="26" t="s">
        <v>175</v>
      </c>
      <c r="H281" s="27">
        <v>45779.0</v>
      </c>
      <c r="I281" s="27">
        <v>46144.0</v>
      </c>
      <c r="J281" s="26" t="s">
        <v>352</v>
      </c>
      <c r="K281" s="26">
        <v>2.0</v>
      </c>
      <c r="L281" s="26">
        <v>47.992000000000004</v>
      </c>
      <c r="M281" s="26">
        <v>45786.0</v>
      </c>
      <c r="N281" s="26" t="s">
        <v>314</v>
      </c>
      <c r="O281" s="26">
        <v>22.0</v>
      </c>
      <c r="P281" s="26">
        <v>12.0</v>
      </c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 t="s">
        <v>876</v>
      </c>
      <c r="B282" s="26" t="s">
        <v>877</v>
      </c>
      <c r="C282" s="27">
        <v>45734.0</v>
      </c>
      <c r="D282" s="26" t="s">
        <v>325</v>
      </c>
      <c r="E282" s="28" t="s">
        <v>305</v>
      </c>
      <c r="F282" s="27" t="s">
        <v>305</v>
      </c>
      <c r="G282" s="26"/>
      <c r="H282" s="27"/>
      <c r="I282" s="27"/>
      <c r="J282" s="26"/>
      <c r="K282" s="26"/>
      <c r="L282" s="26"/>
      <c r="M282" s="26"/>
      <c r="N282" s="26"/>
      <c r="O282" s="26" t="s">
        <v>305</v>
      </c>
      <c r="P282" s="26" t="s">
        <v>305</v>
      </c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 t="s">
        <v>878</v>
      </c>
      <c r="B283" s="26" t="s">
        <v>879</v>
      </c>
      <c r="C283" s="27">
        <v>45757.0</v>
      </c>
      <c r="D283" s="26" t="s">
        <v>312</v>
      </c>
      <c r="E283" s="28">
        <v>29.99</v>
      </c>
      <c r="F283" s="27">
        <v>45785.0</v>
      </c>
      <c r="G283" s="26" t="s">
        <v>176</v>
      </c>
      <c r="H283" s="27">
        <v>45786.0</v>
      </c>
      <c r="I283" s="27">
        <v>46151.0</v>
      </c>
      <c r="J283" s="26" t="s">
        <v>313</v>
      </c>
      <c r="K283" s="26">
        <v>2.0</v>
      </c>
      <c r="L283" s="26">
        <v>23.992</v>
      </c>
      <c r="M283" s="26">
        <v>45796.0</v>
      </c>
      <c r="N283" s="26" t="s">
        <v>314</v>
      </c>
      <c r="O283" s="26">
        <v>28.0</v>
      </c>
      <c r="P283" s="26">
        <v>1.0</v>
      </c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 t="s">
        <v>880</v>
      </c>
      <c r="B284" s="26" t="s">
        <v>881</v>
      </c>
      <c r="C284" s="27">
        <v>45709.0</v>
      </c>
      <c r="D284" s="26" t="s">
        <v>325</v>
      </c>
      <c r="E284" s="28" t="s">
        <v>305</v>
      </c>
      <c r="F284" s="27" t="s">
        <v>305</v>
      </c>
      <c r="G284" s="26"/>
      <c r="H284" s="27"/>
      <c r="I284" s="27"/>
      <c r="J284" s="26"/>
      <c r="K284" s="26"/>
      <c r="L284" s="26"/>
      <c r="M284" s="26"/>
      <c r="N284" s="26"/>
      <c r="O284" s="26" t="s">
        <v>305</v>
      </c>
      <c r="P284" s="26" t="s">
        <v>305</v>
      </c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 t="s">
        <v>882</v>
      </c>
      <c r="B285" s="26" t="s">
        <v>883</v>
      </c>
      <c r="C285" s="27">
        <v>45784.0</v>
      </c>
      <c r="D285" s="26" t="s">
        <v>325</v>
      </c>
      <c r="E285" s="28" t="s">
        <v>305</v>
      </c>
      <c r="F285" s="27" t="s">
        <v>305</v>
      </c>
      <c r="G285" s="26"/>
      <c r="H285" s="27"/>
      <c r="I285" s="27"/>
      <c r="J285" s="26"/>
      <c r="K285" s="26"/>
      <c r="L285" s="26"/>
      <c r="M285" s="26"/>
      <c r="N285" s="26"/>
      <c r="O285" s="26" t="s">
        <v>305</v>
      </c>
      <c r="P285" s="26" t="s">
        <v>305</v>
      </c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 t="s">
        <v>884</v>
      </c>
      <c r="B286" s="26" t="s">
        <v>885</v>
      </c>
      <c r="C286" s="27">
        <v>45670.0</v>
      </c>
      <c r="D286" s="26" t="s">
        <v>325</v>
      </c>
      <c r="E286" s="28" t="s">
        <v>305</v>
      </c>
      <c r="F286" s="27" t="s">
        <v>305</v>
      </c>
      <c r="G286" s="26"/>
      <c r="H286" s="27"/>
      <c r="I286" s="27"/>
      <c r="J286" s="26"/>
      <c r="K286" s="26"/>
      <c r="L286" s="26"/>
      <c r="M286" s="26"/>
      <c r="N286" s="26"/>
      <c r="O286" s="26" t="s">
        <v>305</v>
      </c>
      <c r="P286" s="26" t="s">
        <v>305</v>
      </c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 t="s">
        <v>886</v>
      </c>
      <c r="B287" s="26" t="s">
        <v>887</v>
      </c>
      <c r="C287" s="27">
        <v>45772.0</v>
      </c>
      <c r="D287" s="26" t="s">
        <v>325</v>
      </c>
      <c r="E287" s="28" t="s">
        <v>305</v>
      </c>
      <c r="F287" s="27" t="s">
        <v>305</v>
      </c>
      <c r="G287" s="26"/>
      <c r="H287" s="27"/>
      <c r="I287" s="27"/>
      <c r="J287" s="26"/>
      <c r="K287" s="26"/>
      <c r="L287" s="26"/>
      <c r="M287" s="26"/>
      <c r="N287" s="26"/>
      <c r="O287" s="26" t="s">
        <v>305</v>
      </c>
      <c r="P287" s="26" t="s">
        <v>305</v>
      </c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 t="s">
        <v>888</v>
      </c>
      <c r="B288" s="26" t="s">
        <v>889</v>
      </c>
      <c r="C288" s="27">
        <v>45723.0</v>
      </c>
      <c r="D288" s="26" t="s">
        <v>325</v>
      </c>
      <c r="E288" s="28" t="s">
        <v>305</v>
      </c>
      <c r="F288" s="27" t="s">
        <v>305</v>
      </c>
      <c r="G288" s="26"/>
      <c r="H288" s="27"/>
      <c r="I288" s="27"/>
      <c r="J288" s="26"/>
      <c r="K288" s="26"/>
      <c r="L288" s="26"/>
      <c r="M288" s="26"/>
      <c r="N288" s="26"/>
      <c r="O288" s="26" t="s">
        <v>305</v>
      </c>
      <c r="P288" s="26" t="s">
        <v>305</v>
      </c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 t="s">
        <v>890</v>
      </c>
      <c r="B289" s="26" t="s">
        <v>891</v>
      </c>
      <c r="C289" s="27">
        <v>45782.0</v>
      </c>
      <c r="D289" s="26" t="s">
        <v>312</v>
      </c>
      <c r="E289" s="28">
        <v>59.99</v>
      </c>
      <c r="F289" s="27">
        <v>45785.0</v>
      </c>
      <c r="G289" s="26" t="s">
        <v>177</v>
      </c>
      <c r="H289" s="27">
        <v>45799.0</v>
      </c>
      <c r="I289" s="27">
        <v>46164.0</v>
      </c>
      <c r="J289" s="26" t="s">
        <v>313</v>
      </c>
      <c r="K289" s="26">
        <v>1.0</v>
      </c>
      <c r="L289" s="26">
        <v>47.992000000000004</v>
      </c>
      <c r="M289" s="26">
        <v>45809.0</v>
      </c>
      <c r="N289" s="26" t="s">
        <v>314</v>
      </c>
      <c r="O289" s="26">
        <v>3.0</v>
      </c>
      <c r="P289" s="26">
        <v>14.0</v>
      </c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 t="s">
        <v>892</v>
      </c>
      <c r="B290" s="26" t="s">
        <v>893</v>
      </c>
      <c r="C290" s="27">
        <v>45749.0</v>
      </c>
      <c r="D290" s="26" t="s">
        <v>312</v>
      </c>
      <c r="E290" s="28">
        <v>29.99</v>
      </c>
      <c r="F290" s="27">
        <v>45752.0</v>
      </c>
      <c r="G290" s="26" t="s">
        <v>178</v>
      </c>
      <c r="H290" s="27">
        <v>45764.0</v>
      </c>
      <c r="I290" s="27">
        <v>46129.0</v>
      </c>
      <c r="J290" s="26" t="s">
        <v>313</v>
      </c>
      <c r="K290" s="26">
        <v>2.0</v>
      </c>
      <c r="L290" s="26">
        <v>23.992</v>
      </c>
      <c r="M290" s="26">
        <v>45770.0</v>
      </c>
      <c r="N290" s="26" t="s">
        <v>314</v>
      </c>
      <c r="O290" s="26">
        <v>3.0</v>
      </c>
      <c r="P290" s="26">
        <v>12.0</v>
      </c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 t="s">
        <v>894</v>
      </c>
      <c r="B291" s="26" t="s">
        <v>895</v>
      </c>
      <c r="C291" s="27">
        <v>45674.0</v>
      </c>
      <c r="D291" s="26" t="s">
        <v>325</v>
      </c>
      <c r="E291" s="28" t="s">
        <v>305</v>
      </c>
      <c r="F291" s="27" t="s">
        <v>305</v>
      </c>
      <c r="G291" s="26"/>
      <c r="H291" s="27"/>
      <c r="I291" s="27"/>
      <c r="J291" s="26"/>
      <c r="K291" s="26"/>
      <c r="L291" s="26"/>
      <c r="M291" s="26"/>
      <c r="N291" s="26"/>
      <c r="O291" s="26" t="s">
        <v>305</v>
      </c>
      <c r="P291" s="26" t="s">
        <v>305</v>
      </c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 t="s">
        <v>896</v>
      </c>
      <c r="B292" s="26" t="s">
        <v>897</v>
      </c>
      <c r="C292" s="27">
        <v>45704.0</v>
      </c>
      <c r="D292" s="26" t="s">
        <v>312</v>
      </c>
      <c r="E292" s="28">
        <v>29.99</v>
      </c>
      <c r="F292" s="27">
        <v>45707.0</v>
      </c>
      <c r="G292" s="26" t="s">
        <v>179</v>
      </c>
      <c r="H292" s="27">
        <v>45720.0</v>
      </c>
      <c r="I292" s="27">
        <v>46085.0</v>
      </c>
      <c r="J292" s="26" t="s">
        <v>313</v>
      </c>
      <c r="K292" s="26">
        <v>4.0</v>
      </c>
      <c r="L292" s="26">
        <v>23.992</v>
      </c>
      <c r="M292" s="26">
        <v>45726.0</v>
      </c>
      <c r="N292" s="26" t="s">
        <v>314</v>
      </c>
      <c r="O292" s="26">
        <v>3.0</v>
      </c>
      <c r="P292" s="26">
        <v>13.0</v>
      </c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 t="s">
        <v>898</v>
      </c>
      <c r="B293" s="26" t="s">
        <v>899</v>
      </c>
      <c r="C293" s="27">
        <v>45769.0</v>
      </c>
      <c r="D293" s="26" t="s">
        <v>312</v>
      </c>
      <c r="E293" s="28">
        <v>29.99</v>
      </c>
      <c r="F293" s="27">
        <v>45776.0</v>
      </c>
      <c r="G293" s="26" t="s">
        <v>180</v>
      </c>
      <c r="H293" s="27">
        <v>45787.0</v>
      </c>
      <c r="I293" s="27">
        <v>46152.0</v>
      </c>
      <c r="J293" s="26" t="s">
        <v>313</v>
      </c>
      <c r="K293" s="26">
        <v>2.0</v>
      </c>
      <c r="L293" s="26">
        <v>23.992</v>
      </c>
      <c r="M293" s="26">
        <v>45797.0</v>
      </c>
      <c r="N293" s="26" t="s">
        <v>314</v>
      </c>
      <c r="O293" s="26">
        <v>7.0</v>
      </c>
      <c r="P293" s="26">
        <v>11.0</v>
      </c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 t="s">
        <v>900</v>
      </c>
      <c r="B294" s="26" t="s">
        <v>901</v>
      </c>
      <c r="C294" s="27">
        <v>45674.0</v>
      </c>
      <c r="D294" s="26" t="s">
        <v>312</v>
      </c>
      <c r="E294" s="28">
        <v>59.99</v>
      </c>
      <c r="F294" s="27">
        <v>45690.0</v>
      </c>
      <c r="G294" s="26" t="s">
        <v>181</v>
      </c>
      <c r="H294" s="27">
        <v>45698.0</v>
      </c>
      <c r="I294" s="27">
        <v>46063.0</v>
      </c>
      <c r="J294" s="26" t="s">
        <v>313</v>
      </c>
      <c r="K294" s="26">
        <v>5.0</v>
      </c>
      <c r="L294" s="26">
        <v>47.992000000000004</v>
      </c>
      <c r="M294" s="26">
        <v>45708.0</v>
      </c>
      <c r="N294" s="26" t="s">
        <v>314</v>
      </c>
      <c r="O294" s="26">
        <v>16.0</v>
      </c>
      <c r="P294" s="26">
        <v>8.0</v>
      </c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 t="s">
        <v>902</v>
      </c>
      <c r="B295" s="26" t="s">
        <v>903</v>
      </c>
      <c r="C295" s="27">
        <v>45738.0</v>
      </c>
      <c r="D295" s="26" t="s">
        <v>325</v>
      </c>
      <c r="E295" s="28" t="s">
        <v>305</v>
      </c>
      <c r="F295" s="27" t="s">
        <v>305</v>
      </c>
      <c r="G295" s="26"/>
      <c r="H295" s="27"/>
      <c r="I295" s="27"/>
      <c r="J295" s="26"/>
      <c r="K295" s="26"/>
      <c r="L295" s="26"/>
      <c r="M295" s="26"/>
      <c r="N295" s="26"/>
      <c r="O295" s="26" t="s">
        <v>305</v>
      </c>
      <c r="P295" s="26" t="s">
        <v>305</v>
      </c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 t="s">
        <v>904</v>
      </c>
      <c r="B296" s="26" t="s">
        <v>905</v>
      </c>
      <c r="C296" s="27">
        <v>45761.0</v>
      </c>
      <c r="D296" s="26" t="s">
        <v>312</v>
      </c>
      <c r="E296" s="28">
        <v>29.99</v>
      </c>
      <c r="F296" s="27">
        <v>45783.0</v>
      </c>
      <c r="G296" s="26" t="s">
        <v>182</v>
      </c>
      <c r="H296" s="27">
        <v>45784.0</v>
      </c>
      <c r="I296" s="27">
        <v>46149.0</v>
      </c>
      <c r="J296" s="26" t="s">
        <v>313</v>
      </c>
      <c r="K296" s="26">
        <v>2.0</v>
      </c>
      <c r="L296" s="26">
        <v>23.992</v>
      </c>
      <c r="M296" s="26">
        <v>45792.0</v>
      </c>
      <c r="N296" s="26" t="s">
        <v>314</v>
      </c>
      <c r="O296" s="26">
        <v>22.0</v>
      </c>
      <c r="P296" s="26">
        <v>1.0</v>
      </c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 t="s">
        <v>906</v>
      </c>
      <c r="B297" s="26" t="s">
        <v>907</v>
      </c>
      <c r="C297" s="27">
        <v>45712.0</v>
      </c>
      <c r="D297" s="26" t="s">
        <v>312</v>
      </c>
      <c r="E297" s="28">
        <v>29.99</v>
      </c>
      <c r="F297" s="27">
        <v>45723.0</v>
      </c>
      <c r="G297" s="26" t="s">
        <v>183</v>
      </c>
      <c r="H297" s="27">
        <v>45735.0</v>
      </c>
      <c r="I297" s="27">
        <v>46100.0</v>
      </c>
      <c r="J297" s="26" t="s">
        <v>313</v>
      </c>
      <c r="K297" s="26">
        <v>3.0</v>
      </c>
      <c r="L297" s="26">
        <v>23.992</v>
      </c>
      <c r="M297" s="26">
        <v>45745.0</v>
      </c>
      <c r="N297" s="26" t="s">
        <v>314</v>
      </c>
      <c r="O297" s="26">
        <v>11.0</v>
      </c>
      <c r="P297" s="26">
        <v>12.0</v>
      </c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 t="s">
        <v>908</v>
      </c>
      <c r="B298" s="26" t="s">
        <v>909</v>
      </c>
      <c r="C298" s="27">
        <v>45792.0</v>
      </c>
      <c r="D298" s="26" t="s">
        <v>312</v>
      </c>
      <c r="E298" s="28">
        <v>29.99</v>
      </c>
      <c r="F298" s="27">
        <v>45821.0</v>
      </c>
      <c r="G298" s="26" t="s">
        <v>184</v>
      </c>
      <c r="H298" s="27">
        <v>45832.0</v>
      </c>
      <c r="I298" s="27">
        <v>46197.0</v>
      </c>
      <c r="J298" s="26" t="s">
        <v>313</v>
      </c>
      <c r="K298" s="26">
        <v>0.0</v>
      </c>
      <c r="L298" s="26">
        <v>23.992</v>
      </c>
      <c r="M298" s="26">
        <v>45839.0</v>
      </c>
      <c r="N298" s="26" t="s">
        <v>363</v>
      </c>
      <c r="O298" s="26">
        <v>29.0</v>
      </c>
      <c r="P298" s="26">
        <v>11.0</v>
      </c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 t="s">
        <v>910</v>
      </c>
      <c r="B299" s="26" t="s">
        <v>911</v>
      </c>
      <c r="C299" s="27">
        <v>45738.0</v>
      </c>
      <c r="D299" s="26" t="s">
        <v>312</v>
      </c>
      <c r="E299" s="28">
        <v>29.99</v>
      </c>
      <c r="F299" s="27">
        <v>45754.0</v>
      </c>
      <c r="G299" s="26" t="s">
        <v>185</v>
      </c>
      <c r="H299" s="27">
        <v>45764.0</v>
      </c>
      <c r="I299" s="27">
        <v>46129.0</v>
      </c>
      <c r="J299" s="26" t="s">
        <v>313</v>
      </c>
      <c r="K299" s="26">
        <v>2.0</v>
      </c>
      <c r="L299" s="26">
        <v>23.992</v>
      </c>
      <c r="M299" s="26">
        <v>45774.0</v>
      </c>
      <c r="N299" s="26" t="s">
        <v>314</v>
      </c>
      <c r="O299" s="26">
        <v>16.0</v>
      </c>
      <c r="P299" s="26">
        <v>10.0</v>
      </c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 t="s">
        <v>912</v>
      </c>
      <c r="B300" s="26" t="s">
        <v>913</v>
      </c>
      <c r="C300" s="27">
        <v>45781.0</v>
      </c>
      <c r="D300" s="26" t="s">
        <v>325</v>
      </c>
      <c r="E300" s="28" t="s">
        <v>305</v>
      </c>
      <c r="F300" s="27" t="s">
        <v>305</v>
      </c>
      <c r="G300" s="26"/>
      <c r="H300" s="27"/>
      <c r="I300" s="27"/>
      <c r="J300" s="26"/>
      <c r="K300" s="26"/>
      <c r="L300" s="26"/>
      <c r="M300" s="26"/>
      <c r="N300" s="26"/>
      <c r="O300" s="26" t="s">
        <v>305</v>
      </c>
      <c r="P300" s="26" t="s">
        <v>305</v>
      </c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 t="s">
        <v>914</v>
      </c>
      <c r="B301" s="26" t="s">
        <v>915</v>
      </c>
      <c r="C301" s="27">
        <v>45808.0</v>
      </c>
      <c r="D301" s="26" t="s">
        <v>325</v>
      </c>
      <c r="E301" s="28" t="s">
        <v>305</v>
      </c>
      <c r="F301" s="27" t="s">
        <v>305</v>
      </c>
      <c r="G301" s="26"/>
      <c r="H301" s="27"/>
      <c r="I301" s="27"/>
      <c r="J301" s="26"/>
      <c r="K301" s="26"/>
      <c r="L301" s="26"/>
      <c r="M301" s="26"/>
      <c r="N301" s="26"/>
      <c r="O301" s="26" t="s">
        <v>305</v>
      </c>
      <c r="P301" s="26" t="s">
        <v>305</v>
      </c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 t="s">
        <v>916</v>
      </c>
      <c r="B302" s="26" t="s">
        <v>917</v>
      </c>
      <c r="C302" s="27">
        <v>45753.0</v>
      </c>
      <c r="D302" s="26" t="s">
        <v>325</v>
      </c>
      <c r="E302" s="28" t="s">
        <v>305</v>
      </c>
      <c r="F302" s="27" t="s">
        <v>305</v>
      </c>
      <c r="G302" s="26"/>
      <c r="H302" s="27"/>
      <c r="I302" s="27"/>
      <c r="J302" s="26"/>
      <c r="K302" s="26"/>
      <c r="L302" s="26"/>
      <c r="M302" s="26"/>
      <c r="N302" s="26"/>
      <c r="O302" s="26" t="s">
        <v>305</v>
      </c>
      <c r="P302" s="26" t="s">
        <v>305</v>
      </c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 t="s">
        <v>918</v>
      </c>
      <c r="B303" s="26" t="s">
        <v>919</v>
      </c>
      <c r="C303" s="27">
        <v>45719.0</v>
      </c>
      <c r="D303" s="26" t="s">
        <v>312</v>
      </c>
      <c r="E303" s="28">
        <v>29.99</v>
      </c>
      <c r="F303" s="27">
        <v>45747.0</v>
      </c>
      <c r="G303" s="26" t="s">
        <v>186</v>
      </c>
      <c r="H303" s="27">
        <v>45755.0</v>
      </c>
      <c r="I303" s="27">
        <v>46120.0</v>
      </c>
      <c r="J303" s="26" t="s">
        <v>313</v>
      </c>
      <c r="K303" s="26">
        <v>3.0</v>
      </c>
      <c r="L303" s="26">
        <v>23.992</v>
      </c>
      <c r="M303" s="26">
        <v>45764.0</v>
      </c>
      <c r="N303" s="26" t="s">
        <v>314</v>
      </c>
      <c r="O303" s="26">
        <v>28.0</v>
      </c>
      <c r="P303" s="26">
        <v>8.0</v>
      </c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 t="s">
        <v>920</v>
      </c>
      <c r="B304" s="26" t="s">
        <v>921</v>
      </c>
      <c r="C304" s="27">
        <v>45727.0</v>
      </c>
      <c r="D304" s="26" t="s">
        <v>325</v>
      </c>
      <c r="E304" s="28" t="s">
        <v>305</v>
      </c>
      <c r="F304" s="27" t="s">
        <v>305</v>
      </c>
      <c r="G304" s="26"/>
      <c r="H304" s="27"/>
      <c r="I304" s="27"/>
      <c r="J304" s="26"/>
      <c r="K304" s="26"/>
      <c r="L304" s="26"/>
      <c r="M304" s="26"/>
      <c r="N304" s="26"/>
      <c r="O304" s="26" t="s">
        <v>305</v>
      </c>
      <c r="P304" s="26" t="s">
        <v>305</v>
      </c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 t="s">
        <v>922</v>
      </c>
      <c r="B305" s="26" t="s">
        <v>923</v>
      </c>
      <c r="C305" s="27">
        <v>45672.0</v>
      </c>
      <c r="D305" s="26" t="s">
        <v>312</v>
      </c>
      <c r="E305" s="28">
        <v>29.99</v>
      </c>
      <c r="F305" s="27">
        <v>45676.0</v>
      </c>
      <c r="G305" s="26" t="s">
        <v>187</v>
      </c>
      <c r="H305" s="27">
        <v>45691.0</v>
      </c>
      <c r="I305" s="27">
        <v>46056.0</v>
      </c>
      <c r="J305" s="26" t="s">
        <v>352</v>
      </c>
      <c r="K305" s="26">
        <v>5.0</v>
      </c>
      <c r="L305" s="26">
        <v>23.992</v>
      </c>
      <c r="M305" s="26">
        <v>45699.0</v>
      </c>
      <c r="N305" s="26" t="s">
        <v>314</v>
      </c>
      <c r="O305" s="26">
        <v>4.0</v>
      </c>
      <c r="P305" s="26">
        <v>15.0</v>
      </c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 t="s">
        <v>924</v>
      </c>
      <c r="B306" s="26" t="s">
        <v>925</v>
      </c>
      <c r="C306" s="27">
        <v>45661.0</v>
      </c>
      <c r="D306" s="26" t="s">
        <v>312</v>
      </c>
      <c r="E306" s="28">
        <v>59.99</v>
      </c>
      <c r="F306" s="27">
        <v>45665.0</v>
      </c>
      <c r="G306" s="26" t="s">
        <v>188</v>
      </c>
      <c r="H306" s="27">
        <v>45680.0</v>
      </c>
      <c r="I306" s="27">
        <v>46045.0</v>
      </c>
      <c r="J306" s="26" t="s">
        <v>313</v>
      </c>
      <c r="K306" s="26">
        <v>5.0</v>
      </c>
      <c r="L306" s="26">
        <v>47.992000000000004</v>
      </c>
      <c r="M306" s="26">
        <v>45688.0</v>
      </c>
      <c r="N306" s="26" t="s">
        <v>314</v>
      </c>
      <c r="O306" s="26">
        <v>4.0</v>
      </c>
      <c r="P306" s="26">
        <v>15.0</v>
      </c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 t="s">
        <v>926</v>
      </c>
      <c r="B307" s="26" t="s">
        <v>927</v>
      </c>
      <c r="C307" s="27">
        <v>45806.0</v>
      </c>
      <c r="D307" s="26" t="s">
        <v>325</v>
      </c>
      <c r="E307" s="28" t="s">
        <v>305</v>
      </c>
      <c r="F307" s="27" t="s">
        <v>305</v>
      </c>
      <c r="G307" s="26"/>
      <c r="H307" s="27"/>
      <c r="I307" s="27"/>
      <c r="J307" s="26"/>
      <c r="K307" s="26"/>
      <c r="L307" s="26"/>
      <c r="M307" s="26"/>
      <c r="N307" s="26"/>
      <c r="O307" s="26" t="s">
        <v>305</v>
      </c>
      <c r="P307" s="26" t="s">
        <v>305</v>
      </c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 t="s">
        <v>928</v>
      </c>
      <c r="B308" s="26" t="s">
        <v>929</v>
      </c>
      <c r="C308" s="27">
        <v>45720.0</v>
      </c>
      <c r="D308" s="26" t="s">
        <v>312</v>
      </c>
      <c r="E308" s="28">
        <v>59.99</v>
      </c>
      <c r="F308" s="27">
        <v>45731.0</v>
      </c>
      <c r="G308" s="26" t="s">
        <v>189</v>
      </c>
      <c r="H308" s="27">
        <v>45736.0</v>
      </c>
      <c r="I308" s="27">
        <v>46101.0</v>
      </c>
      <c r="J308" s="26" t="s">
        <v>313</v>
      </c>
      <c r="K308" s="26">
        <v>3.0</v>
      </c>
      <c r="L308" s="26">
        <v>47.992000000000004</v>
      </c>
      <c r="M308" s="26">
        <v>45746.0</v>
      </c>
      <c r="N308" s="26" t="s">
        <v>314</v>
      </c>
      <c r="O308" s="26">
        <v>11.0</v>
      </c>
      <c r="P308" s="26">
        <v>5.0</v>
      </c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 t="s">
        <v>930</v>
      </c>
      <c r="B309" s="26" t="s">
        <v>931</v>
      </c>
      <c r="C309" s="27">
        <v>45814.0</v>
      </c>
      <c r="D309" s="26" t="s">
        <v>325</v>
      </c>
      <c r="E309" s="28" t="s">
        <v>305</v>
      </c>
      <c r="F309" s="27" t="s">
        <v>305</v>
      </c>
      <c r="G309" s="26"/>
      <c r="H309" s="27"/>
      <c r="I309" s="27"/>
      <c r="J309" s="26"/>
      <c r="K309" s="26"/>
      <c r="L309" s="26"/>
      <c r="M309" s="26"/>
      <c r="N309" s="26"/>
      <c r="O309" s="26" t="s">
        <v>305</v>
      </c>
      <c r="P309" s="26" t="s">
        <v>305</v>
      </c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 t="s">
        <v>932</v>
      </c>
      <c r="B310" s="26" t="s">
        <v>933</v>
      </c>
      <c r="C310" s="27">
        <v>45736.0</v>
      </c>
      <c r="D310" s="26" t="s">
        <v>312</v>
      </c>
      <c r="E310" s="28">
        <v>59.99</v>
      </c>
      <c r="F310" s="27">
        <v>45741.0</v>
      </c>
      <c r="G310" s="26" t="s">
        <v>190</v>
      </c>
      <c r="H310" s="27">
        <v>45749.0</v>
      </c>
      <c r="I310" s="27">
        <v>46114.0</v>
      </c>
      <c r="J310" s="26" t="s">
        <v>313</v>
      </c>
      <c r="K310" s="26">
        <v>3.0</v>
      </c>
      <c r="L310" s="26">
        <v>47.992000000000004</v>
      </c>
      <c r="M310" s="26">
        <v>45758.0</v>
      </c>
      <c r="N310" s="26" t="s">
        <v>314</v>
      </c>
      <c r="O310" s="26">
        <v>5.0</v>
      </c>
      <c r="P310" s="26">
        <v>8.0</v>
      </c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 t="s">
        <v>934</v>
      </c>
      <c r="B311" s="26" t="s">
        <v>935</v>
      </c>
      <c r="C311" s="27">
        <v>45684.0</v>
      </c>
      <c r="D311" s="26" t="s">
        <v>312</v>
      </c>
      <c r="E311" s="28">
        <v>29.99</v>
      </c>
      <c r="F311" s="27">
        <v>45706.0</v>
      </c>
      <c r="G311" s="26" t="s">
        <v>191</v>
      </c>
      <c r="H311" s="27">
        <v>45708.0</v>
      </c>
      <c r="I311" s="27">
        <v>46073.0</v>
      </c>
      <c r="J311" s="26" t="s">
        <v>313</v>
      </c>
      <c r="K311" s="26">
        <v>4.0</v>
      </c>
      <c r="L311" s="26">
        <v>23.992</v>
      </c>
      <c r="M311" s="26">
        <v>45716.0</v>
      </c>
      <c r="N311" s="26" t="s">
        <v>314</v>
      </c>
      <c r="O311" s="26">
        <v>22.0</v>
      </c>
      <c r="P311" s="26">
        <v>2.0</v>
      </c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 t="s">
        <v>936</v>
      </c>
      <c r="B312" s="26" t="s">
        <v>937</v>
      </c>
      <c r="C312" s="27">
        <v>45709.0</v>
      </c>
      <c r="D312" s="26" t="s">
        <v>312</v>
      </c>
      <c r="E312" s="28">
        <v>29.99</v>
      </c>
      <c r="F312" s="27">
        <v>45735.0</v>
      </c>
      <c r="G312" s="26" t="s">
        <v>192</v>
      </c>
      <c r="H312" s="27">
        <v>45746.0</v>
      </c>
      <c r="I312" s="27">
        <v>46111.0</v>
      </c>
      <c r="J312" s="26" t="s">
        <v>313</v>
      </c>
      <c r="K312" s="26">
        <v>3.0</v>
      </c>
      <c r="L312" s="26">
        <v>23.992</v>
      </c>
      <c r="M312" s="26">
        <v>45752.0</v>
      </c>
      <c r="N312" s="26" t="s">
        <v>314</v>
      </c>
      <c r="O312" s="26">
        <v>26.0</v>
      </c>
      <c r="P312" s="26">
        <v>11.0</v>
      </c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 t="s">
        <v>938</v>
      </c>
      <c r="B313" s="26" t="s">
        <v>939</v>
      </c>
      <c r="C313" s="27">
        <v>45748.0</v>
      </c>
      <c r="D313" s="26" t="s">
        <v>312</v>
      </c>
      <c r="E313" s="28">
        <v>29.99</v>
      </c>
      <c r="F313" s="27">
        <v>45765.0</v>
      </c>
      <c r="G313" s="26" t="s">
        <v>193</v>
      </c>
      <c r="H313" s="27">
        <v>45776.0</v>
      </c>
      <c r="I313" s="27">
        <v>46141.0</v>
      </c>
      <c r="J313" s="26" t="s">
        <v>313</v>
      </c>
      <c r="K313" s="26">
        <v>2.0</v>
      </c>
      <c r="L313" s="26">
        <v>23.992</v>
      </c>
      <c r="M313" s="26">
        <v>45783.0</v>
      </c>
      <c r="N313" s="26" t="s">
        <v>314</v>
      </c>
      <c r="O313" s="26">
        <v>17.0</v>
      </c>
      <c r="P313" s="26">
        <v>11.0</v>
      </c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 t="s">
        <v>940</v>
      </c>
      <c r="B314" s="26" t="s">
        <v>941</v>
      </c>
      <c r="C314" s="27">
        <v>45700.0</v>
      </c>
      <c r="D314" s="26" t="s">
        <v>312</v>
      </c>
      <c r="E314" s="28">
        <v>29.99</v>
      </c>
      <c r="F314" s="27">
        <v>45709.0</v>
      </c>
      <c r="G314" s="26" t="s">
        <v>194</v>
      </c>
      <c r="H314" s="27">
        <v>45724.0</v>
      </c>
      <c r="I314" s="27">
        <v>46089.0</v>
      </c>
      <c r="J314" s="26" t="s">
        <v>313</v>
      </c>
      <c r="K314" s="26">
        <v>4.0</v>
      </c>
      <c r="L314" s="26">
        <v>23.992</v>
      </c>
      <c r="M314" s="26">
        <v>45732.0</v>
      </c>
      <c r="N314" s="26" t="s">
        <v>314</v>
      </c>
      <c r="O314" s="26">
        <v>9.0</v>
      </c>
      <c r="P314" s="26">
        <v>15.0</v>
      </c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 t="s">
        <v>942</v>
      </c>
      <c r="B315" s="26" t="s">
        <v>943</v>
      </c>
      <c r="C315" s="27">
        <v>45721.0</v>
      </c>
      <c r="D315" s="26" t="s">
        <v>325</v>
      </c>
      <c r="E315" s="28" t="s">
        <v>305</v>
      </c>
      <c r="F315" s="27" t="s">
        <v>305</v>
      </c>
      <c r="G315" s="26"/>
      <c r="H315" s="27"/>
      <c r="I315" s="27"/>
      <c r="J315" s="26"/>
      <c r="K315" s="26"/>
      <c r="L315" s="26"/>
      <c r="M315" s="26"/>
      <c r="N315" s="26"/>
      <c r="O315" s="26" t="s">
        <v>305</v>
      </c>
      <c r="P315" s="26" t="s">
        <v>305</v>
      </c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 t="s">
        <v>944</v>
      </c>
      <c r="B316" s="26" t="s">
        <v>945</v>
      </c>
      <c r="C316" s="27">
        <v>45772.0</v>
      </c>
      <c r="D316" s="26" t="s">
        <v>312</v>
      </c>
      <c r="E316" s="28">
        <v>29.99</v>
      </c>
      <c r="F316" s="27">
        <v>45787.0</v>
      </c>
      <c r="G316" s="26" t="s">
        <v>195</v>
      </c>
      <c r="H316" s="27">
        <v>45787.0</v>
      </c>
      <c r="I316" s="27">
        <v>46152.0</v>
      </c>
      <c r="J316" s="26" t="s">
        <v>313</v>
      </c>
      <c r="K316" s="26">
        <v>2.0</v>
      </c>
      <c r="L316" s="26">
        <v>23.992</v>
      </c>
      <c r="M316" s="26">
        <v>45794.0</v>
      </c>
      <c r="N316" s="26" t="s">
        <v>314</v>
      </c>
      <c r="O316" s="26">
        <v>15.0</v>
      </c>
      <c r="P316" s="26">
        <v>0.0</v>
      </c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 t="s">
        <v>946</v>
      </c>
      <c r="B317" s="26" t="s">
        <v>947</v>
      </c>
      <c r="C317" s="27">
        <v>45698.0</v>
      </c>
      <c r="D317" s="26" t="s">
        <v>312</v>
      </c>
      <c r="E317" s="28">
        <v>29.99</v>
      </c>
      <c r="F317" s="27">
        <v>45699.0</v>
      </c>
      <c r="G317" s="26" t="s">
        <v>196</v>
      </c>
      <c r="H317" s="27">
        <v>45708.0</v>
      </c>
      <c r="I317" s="27">
        <v>46073.0</v>
      </c>
      <c r="J317" s="26" t="s">
        <v>313</v>
      </c>
      <c r="K317" s="26">
        <v>4.0</v>
      </c>
      <c r="L317" s="26">
        <v>23.992</v>
      </c>
      <c r="M317" s="26">
        <v>45717.0</v>
      </c>
      <c r="N317" s="26" t="s">
        <v>314</v>
      </c>
      <c r="O317" s="26">
        <v>1.0</v>
      </c>
      <c r="P317" s="26">
        <v>9.0</v>
      </c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 t="s">
        <v>948</v>
      </c>
      <c r="B318" s="26" t="s">
        <v>949</v>
      </c>
      <c r="C318" s="27">
        <v>45800.0</v>
      </c>
      <c r="D318" s="26" t="s">
        <v>312</v>
      </c>
      <c r="E318" s="28">
        <v>29.99</v>
      </c>
      <c r="F318" s="27">
        <v>45822.0</v>
      </c>
      <c r="G318" s="26" t="s">
        <v>197</v>
      </c>
      <c r="H318" s="27">
        <v>45825.0</v>
      </c>
      <c r="I318" s="27">
        <v>46190.0</v>
      </c>
      <c r="J318" s="26" t="s">
        <v>313</v>
      </c>
      <c r="K318" s="26">
        <v>0.0</v>
      </c>
      <c r="L318" s="26">
        <v>23.992</v>
      </c>
      <c r="M318" s="26">
        <v>45834.0</v>
      </c>
      <c r="N318" s="26" t="s">
        <v>314</v>
      </c>
      <c r="O318" s="26">
        <v>22.0</v>
      </c>
      <c r="P318" s="26">
        <v>3.0</v>
      </c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 t="s">
        <v>950</v>
      </c>
      <c r="B319" s="26" t="s">
        <v>951</v>
      </c>
      <c r="C319" s="27">
        <v>45746.0</v>
      </c>
      <c r="D319" s="26" t="s">
        <v>325</v>
      </c>
      <c r="E319" s="28" t="s">
        <v>305</v>
      </c>
      <c r="F319" s="27" t="s">
        <v>305</v>
      </c>
      <c r="G319" s="26"/>
      <c r="H319" s="27"/>
      <c r="I319" s="27"/>
      <c r="J319" s="26"/>
      <c r="K319" s="26"/>
      <c r="L319" s="26"/>
      <c r="M319" s="26"/>
      <c r="N319" s="26"/>
      <c r="O319" s="26" t="s">
        <v>305</v>
      </c>
      <c r="P319" s="26" t="s">
        <v>305</v>
      </c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 t="s">
        <v>952</v>
      </c>
      <c r="B320" s="26" t="s">
        <v>953</v>
      </c>
      <c r="C320" s="27">
        <v>45779.0</v>
      </c>
      <c r="D320" s="26" t="s">
        <v>312</v>
      </c>
      <c r="E320" s="28">
        <v>59.99</v>
      </c>
      <c r="F320" s="27">
        <v>45792.0</v>
      </c>
      <c r="G320" s="26" t="s">
        <v>198</v>
      </c>
      <c r="H320" s="27">
        <v>45804.0</v>
      </c>
      <c r="I320" s="27">
        <v>46169.0</v>
      </c>
      <c r="J320" s="26" t="s">
        <v>313</v>
      </c>
      <c r="K320" s="26">
        <v>1.0</v>
      </c>
      <c r="L320" s="26">
        <v>47.992000000000004</v>
      </c>
      <c r="M320" s="26">
        <v>45814.0</v>
      </c>
      <c r="N320" s="26" t="s">
        <v>314</v>
      </c>
      <c r="O320" s="26">
        <v>13.0</v>
      </c>
      <c r="P320" s="26">
        <v>12.0</v>
      </c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 t="s">
        <v>954</v>
      </c>
      <c r="B321" s="26" t="s">
        <v>955</v>
      </c>
      <c r="C321" s="27">
        <v>45741.0</v>
      </c>
      <c r="D321" s="26" t="s">
        <v>325</v>
      </c>
      <c r="E321" s="28" t="s">
        <v>305</v>
      </c>
      <c r="F321" s="27" t="s">
        <v>305</v>
      </c>
      <c r="G321" s="26"/>
      <c r="H321" s="27"/>
      <c r="I321" s="27"/>
      <c r="J321" s="26"/>
      <c r="K321" s="26"/>
      <c r="L321" s="26"/>
      <c r="M321" s="26"/>
      <c r="N321" s="26"/>
      <c r="O321" s="26" t="s">
        <v>305</v>
      </c>
      <c r="P321" s="26" t="s">
        <v>305</v>
      </c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 t="s">
        <v>956</v>
      </c>
      <c r="B322" s="26" t="s">
        <v>957</v>
      </c>
      <c r="C322" s="27">
        <v>45745.0</v>
      </c>
      <c r="D322" s="26" t="s">
        <v>312</v>
      </c>
      <c r="E322" s="28">
        <v>59.99</v>
      </c>
      <c r="F322" s="27">
        <v>45764.0</v>
      </c>
      <c r="G322" s="26" t="s">
        <v>199</v>
      </c>
      <c r="H322" s="27">
        <v>45779.0</v>
      </c>
      <c r="I322" s="27">
        <v>46144.0</v>
      </c>
      <c r="J322" s="26" t="s">
        <v>313</v>
      </c>
      <c r="K322" s="26">
        <v>2.0</v>
      </c>
      <c r="L322" s="26">
        <v>47.992000000000004</v>
      </c>
      <c r="M322" s="26">
        <v>45788.0</v>
      </c>
      <c r="N322" s="26" t="s">
        <v>314</v>
      </c>
      <c r="O322" s="26">
        <v>19.0</v>
      </c>
      <c r="P322" s="26">
        <v>15.0</v>
      </c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 t="s">
        <v>958</v>
      </c>
      <c r="B323" s="26" t="s">
        <v>959</v>
      </c>
      <c r="C323" s="27">
        <v>45668.0</v>
      </c>
      <c r="D323" s="26" t="s">
        <v>312</v>
      </c>
      <c r="E323" s="28">
        <v>29.99</v>
      </c>
      <c r="F323" s="27">
        <v>45691.0</v>
      </c>
      <c r="G323" s="26" t="s">
        <v>200</v>
      </c>
      <c r="H323" s="27">
        <v>45703.0</v>
      </c>
      <c r="I323" s="27">
        <v>46068.0</v>
      </c>
      <c r="J323" s="26" t="s">
        <v>313</v>
      </c>
      <c r="K323" s="26">
        <v>5.0</v>
      </c>
      <c r="L323" s="26">
        <v>23.992</v>
      </c>
      <c r="M323" s="26">
        <v>45713.0</v>
      </c>
      <c r="N323" s="26" t="s">
        <v>314</v>
      </c>
      <c r="O323" s="26">
        <v>23.0</v>
      </c>
      <c r="P323" s="26">
        <v>12.0</v>
      </c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 t="s">
        <v>960</v>
      </c>
      <c r="B324" s="26" t="s">
        <v>961</v>
      </c>
      <c r="C324" s="27">
        <v>45776.0</v>
      </c>
      <c r="D324" s="26" t="s">
        <v>325</v>
      </c>
      <c r="E324" s="28" t="s">
        <v>305</v>
      </c>
      <c r="F324" s="27" t="s">
        <v>305</v>
      </c>
      <c r="G324" s="26"/>
      <c r="H324" s="27"/>
      <c r="I324" s="27"/>
      <c r="J324" s="26"/>
      <c r="K324" s="26"/>
      <c r="L324" s="26"/>
      <c r="M324" s="26"/>
      <c r="N324" s="26"/>
      <c r="O324" s="26" t="s">
        <v>305</v>
      </c>
      <c r="P324" s="26" t="s">
        <v>305</v>
      </c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 t="s">
        <v>962</v>
      </c>
      <c r="B325" s="26" t="s">
        <v>963</v>
      </c>
      <c r="C325" s="27">
        <v>45801.0</v>
      </c>
      <c r="D325" s="26" t="s">
        <v>325</v>
      </c>
      <c r="E325" s="28" t="s">
        <v>305</v>
      </c>
      <c r="F325" s="27" t="s">
        <v>305</v>
      </c>
      <c r="G325" s="26"/>
      <c r="H325" s="27"/>
      <c r="I325" s="27"/>
      <c r="J325" s="26"/>
      <c r="K325" s="26"/>
      <c r="L325" s="26"/>
      <c r="M325" s="26"/>
      <c r="N325" s="26"/>
      <c r="O325" s="26" t="s">
        <v>305</v>
      </c>
      <c r="P325" s="26" t="s">
        <v>305</v>
      </c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 t="s">
        <v>964</v>
      </c>
      <c r="B326" s="26" t="s">
        <v>965</v>
      </c>
      <c r="C326" s="27">
        <v>45769.0</v>
      </c>
      <c r="D326" s="26" t="s">
        <v>325</v>
      </c>
      <c r="E326" s="28" t="s">
        <v>305</v>
      </c>
      <c r="F326" s="27" t="s">
        <v>305</v>
      </c>
      <c r="G326" s="26"/>
      <c r="H326" s="27"/>
      <c r="I326" s="27"/>
      <c r="J326" s="26"/>
      <c r="K326" s="26"/>
      <c r="L326" s="26"/>
      <c r="M326" s="26"/>
      <c r="N326" s="26"/>
      <c r="O326" s="26" t="s">
        <v>305</v>
      </c>
      <c r="P326" s="26" t="s">
        <v>305</v>
      </c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 t="s">
        <v>966</v>
      </c>
      <c r="B327" s="26" t="s">
        <v>967</v>
      </c>
      <c r="C327" s="27">
        <v>45792.0</v>
      </c>
      <c r="D327" s="26" t="s">
        <v>325</v>
      </c>
      <c r="E327" s="28" t="s">
        <v>305</v>
      </c>
      <c r="F327" s="27" t="s">
        <v>305</v>
      </c>
      <c r="G327" s="26"/>
      <c r="H327" s="27"/>
      <c r="I327" s="27"/>
      <c r="J327" s="26"/>
      <c r="K327" s="26"/>
      <c r="L327" s="26"/>
      <c r="M327" s="26"/>
      <c r="N327" s="26"/>
      <c r="O327" s="26" t="s">
        <v>305</v>
      </c>
      <c r="P327" s="26" t="s">
        <v>305</v>
      </c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 t="s">
        <v>968</v>
      </c>
      <c r="B328" s="26" t="s">
        <v>969</v>
      </c>
      <c r="C328" s="27">
        <v>45667.0</v>
      </c>
      <c r="D328" s="26" t="s">
        <v>325</v>
      </c>
      <c r="E328" s="28" t="s">
        <v>305</v>
      </c>
      <c r="F328" s="27" t="s">
        <v>305</v>
      </c>
      <c r="G328" s="26"/>
      <c r="H328" s="27"/>
      <c r="I328" s="27"/>
      <c r="J328" s="26"/>
      <c r="K328" s="26"/>
      <c r="L328" s="26"/>
      <c r="M328" s="26"/>
      <c r="N328" s="26"/>
      <c r="O328" s="26" t="s">
        <v>305</v>
      </c>
      <c r="P328" s="26" t="s">
        <v>305</v>
      </c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 t="s">
        <v>970</v>
      </c>
      <c r="B329" s="26" t="s">
        <v>971</v>
      </c>
      <c r="C329" s="27">
        <v>45704.0</v>
      </c>
      <c r="D329" s="26" t="s">
        <v>312</v>
      </c>
      <c r="E329" s="28">
        <v>29.99</v>
      </c>
      <c r="F329" s="27">
        <v>45729.0</v>
      </c>
      <c r="G329" s="26" t="s">
        <v>201</v>
      </c>
      <c r="H329" s="27">
        <v>45743.0</v>
      </c>
      <c r="I329" s="27">
        <v>46108.0</v>
      </c>
      <c r="J329" s="26" t="s">
        <v>313</v>
      </c>
      <c r="K329" s="26">
        <v>3.0</v>
      </c>
      <c r="L329" s="26">
        <v>23.992</v>
      </c>
      <c r="M329" s="26">
        <v>45751.0</v>
      </c>
      <c r="N329" s="26" t="s">
        <v>314</v>
      </c>
      <c r="O329" s="26">
        <v>25.0</v>
      </c>
      <c r="P329" s="26">
        <v>14.0</v>
      </c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 t="s">
        <v>972</v>
      </c>
      <c r="B330" s="26" t="s">
        <v>973</v>
      </c>
      <c r="C330" s="27">
        <v>45702.0</v>
      </c>
      <c r="D330" s="26" t="s">
        <v>312</v>
      </c>
      <c r="E330" s="28">
        <v>59.99</v>
      </c>
      <c r="F330" s="27">
        <v>45728.0</v>
      </c>
      <c r="G330" s="26" t="s">
        <v>202</v>
      </c>
      <c r="H330" s="27">
        <v>45742.0</v>
      </c>
      <c r="I330" s="27">
        <v>46107.0</v>
      </c>
      <c r="J330" s="26" t="s">
        <v>313</v>
      </c>
      <c r="K330" s="26">
        <v>3.0</v>
      </c>
      <c r="L330" s="26">
        <v>47.992000000000004</v>
      </c>
      <c r="M330" s="26">
        <v>45749.0</v>
      </c>
      <c r="N330" s="26" t="s">
        <v>314</v>
      </c>
      <c r="O330" s="26">
        <v>26.0</v>
      </c>
      <c r="P330" s="26">
        <v>14.0</v>
      </c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 t="s">
        <v>974</v>
      </c>
      <c r="B331" s="26" t="s">
        <v>975</v>
      </c>
      <c r="C331" s="27">
        <v>45660.0</v>
      </c>
      <c r="D331" s="26" t="s">
        <v>312</v>
      </c>
      <c r="E331" s="28">
        <v>59.99</v>
      </c>
      <c r="F331" s="27">
        <v>45676.0</v>
      </c>
      <c r="G331" s="26" t="s">
        <v>203</v>
      </c>
      <c r="H331" s="27">
        <v>45687.0</v>
      </c>
      <c r="I331" s="27">
        <v>46052.0</v>
      </c>
      <c r="J331" s="26" t="s">
        <v>313</v>
      </c>
      <c r="K331" s="26">
        <v>5.0</v>
      </c>
      <c r="L331" s="26">
        <v>47.992000000000004</v>
      </c>
      <c r="M331" s="26">
        <v>45697.0</v>
      </c>
      <c r="N331" s="26" t="s">
        <v>314</v>
      </c>
      <c r="O331" s="26">
        <v>16.0</v>
      </c>
      <c r="P331" s="26">
        <v>11.0</v>
      </c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 t="s">
        <v>976</v>
      </c>
      <c r="B332" s="26" t="s">
        <v>977</v>
      </c>
      <c r="C332" s="27">
        <v>45677.0</v>
      </c>
      <c r="D332" s="26" t="s">
        <v>312</v>
      </c>
      <c r="E332" s="28">
        <v>29.99</v>
      </c>
      <c r="F332" s="27">
        <v>45679.0</v>
      </c>
      <c r="G332" s="26" t="s">
        <v>204</v>
      </c>
      <c r="H332" s="27">
        <v>45684.0</v>
      </c>
      <c r="I332" s="27">
        <v>46049.0</v>
      </c>
      <c r="J332" s="26" t="s">
        <v>313</v>
      </c>
      <c r="K332" s="26">
        <v>5.0</v>
      </c>
      <c r="L332" s="26">
        <v>23.992</v>
      </c>
      <c r="M332" s="26">
        <v>45694.0</v>
      </c>
      <c r="N332" s="26" t="s">
        <v>314</v>
      </c>
      <c r="O332" s="26">
        <v>2.0</v>
      </c>
      <c r="P332" s="26">
        <v>5.0</v>
      </c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 t="s">
        <v>978</v>
      </c>
      <c r="B333" s="26" t="s">
        <v>979</v>
      </c>
      <c r="C333" s="27">
        <v>45746.0</v>
      </c>
      <c r="D333" s="26" t="s">
        <v>325</v>
      </c>
      <c r="E333" s="28" t="s">
        <v>305</v>
      </c>
      <c r="F333" s="27" t="s">
        <v>305</v>
      </c>
      <c r="G333" s="26"/>
      <c r="H333" s="27"/>
      <c r="I333" s="27"/>
      <c r="J333" s="26"/>
      <c r="K333" s="26"/>
      <c r="L333" s="26"/>
      <c r="M333" s="26"/>
      <c r="N333" s="26"/>
      <c r="O333" s="26" t="s">
        <v>305</v>
      </c>
      <c r="P333" s="26" t="s">
        <v>305</v>
      </c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 t="s">
        <v>980</v>
      </c>
      <c r="B334" s="26" t="s">
        <v>981</v>
      </c>
      <c r="C334" s="27">
        <v>45709.0</v>
      </c>
      <c r="D334" s="26" t="s">
        <v>312</v>
      </c>
      <c r="E334" s="28">
        <v>29.99</v>
      </c>
      <c r="F334" s="27">
        <v>45717.0</v>
      </c>
      <c r="G334" s="26" t="s">
        <v>205</v>
      </c>
      <c r="H334" s="27">
        <v>45728.0</v>
      </c>
      <c r="I334" s="27">
        <v>46093.0</v>
      </c>
      <c r="J334" s="26" t="s">
        <v>313</v>
      </c>
      <c r="K334" s="26">
        <v>4.0</v>
      </c>
      <c r="L334" s="26">
        <v>23.992</v>
      </c>
      <c r="M334" s="26">
        <v>45738.0</v>
      </c>
      <c r="N334" s="26" t="s">
        <v>314</v>
      </c>
      <c r="O334" s="26">
        <v>8.0</v>
      </c>
      <c r="P334" s="26">
        <v>11.0</v>
      </c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 t="s">
        <v>982</v>
      </c>
      <c r="B335" s="26" t="s">
        <v>983</v>
      </c>
      <c r="C335" s="27">
        <v>45716.0</v>
      </c>
      <c r="D335" s="26" t="s">
        <v>312</v>
      </c>
      <c r="E335" s="28">
        <v>59.99</v>
      </c>
      <c r="F335" s="27">
        <v>45729.0</v>
      </c>
      <c r="G335" s="26" t="s">
        <v>206</v>
      </c>
      <c r="H335" s="27">
        <v>45729.0</v>
      </c>
      <c r="I335" s="27">
        <v>46094.0</v>
      </c>
      <c r="J335" s="26" t="s">
        <v>313</v>
      </c>
      <c r="K335" s="26">
        <v>4.0</v>
      </c>
      <c r="L335" s="26">
        <v>47.992000000000004</v>
      </c>
      <c r="M335" s="26">
        <v>45736.0</v>
      </c>
      <c r="N335" s="26" t="s">
        <v>314</v>
      </c>
      <c r="O335" s="26">
        <v>13.0</v>
      </c>
      <c r="P335" s="26">
        <v>0.0</v>
      </c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 t="s">
        <v>984</v>
      </c>
      <c r="B336" s="26" t="s">
        <v>985</v>
      </c>
      <c r="C336" s="27">
        <v>45724.0</v>
      </c>
      <c r="D336" s="26" t="s">
        <v>325</v>
      </c>
      <c r="E336" s="28" t="s">
        <v>305</v>
      </c>
      <c r="F336" s="27" t="s">
        <v>305</v>
      </c>
      <c r="G336" s="26"/>
      <c r="H336" s="27"/>
      <c r="I336" s="27"/>
      <c r="J336" s="26"/>
      <c r="K336" s="26"/>
      <c r="L336" s="26"/>
      <c r="M336" s="26"/>
      <c r="N336" s="26"/>
      <c r="O336" s="26" t="s">
        <v>305</v>
      </c>
      <c r="P336" s="26" t="s">
        <v>305</v>
      </c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 t="s">
        <v>986</v>
      </c>
      <c r="B337" s="26" t="s">
        <v>987</v>
      </c>
      <c r="C337" s="27">
        <v>45699.0</v>
      </c>
      <c r="D337" s="26" t="s">
        <v>312</v>
      </c>
      <c r="E337" s="28">
        <v>29.99</v>
      </c>
      <c r="F337" s="27">
        <v>45722.0</v>
      </c>
      <c r="G337" s="26" t="s">
        <v>207</v>
      </c>
      <c r="H337" s="27">
        <v>45730.0</v>
      </c>
      <c r="I337" s="27">
        <v>46095.0</v>
      </c>
      <c r="J337" s="26" t="s">
        <v>313</v>
      </c>
      <c r="K337" s="26">
        <v>4.0</v>
      </c>
      <c r="L337" s="26">
        <v>23.992</v>
      </c>
      <c r="M337" s="26">
        <v>45740.0</v>
      </c>
      <c r="N337" s="26" t="s">
        <v>314</v>
      </c>
      <c r="O337" s="26">
        <v>23.0</v>
      </c>
      <c r="P337" s="26">
        <v>8.0</v>
      </c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 t="s">
        <v>988</v>
      </c>
      <c r="B338" s="26" t="s">
        <v>989</v>
      </c>
      <c r="C338" s="27">
        <v>45769.0</v>
      </c>
      <c r="D338" s="26" t="s">
        <v>312</v>
      </c>
      <c r="E338" s="28">
        <v>29.99</v>
      </c>
      <c r="F338" s="27">
        <v>45784.0</v>
      </c>
      <c r="G338" s="26" t="s">
        <v>208</v>
      </c>
      <c r="H338" s="27">
        <v>45794.0</v>
      </c>
      <c r="I338" s="27">
        <v>46159.0</v>
      </c>
      <c r="J338" s="26" t="s">
        <v>313</v>
      </c>
      <c r="K338" s="26">
        <v>1.0</v>
      </c>
      <c r="L338" s="26">
        <v>23.992</v>
      </c>
      <c r="M338" s="26">
        <v>45802.0</v>
      </c>
      <c r="N338" s="26" t="s">
        <v>314</v>
      </c>
      <c r="O338" s="26">
        <v>15.0</v>
      </c>
      <c r="P338" s="26">
        <v>10.0</v>
      </c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 t="s">
        <v>990</v>
      </c>
      <c r="B339" s="26" t="s">
        <v>991</v>
      </c>
      <c r="C339" s="27">
        <v>45751.0</v>
      </c>
      <c r="D339" s="26" t="s">
        <v>325</v>
      </c>
      <c r="E339" s="28" t="s">
        <v>305</v>
      </c>
      <c r="F339" s="27" t="s">
        <v>305</v>
      </c>
      <c r="G339" s="26"/>
      <c r="H339" s="27"/>
      <c r="I339" s="27"/>
      <c r="J339" s="26"/>
      <c r="K339" s="26"/>
      <c r="L339" s="26"/>
      <c r="M339" s="26"/>
      <c r="N339" s="26"/>
      <c r="O339" s="26" t="s">
        <v>305</v>
      </c>
      <c r="P339" s="26" t="s">
        <v>305</v>
      </c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 t="s">
        <v>992</v>
      </c>
      <c r="B340" s="26" t="s">
        <v>993</v>
      </c>
      <c r="C340" s="27">
        <v>45805.0</v>
      </c>
      <c r="D340" s="26" t="s">
        <v>325</v>
      </c>
      <c r="E340" s="28" t="s">
        <v>305</v>
      </c>
      <c r="F340" s="27" t="s">
        <v>305</v>
      </c>
      <c r="G340" s="26"/>
      <c r="H340" s="27"/>
      <c r="I340" s="27"/>
      <c r="J340" s="26"/>
      <c r="K340" s="26"/>
      <c r="L340" s="26"/>
      <c r="M340" s="26"/>
      <c r="N340" s="26"/>
      <c r="O340" s="26" t="s">
        <v>305</v>
      </c>
      <c r="P340" s="26" t="s">
        <v>305</v>
      </c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 t="s">
        <v>994</v>
      </c>
      <c r="B341" s="26" t="s">
        <v>995</v>
      </c>
      <c r="C341" s="27">
        <v>45720.0</v>
      </c>
      <c r="D341" s="26" t="s">
        <v>312</v>
      </c>
      <c r="E341" s="28">
        <v>29.99</v>
      </c>
      <c r="F341" s="27">
        <v>45750.0</v>
      </c>
      <c r="G341" s="26" t="s">
        <v>209</v>
      </c>
      <c r="H341" s="27">
        <v>45753.0</v>
      </c>
      <c r="I341" s="27">
        <v>46118.0</v>
      </c>
      <c r="J341" s="26" t="s">
        <v>313</v>
      </c>
      <c r="K341" s="26">
        <v>3.0</v>
      </c>
      <c r="L341" s="26">
        <v>23.992</v>
      </c>
      <c r="M341" s="26">
        <v>45760.0</v>
      </c>
      <c r="N341" s="26" t="s">
        <v>314</v>
      </c>
      <c r="O341" s="26">
        <v>30.0</v>
      </c>
      <c r="P341" s="26">
        <v>3.0</v>
      </c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 t="s">
        <v>996</v>
      </c>
      <c r="B342" s="26" t="s">
        <v>997</v>
      </c>
      <c r="C342" s="27">
        <v>45671.0</v>
      </c>
      <c r="D342" s="26" t="s">
        <v>325</v>
      </c>
      <c r="E342" s="28" t="s">
        <v>305</v>
      </c>
      <c r="F342" s="27" t="s">
        <v>305</v>
      </c>
      <c r="G342" s="26"/>
      <c r="H342" s="27"/>
      <c r="I342" s="27"/>
      <c r="J342" s="26"/>
      <c r="K342" s="26"/>
      <c r="L342" s="26"/>
      <c r="M342" s="26"/>
      <c r="N342" s="26"/>
      <c r="O342" s="26" t="s">
        <v>305</v>
      </c>
      <c r="P342" s="26" t="s">
        <v>305</v>
      </c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 t="s">
        <v>998</v>
      </c>
      <c r="B343" s="26" t="s">
        <v>999</v>
      </c>
      <c r="C343" s="27">
        <v>45670.0</v>
      </c>
      <c r="D343" s="26" t="s">
        <v>312</v>
      </c>
      <c r="E343" s="28">
        <v>29.99</v>
      </c>
      <c r="F343" s="27">
        <v>45689.0</v>
      </c>
      <c r="G343" s="26" t="s">
        <v>210</v>
      </c>
      <c r="H343" s="27">
        <v>45699.0</v>
      </c>
      <c r="I343" s="27">
        <v>46064.0</v>
      </c>
      <c r="J343" s="26" t="s">
        <v>313</v>
      </c>
      <c r="K343" s="26">
        <v>5.0</v>
      </c>
      <c r="L343" s="26">
        <v>23.992</v>
      </c>
      <c r="M343" s="26">
        <v>45707.0</v>
      </c>
      <c r="N343" s="26" t="s">
        <v>314</v>
      </c>
      <c r="O343" s="26">
        <v>19.0</v>
      </c>
      <c r="P343" s="26">
        <v>10.0</v>
      </c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 t="s">
        <v>1000</v>
      </c>
      <c r="B344" s="26" t="s">
        <v>1001</v>
      </c>
      <c r="C344" s="27">
        <v>45788.0</v>
      </c>
      <c r="D344" s="26" t="s">
        <v>325</v>
      </c>
      <c r="E344" s="28" t="s">
        <v>305</v>
      </c>
      <c r="F344" s="27" t="s">
        <v>305</v>
      </c>
      <c r="G344" s="26"/>
      <c r="H344" s="27"/>
      <c r="I344" s="27"/>
      <c r="J344" s="26"/>
      <c r="K344" s="26"/>
      <c r="L344" s="26"/>
      <c r="M344" s="26"/>
      <c r="N344" s="26"/>
      <c r="O344" s="26" t="s">
        <v>305</v>
      </c>
      <c r="P344" s="26" t="s">
        <v>305</v>
      </c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 t="s">
        <v>1002</v>
      </c>
      <c r="B345" s="26" t="s">
        <v>1003</v>
      </c>
      <c r="C345" s="27">
        <v>45809.0</v>
      </c>
      <c r="D345" s="26" t="s">
        <v>312</v>
      </c>
      <c r="E345" s="28">
        <v>59.99</v>
      </c>
      <c r="F345" s="27">
        <v>45816.0</v>
      </c>
      <c r="G345" s="26" t="s">
        <v>211</v>
      </c>
      <c r="H345" s="27">
        <v>45826.0</v>
      </c>
      <c r="I345" s="27">
        <v>46191.0</v>
      </c>
      <c r="J345" s="26" t="s">
        <v>313</v>
      </c>
      <c r="K345" s="26">
        <v>0.0</v>
      </c>
      <c r="L345" s="26">
        <v>47.992000000000004</v>
      </c>
      <c r="M345" s="26">
        <v>45836.0</v>
      </c>
      <c r="N345" s="26" t="s">
        <v>314</v>
      </c>
      <c r="O345" s="26">
        <v>7.0</v>
      </c>
      <c r="P345" s="26">
        <v>10.0</v>
      </c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 t="s">
        <v>1004</v>
      </c>
      <c r="B346" s="26" t="s">
        <v>1005</v>
      </c>
      <c r="C346" s="27">
        <v>45814.0</v>
      </c>
      <c r="D346" s="26" t="s">
        <v>325</v>
      </c>
      <c r="E346" s="28" t="s">
        <v>305</v>
      </c>
      <c r="F346" s="27" t="s">
        <v>305</v>
      </c>
      <c r="G346" s="26"/>
      <c r="H346" s="27"/>
      <c r="I346" s="27"/>
      <c r="J346" s="26"/>
      <c r="K346" s="26"/>
      <c r="L346" s="26"/>
      <c r="M346" s="26"/>
      <c r="N346" s="26"/>
      <c r="O346" s="26" t="s">
        <v>305</v>
      </c>
      <c r="P346" s="26" t="s">
        <v>305</v>
      </c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 t="s">
        <v>1006</v>
      </c>
      <c r="B347" s="26" t="s">
        <v>1007</v>
      </c>
      <c r="C347" s="27">
        <v>45676.0</v>
      </c>
      <c r="D347" s="26" t="s">
        <v>312</v>
      </c>
      <c r="E347" s="28">
        <v>59.99</v>
      </c>
      <c r="F347" s="27">
        <v>45678.0</v>
      </c>
      <c r="G347" s="26" t="s">
        <v>212</v>
      </c>
      <c r="H347" s="27">
        <v>45692.0</v>
      </c>
      <c r="I347" s="27">
        <v>46057.0</v>
      </c>
      <c r="J347" s="26" t="s">
        <v>313</v>
      </c>
      <c r="K347" s="26">
        <v>5.0</v>
      </c>
      <c r="L347" s="26">
        <v>47.992000000000004</v>
      </c>
      <c r="M347" s="26">
        <v>45702.0</v>
      </c>
      <c r="N347" s="26" t="s">
        <v>314</v>
      </c>
      <c r="O347" s="26">
        <v>2.0</v>
      </c>
      <c r="P347" s="26">
        <v>14.0</v>
      </c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 t="s">
        <v>1008</v>
      </c>
      <c r="B348" s="26" t="s">
        <v>1009</v>
      </c>
      <c r="C348" s="27">
        <v>45698.0</v>
      </c>
      <c r="D348" s="26" t="s">
        <v>325</v>
      </c>
      <c r="E348" s="28" t="s">
        <v>305</v>
      </c>
      <c r="F348" s="27" t="s">
        <v>305</v>
      </c>
      <c r="G348" s="26"/>
      <c r="H348" s="27"/>
      <c r="I348" s="27"/>
      <c r="J348" s="26"/>
      <c r="K348" s="26"/>
      <c r="L348" s="26"/>
      <c r="M348" s="26"/>
      <c r="N348" s="26"/>
      <c r="O348" s="26" t="s">
        <v>305</v>
      </c>
      <c r="P348" s="26" t="s">
        <v>305</v>
      </c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 t="s">
        <v>1010</v>
      </c>
      <c r="B349" s="26" t="s">
        <v>1011</v>
      </c>
      <c r="C349" s="27">
        <v>45692.0</v>
      </c>
      <c r="D349" s="26" t="s">
        <v>312</v>
      </c>
      <c r="E349" s="28">
        <v>29.99</v>
      </c>
      <c r="F349" s="27">
        <v>45719.0</v>
      </c>
      <c r="G349" s="26" t="s">
        <v>213</v>
      </c>
      <c r="H349" s="27">
        <v>45726.0</v>
      </c>
      <c r="I349" s="27">
        <v>46091.0</v>
      </c>
      <c r="J349" s="26" t="s">
        <v>352</v>
      </c>
      <c r="K349" s="26">
        <v>4.0</v>
      </c>
      <c r="L349" s="26">
        <v>23.992</v>
      </c>
      <c r="M349" s="26">
        <v>45736.0</v>
      </c>
      <c r="N349" s="26" t="s">
        <v>314</v>
      </c>
      <c r="O349" s="26">
        <v>27.0</v>
      </c>
      <c r="P349" s="26">
        <v>7.0</v>
      </c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 t="s">
        <v>1012</v>
      </c>
      <c r="B350" s="26" t="s">
        <v>1013</v>
      </c>
      <c r="C350" s="27">
        <v>45712.0</v>
      </c>
      <c r="D350" s="26" t="s">
        <v>325</v>
      </c>
      <c r="E350" s="28" t="s">
        <v>305</v>
      </c>
      <c r="F350" s="27" t="s">
        <v>305</v>
      </c>
      <c r="G350" s="26"/>
      <c r="H350" s="27"/>
      <c r="I350" s="27"/>
      <c r="J350" s="26"/>
      <c r="K350" s="26"/>
      <c r="L350" s="26"/>
      <c r="M350" s="26"/>
      <c r="N350" s="26"/>
      <c r="O350" s="26" t="s">
        <v>305</v>
      </c>
      <c r="P350" s="26" t="s">
        <v>305</v>
      </c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 t="s">
        <v>1014</v>
      </c>
      <c r="B351" s="26" t="s">
        <v>1015</v>
      </c>
      <c r="C351" s="27">
        <v>45661.0</v>
      </c>
      <c r="D351" s="26" t="s">
        <v>312</v>
      </c>
      <c r="E351" s="28">
        <v>29.99</v>
      </c>
      <c r="F351" s="27">
        <v>45677.0</v>
      </c>
      <c r="G351" s="26" t="s">
        <v>214</v>
      </c>
      <c r="H351" s="27">
        <v>45687.0</v>
      </c>
      <c r="I351" s="27">
        <v>46052.0</v>
      </c>
      <c r="J351" s="26" t="s">
        <v>313</v>
      </c>
      <c r="K351" s="26">
        <v>5.0</v>
      </c>
      <c r="L351" s="26">
        <v>23.992</v>
      </c>
      <c r="M351" s="26">
        <v>45694.0</v>
      </c>
      <c r="N351" s="26" t="s">
        <v>314</v>
      </c>
      <c r="O351" s="26">
        <v>16.0</v>
      </c>
      <c r="P351" s="26">
        <v>10.0</v>
      </c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 t="s">
        <v>1016</v>
      </c>
      <c r="B352" s="26" t="s">
        <v>1017</v>
      </c>
      <c r="C352" s="27">
        <v>45719.0</v>
      </c>
      <c r="D352" s="26" t="s">
        <v>325</v>
      </c>
      <c r="E352" s="28" t="s">
        <v>305</v>
      </c>
      <c r="F352" s="27" t="s">
        <v>305</v>
      </c>
      <c r="G352" s="26"/>
      <c r="H352" s="27"/>
      <c r="I352" s="27"/>
      <c r="J352" s="26"/>
      <c r="K352" s="26"/>
      <c r="L352" s="26"/>
      <c r="M352" s="26"/>
      <c r="N352" s="26"/>
      <c r="O352" s="26" t="s">
        <v>305</v>
      </c>
      <c r="P352" s="26" t="s">
        <v>305</v>
      </c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 t="s">
        <v>1018</v>
      </c>
      <c r="B353" s="26" t="s">
        <v>1019</v>
      </c>
      <c r="C353" s="27">
        <v>45772.0</v>
      </c>
      <c r="D353" s="26" t="s">
        <v>312</v>
      </c>
      <c r="E353" s="28">
        <v>29.99</v>
      </c>
      <c r="F353" s="27">
        <v>45785.0</v>
      </c>
      <c r="G353" s="26" t="s">
        <v>215</v>
      </c>
      <c r="H353" s="27">
        <v>45796.0</v>
      </c>
      <c r="I353" s="27">
        <v>46161.0</v>
      </c>
      <c r="J353" s="26" t="s">
        <v>313</v>
      </c>
      <c r="K353" s="26">
        <v>1.0</v>
      </c>
      <c r="L353" s="26">
        <v>23.992</v>
      </c>
      <c r="M353" s="26">
        <v>45803.0</v>
      </c>
      <c r="N353" s="26" t="s">
        <v>314</v>
      </c>
      <c r="O353" s="26">
        <v>13.0</v>
      </c>
      <c r="P353" s="26">
        <v>11.0</v>
      </c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 t="s">
        <v>1020</v>
      </c>
      <c r="B354" s="26" t="s">
        <v>1021</v>
      </c>
      <c r="C354" s="27">
        <v>45691.0</v>
      </c>
      <c r="D354" s="26" t="s">
        <v>325</v>
      </c>
      <c r="E354" s="28" t="s">
        <v>305</v>
      </c>
      <c r="F354" s="27" t="s">
        <v>305</v>
      </c>
      <c r="G354" s="26"/>
      <c r="H354" s="27"/>
      <c r="I354" s="27"/>
      <c r="J354" s="26"/>
      <c r="K354" s="26"/>
      <c r="L354" s="26"/>
      <c r="M354" s="26"/>
      <c r="N354" s="26"/>
      <c r="O354" s="26" t="s">
        <v>305</v>
      </c>
      <c r="P354" s="26" t="s">
        <v>305</v>
      </c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 t="s">
        <v>1022</v>
      </c>
      <c r="B355" s="26" t="s">
        <v>1023</v>
      </c>
      <c r="C355" s="27">
        <v>45679.0</v>
      </c>
      <c r="D355" s="26" t="s">
        <v>312</v>
      </c>
      <c r="E355" s="28">
        <v>29.99</v>
      </c>
      <c r="F355" s="27">
        <v>45679.0</v>
      </c>
      <c r="G355" s="26" t="s">
        <v>216</v>
      </c>
      <c r="H355" s="27">
        <v>45690.0</v>
      </c>
      <c r="I355" s="27">
        <v>46055.0</v>
      </c>
      <c r="J355" s="26" t="s">
        <v>313</v>
      </c>
      <c r="K355" s="26">
        <v>5.0</v>
      </c>
      <c r="L355" s="26">
        <v>23.992</v>
      </c>
      <c r="M355" s="26">
        <v>45697.0</v>
      </c>
      <c r="N355" s="26" t="s">
        <v>314</v>
      </c>
      <c r="O355" s="26">
        <v>0.0</v>
      </c>
      <c r="P355" s="26">
        <v>11.0</v>
      </c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 t="s">
        <v>1024</v>
      </c>
      <c r="B356" s="26" t="s">
        <v>1025</v>
      </c>
      <c r="C356" s="27">
        <v>45759.0</v>
      </c>
      <c r="D356" s="26" t="s">
        <v>325</v>
      </c>
      <c r="E356" s="28" t="s">
        <v>305</v>
      </c>
      <c r="F356" s="27" t="s">
        <v>305</v>
      </c>
      <c r="G356" s="26"/>
      <c r="H356" s="27"/>
      <c r="I356" s="27"/>
      <c r="J356" s="26"/>
      <c r="K356" s="26"/>
      <c r="L356" s="26"/>
      <c r="M356" s="26"/>
      <c r="N356" s="26"/>
      <c r="O356" s="26" t="s">
        <v>305</v>
      </c>
      <c r="P356" s="26" t="s">
        <v>305</v>
      </c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 t="s">
        <v>1026</v>
      </c>
      <c r="B357" s="26" t="s">
        <v>1027</v>
      </c>
      <c r="C357" s="27">
        <v>45807.0</v>
      </c>
      <c r="D357" s="26" t="s">
        <v>325</v>
      </c>
      <c r="E357" s="28" t="s">
        <v>305</v>
      </c>
      <c r="F357" s="27" t="s">
        <v>305</v>
      </c>
      <c r="G357" s="26"/>
      <c r="H357" s="27"/>
      <c r="I357" s="27"/>
      <c r="J357" s="26"/>
      <c r="K357" s="26"/>
      <c r="L357" s="26"/>
      <c r="M357" s="26"/>
      <c r="N357" s="26"/>
      <c r="O357" s="26" t="s">
        <v>305</v>
      </c>
      <c r="P357" s="26" t="s">
        <v>305</v>
      </c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 t="s">
        <v>1028</v>
      </c>
      <c r="B358" s="26" t="s">
        <v>1029</v>
      </c>
      <c r="C358" s="27">
        <v>45813.0</v>
      </c>
      <c r="D358" s="26" t="s">
        <v>325</v>
      </c>
      <c r="E358" s="28" t="s">
        <v>305</v>
      </c>
      <c r="F358" s="27" t="s">
        <v>305</v>
      </c>
      <c r="G358" s="26"/>
      <c r="H358" s="27"/>
      <c r="I358" s="27"/>
      <c r="J358" s="26"/>
      <c r="K358" s="26"/>
      <c r="L358" s="26"/>
      <c r="M358" s="26"/>
      <c r="N358" s="26"/>
      <c r="O358" s="26" t="s">
        <v>305</v>
      </c>
      <c r="P358" s="26" t="s">
        <v>305</v>
      </c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 t="s">
        <v>1030</v>
      </c>
      <c r="B359" s="26" t="s">
        <v>1031</v>
      </c>
      <c r="C359" s="27">
        <v>45661.0</v>
      </c>
      <c r="D359" s="26" t="s">
        <v>325</v>
      </c>
      <c r="E359" s="28" t="s">
        <v>305</v>
      </c>
      <c r="F359" s="27" t="s">
        <v>305</v>
      </c>
      <c r="G359" s="26"/>
      <c r="H359" s="27"/>
      <c r="I359" s="27"/>
      <c r="J359" s="26"/>
      <c r="K359" s="26"/>
      <c r="L359" s="26"/>
      <c r="M359" s="26"/>
      <c r="N359" s="26"/>
      <c r="O359" s="26" t="s">
        <v>305</v>
      </c>
      <c r="P359" s="26" t="s">
        <v>305</v>
      </c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 t="s">
        <v>1032</v>
      </c>
      <c r="B360" s="26" t="s">
        <v>1033</v>
      </c>
      <c r="C360" s="27">
        <v>45721.0</v>
      </c>
      <c r="D360" s="26" t="s">
        <v>325</v>
      </c>
      <c r="E360" s="28" t="s">
        <v>305</v>
      </c>
      <c r="F360" s="27" t="s">
        <v>305</v>
      </c>
      <c r="G360" s="26"/>
      <c r="H360" s="27"/>
      <c r="I360" s="27"/>
      <c r="J360" s="26"/>
      <c r="K360" s="26"/>
      <c r="L360" s="26"/>
      <c r="M360" s="26"/>
      <c r="N360" s="26"/>
      <c r="O360" s="26" t="s">
        <v>305</v>
      </c>
      <c r="P360" s="26" t="s">
        <v>305</v>
      </c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 t="s">
        <v>1034</v>
      </c>
      <c r="B361" s="26" t="s">
        <v>1035</v>
      </c>
      <c r="C361" s="27">
        <v>45788.0</v>
      </c>
      <c r="D361" s="26" t="s">
        <v>325</v>
      </c>
      <c r="E361" s="28" t="s">
        <v>305</v>
      </c>
      <c r="F361" s="27" t="s">
        <v>305</v>
      </c>
      <c r="G361" s="26"/>
      <c r="H361" s="27"/>
      <c r="I361" s="27"/>
      <c r="J361" s="26"/>
      <c r="K361" s="26"/>
      <c r="L361" s="26"/>
      <c r="M361" s="26"/>
      <c r="N361" s="26"/>
      <c r="O361" s="26" t="s">
        <v>305</v>
      </c>
      <c r="P361" s="26" t="s">
        <v>305</v>
      </c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 t="s">
        <v>1036</v>
      </c>
      <c r="B362" s="26" t="s">
        <v>1037</v>
      </c>
      <c r="C362" s="27">
        <v>45696.0</v>
      </c>
      <c r="D362" s="26" t="s">
        <v>312</v>
      </c>
      <c r="E362" s="28">
        <v>59.99</v>
      </c>
      <c r="F362" s="27">
        <v>45696.0</v>
      </c>
      <c r="G362" s="26" t="s">
        <v>217</v>
      </c>
      <c r="H362" s="27">
        <v>45696.0</v>
      </c>
      <c r="I362" s="27">
        <v>46061.0</v>
      </c>
      <c r="J362" s="26" t="s">
        <v>313</v>
      </c>
      <c r="K362" s="26">
        <v>5.0</v>
      </c>
      <c r="L362" s="26">
        <v>47.992000000000004</v>
      </c>
      <c r="M362" s="26">
        <v>45704.0</v>
      </c>
      <c r="N362" s="26" t="s">
        <v>314</v>
      </c>
      <c r="O362" s="26">
        <v>0.0</v>
      </c>
      <c r="P362" s="26">
        <v>0.0</v>
      </c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 t="s">
        <v>1038</v>
      </c>
      <c r="B363" s="26" t="s">
        <v>1039</v>
      </c>
      <c r="C363" s="27">
        <v>45716.0</v>
      </c>
      <c r="D363" s="26" t="s">
        <v>312</v>
      </c>
      <c r="E363" s="28">
        <v>29.99</v>
      </c>
      <c r="F363" s="27">
        <v>45733.0</v>
      </c>
      <c r="G363" s="26" t="s">
        <v>218</v>
      </c>
      <c r="H363" s="27">
        <v>45741.0</v>
      </c>
      <c r="I363" s="27">
        <v>46106.0</v>
      </c>
      <c r="J363" s="26" t="s">
        <v>313</v>
      </c>
      <c r="K363" s="26">
        <v>3.0</v>
      </c>
      <c r="L363" s="26">
        <v>23.992</v>
      </c>
      <c r="M363" s="26">
        <v>45749.0</v>
      </c>
      <c r="N363" s="26" t="s">
        <v>314</v>
      </c>
      <c r="O363" s="26">
        <v>17.0</v>
      </c>
      <c r="P363" s="26">
        <v>8.0</v>
      </c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 t="s">
        <v>1040</v>
      </c>
      <c r="B364" s="26" t="s">
        <v>1041</v>
      </c>
      <c r="C364" s="27">
        <v>45669.0</v>
      </c>
      <c r="D364" s="26" t="s">
        <v>312</v>
      </c>
      <c r="E364" s="28">
        <v>29.99</v>
      </c>
      <c r="F364" s="27">
        <v>45698.0</v>
      </c>
      <c r="G364" s="26" t="s">
        <v>219</v>
      </c>
      <c r="H364" s="27">
        <v>45710.0</v>
      </c>
      <c r="I364" s="27">
        <v>46075.0</v>
      </c>
      <c r="J364" s="26" t="s">
        <v>313</v>
      </c>
      <c r="K364" s="26">
        <v>4.0</v>
      </c>
      <c r="L364" s="26">
        <v>23.992</v>
      </c>
      <c r="M364" s="26">
        <v>45719.0</v>
      </c>
      <c r="N364" s="26" t="s">
        <v>314</v>
      </c>
      <c r="O364" s="26">
        <v>29.0</v>
      </c>
      <c r="P364" s="26">
        <v>12.0</v>
      </c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 t="s">
        <v>1042</v>
      </c>
      <c r="B365" s="26" t="s">
        <v>1043</v>
      </c>
      <c r="C365" s="27">
        <v>45723.0</v>
      </c>
      <c r="D365" s="26" t="s">
        <v>312</v>
      </c>
      <c r="E365" s="28">
        <v>29.99</v>
      </c>
      <c r="F365" s="27">
        <v>45743.0</v>
      </c>
      <c r="G365" s="26" t="s">
        <v>220</v>
      </c>
      <c r="H365" s="27">
        <v>45758.0</v>
      </c>
      <c r="I365" s="27">
        <v>46123.0</v>
      </c>
      <c r="J365" s="26" t="s">
        <v>313</v>
      </c>
      <c r="K365" s="26">
        <v>3.0</v>
      </c>
      <c r="L365" s="26">
        <v>23.992</v>
      </c>
      <c r="M365" s="26">
        <v>45765.0</v>
      </c>
      <c r="N365" s="26" t="s">
        <v>314</v>
      </c>
      <c r="O365" s="26">
        <v>20.0</v>
      </c>
      <c r="P365" s="26">
        <v>15.0</v>
      </c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 t="s">
        <v>1044</v>
      </c>
      <c r="B366" s="26" t="s">
        <v>1045</v>
      </c>
      <c r="C366" s="27">
        <v>45716.0</v>
      </c>
      <c r="D366" s="26" t="s">
        <v>312</v>
      </c>
      <c r="E366" s="28">
        <v>59.99</v>
      </c>
      <c r="F366" s="27">
        <v>45723.0</v>
      </c>
      <c r="G366" s="26" t="s">
        <v>221</v>
      </c>
      <c r="H366" s="27">
        <v>45738.0</v>
      </c>
      <c r="I366" s="27">
        <v>46103.0</v>
      </c>
      <c r="J366" s="26" t="s">
        <v>313</v>
      </c>
      <c r="K366" s="26">
        <v>3.0</v>
      </c>
      <c r="L366" s="26">
        <v>47.992000000000004</v>
      </c>
      <c r="M366" s="26">
        <v>45746.0</v>
      </c>
      <c r="N366" s="26" t="s">
        <v>314</v>
      </c>
      <c r="O366" s="26">
        <v>7.0</v>
      </c>
      <c r="P366" s="26">
        <v>15.0</v>
      </c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 t="s">
        <v>1046</v>
      </c>
      <c r="B367" s="26" t="s">
        <v>1047</v>
      </c>
      <c r="C367" s="27">
        <v>45695.0</v>
      </c>
      <c r="D367" s="26" t="s">
        <v>312</v>
      </c>
      <c r="E367" s="28">
        <v>59.99</v>
      </c>
      <c r="F367" s="27">
        <v>45705.0</v>
      </c>
      <c r="G367" s="26" t="s">
        <v>222</v>
      </c>
      <c r="H367" s="27">
        <v>45717.0</v>
      </c>
      <c r="I367" s="27">
        <v>46082.0</v>
      </c>
      <c r="J367" s="26" t="s">
        <v>313</v>
      </c>
      <c r="K367" s="26">
        <v>4.0</v>
      </c>
      <c r="L367" s="26">
        <v>47.992000000000004</v>
      </c>
      <c r="M367" s="26">
        <v>45727.0</v>
      </c>
      <c r="N367" s="26" t="s">
        <v>314</v>
      </c>
      <c r="O367" s="26">
        <v>10.0</v>
      </c>
      <c r="P367" s="26">
        <v>12.0</v>
      </c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 t="s">
        <v>1048</v>
      </c>
      <c r="B368" s="26" t="s">
        <v>1049</v>
      </c>
      <c r="C368" s="27">
        <v>45763.0</v>
      </c>
      <c r="D368" s="26" t="s">
        <v>312</v>
      </c>
      <c r="E368" s="28">
        <v>29.99</v>
      </c>
      <c r="F368" s="27">
        <v>45788.0</v>
      </c>
      <c r="G368" s="26" t="s">
        <v>223</v>
      </c>
      <c r="H368" s="27">
        <v>45803.0</v>
      </c>
      <c r="I368" s="27">
        <v>46168.0</v>
      </c>
      <c r="J368" s="26" t="s">
        <v>313</v>
      </c>
      <c r="K368" s="26">
        <v>1.0</v>
      </c>
      <c r="L368" s="26">
        <v>23.992</v>
      </c>
      <c r="M368" s="26">
        <v>45810.0</v>
      </c>
      <c r="N368" s="26" t="s">
        <v>314</v>
      </c>
      <c r="O368" s="26">
        <v>25.0</v>
      </c>
      <c r="P368" s="26">
        <v>15.0</v>
      </c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 t="s">
        <v>1050</v>
      </c>
      <c r="B369" s="26" t="s">
        <v>1051</v>
      </c>
      <c r="C369" s="27">
        <v>45730.0</v>
      </c>
      <c r="D369" s="26" t="s">
        <v>312</v>
      </c>
      <c r="E369" s="28">
        <v>59.99</v>
      </c>
      <c r="F369" s="27">
        <v>45730.0</v>
      </c>
      <c r="G369" s="26" t="s">
        <v>224</v>
      </c>
      <c r="H369" s="27">
        <v>45738.0</v>
      </c>
      <c r="I369" s="27">
        <v>46103.0</v>
      </c>
      <c r="J369" s="26" t="s">
        <v>352</v>
      </c>
      <c r="K369" s="26">
        <v>3.0</v>
      </c>
      <c r="L369" s="26">
        <v>47.992000000000004</v>
      </c>
      <c r="M369" s="26">
        <v>45745.0</v>
      </c>
      <c r="N369" s="26" t="s">
        <v>314</v>
      </c>
      <c r="O369" s="26">
        <v>0.0</v>
      </c>
      <c r="P369" s="26">
        <v>8.0</v>
      </c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 t="s">
        <v>1052</v>
      </c>
      <c r="B370" s="26" t="s">
        <v>1053</v>
      </c>
      <c r="C370" s="27">
        <v>45811.0</v>
      </c>
      <c r="D370" s="26" t="s">
        <v>312</v>
      </c>
      <c r="E370" s="28">
        <v>29.99</v>
      </c>
      <c r="F370" s="27">
        <v>45835.0</v>
      </c>
      <c r="G370" s="26" t="s">
        <v>225</v>
      </c>
      <c r="H370" s="27">
        <v>45843.0</v>
      </c>
      <c r="I370" s="27">
        <v>46208.0</v>
      </c>
      <c r="J370" s="26" t="s">
        <v>313</v>
      </c>
      <c r="K370" s="26">
        <v>0.0</v>
      </c>
      <c r="L370" s="26">
        <v>23.992</v>
      </c>
      <c r="M370" s="26">
        <v>45852.0</v>
      </c>
      <c r="N370" s="26" t="s">
        <v>363</v>
      </c>
      <c r="O370" s="26">
        <v>24.0</v>
      </c>
      <c r="P370" s="26">
        <v>8.0</v>
      </c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 t="s">
        <v>1054</v>
      </c>
      <c r="B371" s="26" t="s">
        <v>1055</v>
      </c>
      <c r="C371" s="27">
        <v>45705.0</v>
      </c>
      <c r="D371" s="26" t="s">
        <v>312</v>
      </c>
      <c r="E371" s="28">
        <v>29.99</v>
      </c>
      <c r="F371" s="27">
        <v>45728.0</v>
      </c>
      <c r="G371" s="26" t="s">
        <v>226</v>
      </c>
      <c r="H371" s="27">
        <v>45736.0</v>
      </c>
      <c r="I371" s="27">
        <v>46101.0</v>
      </c>
      <c r="J371" s="26" t="s">
        <v>352</v>
      </c>
      <c r="K371" s="26">
        <v>3.0</v>
      </c>
      <c r="L371" s="26">
        <v>23.992</v>
      </c>
      <c r="M371" s="26">
        <v>45743.0</v>
      </c>
      <c r="N371" s="26" t="s">
        <v>314</v>
      </c>
      <c r="O371" s="26">
        <v>23.0</v>
      </c>
      <c r="P371" s="26">
        <v>8.0</v>
      </c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 t="s">
        <v>1056</v>
      </c>
      <c r="B372" s="26" t="s">
        <v>1057</v>
      </c>
      <c r="C372" s="27">
        <v>45789.0</v>
      </c>
      <c r="D372" s="26" t="s">
        <v>325</v>
      </c>
      <c r="E372" s="28" t="s">
        <v>305</v>
      </c>
      <c r="F372" s="27" t="s">
        <v>305</v>
      </c>
      <c r="G372" s="26"/>
      <c r="H372" s="27"/>
      <c r="I372" s="27"/>
      <c r="J372" s="26"/>
      <c r="K372" s="26"/>
      <c r="L372" s="26"/>
      <c r="M372" s="26"/>
      <c r="N372" s="26"/>
      <c r="O372" s="26" t="s">
        <v>305</v>
      </c>
      <c r="P372" s="26" t="s">
        <v>305</v>
      </c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 t="s">
        <v>1058</v>
      </c>
      <c r="B373" s="26" t="s">
        <v>1059</v>
      </c>
      <c r="C373" s="27">
        <v>45778.0</v>
      </c>
      <c r="D373" s="26" t="s">
        <v>325</v>
      </c>
      <c r="E373" s="28" t="s">
        <v>305</v>
      </c>
      <c r="F373" s="27" t="s">
        <v>305</v>
      </c>
      <c r="G373" s="26"/>
      <c r="H373" s="27"/>
      <c r="I373" s="27"/>
      <c r="J373" s="26"/>
      <c r="K373" s="26"/>
      <c r="L373" s="26"/>
      <c r="M373" s="26"/>
      <c r="N373" s="26"/>
      <c r="O373" s="26" t="s">
        <v>305</v>
      </c>
      <c r="P373" s="26" t="s">
        <v>305</v>
      </c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 t="s">
        <v>1060</v>
      </c>
      <c r="B374" s="26" t="s">
        <v>1061</v>
      </c>
      <c r="C374" s="27">
        <v>45759.0</v>
      </c>
      <c r="D374" s="26" t="s">
        <v>312</v>
      </c>
      <c r="E374" s="28">
        <v>59.99</v>
      </c>
      <c r="F374" s="27">
        <v>45777.0</v>
      </c>
      <c r="G374" s="26" t="s">
        <v>227</v>
      </c>
      <c r="H374" s="27">
        <v>45789.0</v>
      </c>
      <c r="I374" s="27">
        <v>46154.0</v>
      </c>
      <c r="J374" s="26" t="s">
        <v>313</v>
      </c>
      <c r="K374" s="26">
        <v>2.0</v>
      </c>
      <c r="L374" s="26">
        <v>47.992000000000004</v>
      </c>
      <c r="M374" s="26">
        <v>45796.0</v>
      </c>
      <c r="N374" s="26" t="s">
        <v>314</v>
      </c>
      <c r="O374" s="26">
        <v>18.0</v>
      </c>
      <c r="P374" s="26">
        <v>12.0</v>
      </c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 t="s">
        <v>1062</v>
      </c>
      <c r="B375" s="26" t="s">
        <v>1063</v>
      </c>
      <c r="C375" s="27">
        <v>45678.0</v>
      </c>
      <c r="D375" s="26" t="s">
        <v>325</v>
      </c>
      <c r="E375" s="28" t="s">
        <v>305</v>
      </c>
      <c r="F375" s="27" t="s">
        <v>305</v>
      </c>
      <c r="G375" s="26"/>
      <c r="H375" s="27"/>
      <c r="I375" s="27"/>
      <c r="J375" s="26"/>
      <c r="K375" s="26"/>
      <c r="L375" s="26"/>
      <c r="M375" s="26"/>
      <c r="N375" s="26"/>
      <c r="O375" s="26" t="s">
        <v>305</v>
      </c>
      <c r="P375" s="26" t="s">
        <v>305</v>
      </c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 t="s">
        <v>1064</v>
      </c>
      <c r="B376" s="26" t="s">
        <v>1065</v>
      </c>
      <c r="C376" s="27">
        <v>45769.0</v>
      </c>
      <c r="D376" s="26" t="s">
        <v>325</v>
      </c>
      <c r="E376" s="28" t="s">
        <v>305</v>
      </c>
      <c r="F376" s="27" t="s">
        <v>305</v>
      </c>
      <c r="G376" s="26"/>
      <c r="H376" s="27"/>
      <c r="I376" s="27"/>
      <c r="J376" s="26"/>
      <c r="K376" s="26"/>
      <c r="L376" s="26"/>
      <c r="M376" s="26"/>
      <c r="N376" s="26"/>
      <c r="O376" s="26" t="s">
        <v>305</v>
      </c>
      <c r="P376" s="26" t="s">
        <v>305</v>
      </c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 t="s">
        <v>1066</v>
      </c>
      <c r="B377" s="26" t="s">
        <v>1067</v>
      </c>
      <c r="C377" s="27">
        <v>45812.0</v>
      </c>
      <c r="D377" s="26" t="s">
        <v>325</v>
      </c>
      <c r="E377" s="28" t="s">
        <v>305</v>
      </c>
      <c r="F377" s="27" t="s">
        <v>305</v>
      </c>
      <c r="G377" s="26"/>
      <c r="H377" s="27"/>
      <c r="I377" s="27"/>
      <c r="J377" s="26"/>
      <c r="K377" s="26"/>
      <c r="L377" s="26"/>
      <c r="M377" s="26"/>
      <c r="N377" s="26"/>
      <c r="O377" s="26" t="s">
        <v>305</v>
      </c>
      <c r="P377" s="26" t="s">
        <v>305</v>
      </c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 t="s">
        <v>1068</v>
      </c>
      <c r="B378" s="26" t="s">
        <v>1069</v>
      </c>
      <c r="C378" s="27">
        <v>45780.0</v>
      </c>
      <c r="D378" s="26" t="s">
        <v>325</v>
      </c>
      <c r="E378" s="28" t="s">
        <v>305</v>
      </c>
      <c r="F378" s="27" t="s">
        <v>305</v>
      </c>
      <c r="G378" s="26"/>
      <c r="H378" s="27"/>
      <c r="I378" s="27"/>
      <c r="J378" s="26"/>
      <c r="K378" s="26"/>
      <c r="L378" s="26"/>
      <c r="M378" s="26"/>
      <c r="N378" s="26"/>
      <c r="O378" s="26" t="s">
        <v>305</v>
      </c>
      <c r="P378" s="26" t="s">
        <v>305</v>
      </c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 t="s">
        <v>1070</v>
      </c>
      <c r="B379" s="26" t="s">
        <v>1071</v>
      </c>
      <c r="C379" s="27">
        <v>45683.0</v>
      </c>
      <c r="D379" s="26" t="s">
        <v>312</v>
      </c>
      <c r="E379" s="28">
        <v>59.99</v>
      </c>
      <c r="F379" s="27">
        <v>45701.0</v>
      </c>
      <c r="G379" s="26" t="s">
        <v>228</v>
      </c>
      <c r="H379" s="27">
        <v>45712.0</v>
      </c>
      <c r="I379" s="27">
        <v>46077.0</v>
      </c>
      <c r="J379" s="26" t="s">
        <v>352</v>
      </c>
      <c r="K379" s="26">
        <v>4.0</v>
      </c>
      <c r="L379" s="26">
        <v>47.992000000000004</v>
      </c>
      <c r="M379" s="26">
        <v>45719.0</v>
      </c>
      <c r="N379" s="26" t="s">
        <v>314</v>
      </c>
      <c r="O379" s="26">
        <v>18.0</v>
      </c>
      <c r="P379" s="26">
        <v>11.0</v>
      </c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 t="s">
        <v>1072</v>
      </c>
      <c r="B380" s="26" t="s">
        <v>1073</v>
      </c>
      <c r="C380" s="27">
        <v>45704.0</v>
      </c>
      <c r="D380" s="26" t="s">
        <v>325</v>
      </c>
      <c r="E380" s="28" t="s">
        <v>305</v>
      </c>
      <c r="F380" s="27" t="s">
        <v>305</v>
      </c>
      <c r="G380" s="26"/>
      <c r="H380" s="27"/>
      <c r="I380" s="27"/>
      <c r="J380" s="26"/>
      <c r="K380" s="26"/>
      <c r="L380" s="26"/>
      <c r="M380" s="26"/>
      <c r="N380" s="26"/>
      <c r="O380" s="26" t="s">
        <v>305</v>
      </c>
      <c r="P380" s="26" t="s">
        <v>305</v>
      </c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 t="s">
        <v>1074</v>
      </c>
      <c r="B381" s="26" t="s">
        <v>1075</v>
      </c>
      <c r="C381" s="27">
        <v>45816.0</v>
      </c>
      <c r="D381" s="26" t="s">
        <v>325</v>
      </c>
      <c r="E381" s="28" t="s">
        <v>305</v>
      </c>
      <c r="F381" s="27" t="s">
        <v>305</v>
      </c>
      <c r="G381" s="26"/>
      <c r="H381" s="27"/>
      <c r="I381" s="27"/>
      <c r="J381" s="26"/>
      <c r="K381" s="26"/>
      <c r="L381" s="26"/>
      <c r="M381" s="26"/>
      <c r="N381" s="26"/>
      <c r="O381" s="26" t="s">
        <v>305</v>
      </c>
      <c r="P381" s="26" t="s">
        <v>305</v>
      </c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 t="s">
        <v>1076</v>
      </c>
      <c r="B382" s="26" t="s">
        <v>1077</v>
      </c>
      <c r="C382" s="27">
        <v>45698.0</v>
      </c>
      <c r="D382" s="26" t="s">
        <v>312</v>
      </c>
      <c r="E382" s="28">
        <v>59.99</v>
      </c>
      <c r="F382" s="27">
        <v>45726.0</v>
      </c>
      <c r="G382" s="26" t="s">
        <v>229</v>
      </c>
      <c r="H382" s="27">
        <v>45735.0</v>
      </c>
      <c r="I382" s="27">
        <v>46100.0</v>
      </c>
      <c r="J382" s="26" t="s">
        <v>313</v>
      </c>
      <c r="K382" s="26">
        <v>3.0</v>
      </c>
      <c r="L382" s="26">
        <v>47.992000000000004</v>
      </c>
      <c r="M382" s="26">
        <v>45740.0</v>
      </c>
      <c r="N382" s="26" t="s">
        <v>314</v>
      </c>
      <c r="O382" s="26">
        <v>28.0</v>
      </c>
      <c r="P382" s="26">
        <v>9.0</v>
      </c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 t="s">
        <v>1078</v>
      </c>
      <c r="B383" s="26" t="s">
        <v>1079</v>
      </c>
      <c r="C383" s="27">
        <v>45707.0</v>
      </c>
      <c r="D383" s="26" t="s">
        <v>312</v>
      </c>
      <c r="E383" s="28">
        <v>59.99</v>
      </c>
      <c r="F383" s="27">
        <v>45725.0</v>
      </c>
      <c r="G383" s="26" t="s">
        <v>230</v>
      </c>
      <c r="H383" s="27">
        <v>45725.0</v>
      </c>
      <c r="I383" s="27">
        <v>46090.0</v>
      </c>
      <c r="J383" s="26" t="s">
        <v>313</v>
      </c>
      <c r="K383" s="26">
        <v>4.0</v>
      </c>
      <c r="L383" s="26">
        <v>47.992000000000004</v>
      </c>
      <c r="M383" s="26">
        <v>45735.0</v>
      </c>
      <c r="N383" s="26" t="s">
        <v>314</v>
      </c>
      <c r="O383" s="26">
        <v>18.0</v>
      </c>
      <c r="P383" s="26">
        <v>0.0</v>
      </c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 t="s">
        <v>1080</v>
      </c>
      <c r="B384" s="26" t="s">
        <v>1081</v>
      </c>
      <c r="C384" s="27">
        <v>45687.0</v>
      </c>
      <c r="D384" s="26" t="s">
        <v>312</v>
      </c>
      <c r="E384" s="28">
        <v>29.99</v>
      </c>
      <c r="F384" s="27">
        <v>45690.0</v>
      </c>
      <c r="G384" s="26" t="s">
        <v>231</v>
      </c>
      <c r="H384" s="27">
        <v>45696.0</v>
      </c>
      <c r="I384" s="27">
        <v>46061.0</v>
      </c>
      <c r="J384" s="26" t="s">
        <v>313</v>
      </c>
      <c r="K384" s="26">
        <v>5.0</v>
      </c>
      <c r="L384" s="26">
        <v>23.992</v>
      </c>
      <c r="M384" s="26">
        <v>45701.0</v>
      </c>
      <c r="N384" s="26" t="s">
        <v>314</v>
      </c>
      <c r="O384" s="26">
        <v>3.0</v>
      </c>
      <c r="P384" s="26">
        <v>6.0</v>
      </c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 t="s">
        <v>1082</v>
      </c>
      <c r="B385" s="26" t="s">
        <v>1083</v>
      </c>
      <c r="C385" s="27">
        <v>45757.0</v>
      </c>
      <c r="D385" s="26" t="s">
        <v>312</v>
      </c>
      <c r="E385" s="28">
        <v>29.99</v>
      </c>
      <c r="F385" s="27">
        <v>45760.0</v>
      </c>
      <c r="G385" s="26" t="s">
        <v>232</v>
      </c>
      <c r="H385" s="27">
        <v>45772.0</v>
      </c>
      <c r="I385" s="27">
        <v>46137.0</v>
      </c>
      <c r="J385" s="26" t="s">
        <v>313</v>
      </c>
      <c r="K385" s="26">
        <v>2.0</v>
      </c>
      <c r="L385" s="26">
        <v>23.992</v>
      </c>
      <c r="M385" s="26">
        <v>45782.0</v>
      </c>
      <c r="N385" s="26" t="s">
        <v>314</v>
      </c>
      <c r="O385" s="26">
        <v>3.0</v>
      </c>
      <c r="P385" s="26">
        <v>12.0</v>
      </c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 t="s">
        <v>1084</v>
      </c>
      <c r="B386" s="26" t="s">
        <v>1085</v>
      </c>
      <c r="C386" s="27">
        <v>45701.0</v>
      </c>
      <c r="D386" s="26" t="s">
        <v>325</v>
      </c>
      <c r="E386" s="28" t="s">
        <v>305</v>
      </c>
      <c r="F386" s="27" t="s">
        <v>305</v>
      </c>
      <c r="G386" s="26"/>
      <c r="H386" s="27"/>
      <c r="I386" s="27"/>
      <c r="J386" s="26"/>
      <c r="K386" s="26"/>
      <c r="L386" s="26"/>
      <c r="M386" s="26"/>
      <c r="N386" s="26"/>
      <c r="O386" s="26" t="s">
        <v>305</v>
      </c>
      <c r="P386" s="26" t="s">
        <v>305</v>
      </c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 t="s">
        <v>1086</v>
      </c>
      <c r="B387" s="26" t="s">
        <v>1087</v>
      </c>
      <c r="C387" s="27">
        <v>45726.0</v>
      </c>
      <c r="D387" s="26" t="s">
        <v>312</v>
      </c>
      <c r="E387" s="28">
        <v>59.99</v>
      </c>
      <c r="F387" s="27">
        <v>45756.0</v>
      </c>
      <c r="G387" s="26" t="s">
        <v>233</v>
      </c>
      <c r="H387" s="27">
        <v>45771.0</v>
      </c>
      <c r="I387" s="27">
        <v>46136.0</v>
      </c>
      <c r="J387" s="26" t="s">
        <v>313</v>
      </c>
      <c r="K387" s="26">
        <v>2.0</v>
      </c>
      <c r="L387" s="26">
        <v>47.992000000000004</v>
      </c>
      <c r="M387" s="26">
        <v>45776.0</v>
      </c>
      <c r="N387" s="26" t="s">
        <v>314</v>
      </c>
      <c r="O387" s="26">
        <v>30.0</v>
      </c>
      <c r="P387" s="26">
        <v>15.0</v>
      </c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 t="s">
        <v>1088</v>
      </c>
      <c r="B388" s="26" t="s">
        <v>1089</v>
      </c>
      <c r="C388" s="27">
        <v>45735.0</v>
      </c>
      <c r="D388" s="26" t="s">
        <v>312</v>
      </c>
      <c r="E388" s="28">
        <v>59.99</v>
      </c>
      <c r="F388" s="27">
        <v>45749.0</v>
      </c>
      <c r="G388" s="26" t="s">
        <v>234</v>
      </c>
      <c r="H388" s="27">
        <v>45760.0</v>
      </c>
      <c r="I388" s="27">
        <v>46125.0</v>
      </c>
      <c r="J388" s="26" t="s">
        <v>313</v>
      </c>
      <c r="K388" s="26">
        <v>3.0</v>
      </c>
      <c r="L388" s="26">
        <v>47.992000000000004</v>
      </c>
      <c r="M388" s="26">
        <v>45770.0</v>
      </c>
      <c r="N388" s="26" t="s">
        <v>314</v>
      </c>
      <c r="O388" s="26">
        <v>14.0</v>
      </c>
      <c r="P388" s="26">
        <v>11.0</v>
      </c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 t="s">
        <v>1090</v>
      </c>
      <c r="B389" s="26" t="s">
        <v>1091</v>
      </c>
      <c r="C389" s="27">
        <v>45737.0</v>
      </c>
      <c r="D389" s="26" t="s">
        <v>312</v>
      </c>
      <c r="E389" s="28">
        <v>29.99</v>
      </c>
      <c r="F389" s="27">
        <v>45746.0</v>
      </c>
      <c r="G389" s="26" t="s">
        <v>235</v>
      </c>
      <c r="H389" s="27">
        <v>45761.0</v>
      </c>
      <c r="I389" s="27">
        <v>46126.0</v>
      </c>
      <c r="J389" s="26" t="s">
        <v>313</v>
      </c>
      <c r="K389" s="26">
        <v>3.0</v>
      </c>
      <c r="L389" s="26">
        <v>23.992</v>
      </c>
      <c r="M389" s="26">
        <v>45770.0</v>
      </c>
      <c r="N389" s="26" t="s">
        <v>314</v>
      </c>
      <c r="O389" s="26">
        <v>9.0</v>
      </c>
      <c r="P389" s="26">
        <v>15.0</v>
      </c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 t="s">
        <v>1092</v>
      </c>
      <c r="B390" s="26" t="s">
        <v>1093</v>
      </c>
      <c r="C390" s="27">
        <v>45753.0</v>
      </c>
      <c r="D390" s="26" t="s">
        <v>325</v>
      </c>
      <c r="E390" s="28" t="s">
        <v>305</v>
      </c>
      <c r="F390" s="27" t="s">
        <v>305</v>
      </c>
      <c r="G390" s="26"/>
      <c r="H390" s="27"/>
      <c r="I390" s="27"/>
      <c r="J390" s="26"/>
      <c r="K390" s="26"/>
      <c r="L390" s="26"/>
      <c r="M390" s="26"/>
      <c r="N390" s="26"/>
      <c r="O390" s="26" t="s">
        <v>305</v>
      </c>
      <c r="P390" s="26" t="s">
        <v>305</v>
      </c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 t="s">
        <v>1094</v>
      </c>
      <c r="B391" s="26" t="s">
        <v>1095</v>
      </c>
      <c r="C391" s="27">
        <v>45679.0</v>
      </c>
      <c r="D391" s="26" t="s">
        <v>312</v>
      </c>
      <c r="E391" s="28">
        <v>29.99</v>
      </c>
      <c r="F391" s="27">
        <v>45693.0</v>
      </c>
      <c r="G391" s="26" t="s">
        <v>236</v>
      </c>
      <c r="H391" s="27">
        <v>45702.0</v>
      </c>
      <c r="I391" s="27">
        <v>46067.0</v>
      </c>
      <c r="J391" s="26" t="s">
        <v>313</v>
      </c>
      <c r="K391" s="26">
        <v>5.0</v>
      </c>
      <c r="L391" s="26">
        <v>23.992</v>
      </c>
      <c r="M391" s="26">
        <v>45709.0</v>
      </c>
      <c r="N391" s="26" t="s">
        <v>314</v>
      </c>
      <c r="O391" s="26">
        <v>14.0</v>
      </c>
      <c r="P391" s="26">
        <v>9.0</v>
      </c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 t="s">
        <v>1096</v>
      </c>
      <c r="B392" s="26" t="s">
        <v>1097</v>
      </c>
      <c r="C392" s="27">
        <v>45747.0</v>
      </c>
      <c r="D392" s="26" t="s">
        <v>312</v>
      </c>
      <c r="E392" s="28">
        <v>59.99</v>
      </c>
      <c r="F392" s="27">
        <v>45777.0</v>
      </c>
      <c r="G392" s="26" t="s">
        <v>237</v>
      </c>
      <c r="H392" s="27">
        <v>45785.0</v>
      </c>
      <c r="I392" s="27">
        <v>46150.0</v>
      </c>
      <c r="J392" s="26" t="s">
        <v>313</v>
      </c>
      <c r="K392" s="26">
        <v>2.0</v>
      </c>
      <c r="L392" s="26">
        <v>47.992000000000004</v>
      </c>
      <c r="M392" s="26">
        <v>45793.0</v>
      </c>
      <c r="N392" s="26" t="s">
        <v>314</v>
      </c>
      <c r="O392" s="26">
        <v>30.0</v>
      </c>
      <c r="P392" s="26">
        <v>8.0</v>
      </c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 t="s">
        <v>1098</v>
      </c>
      <c r="B393" s="26" t="s">
        <v>1099</v>
      </c>
      <c r="C393" s="27">
        <v>45692.0</v>
      </c>
      <c r="D393" s="26" t="s">
        <v>312</v>
      </c>
      <c r="E393" s="28">
        <v>29.99</v>
      </c>
      <c r="F393" s="27">
        <v>45711.0</v>
      </c>
      <c r="G393" s="26" t="s">
        <v>238</v>
      </c>
      <c r="H393" s="27">
        <v>45722.0</v>
      </c>
      <c r="I393" s="27">
        <v>46087.0</v>
      </c>
      <c r="J393" s="26" t="s">
        <v>313</v>
      </c>
      <c r="K393" s="26">
        <v>4.0</v>
      </c>
      <c r="L393" s="26">
        <v>23.992</v>
      </c>
      <c r="M393" s="26">
        <v>45729.0</v>
      </c>
      <c r="N393" s="26" t="s">
        <v>314</v>
      </c>
      <c r="O393" s="26">
        <v>19.0</v>
      </c>
      <c r="P393" s="26">
        <v>11.0</v>
      </c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 t="s">
        <v>1100</v>
      </c>
      <c r="B394" s="26" t="s">
        <v>1101</v>
      </c>
      <c r="C394" s="27">
        <v>45715.0</v>
      </c>
      <c r="D394" s="26" t="s">
        <v>312</v>
      </c>
      <c r="E394" s="28">
        <v>29.99</v>
      </c>
      <c r="F394" s="27">
        <v>45732.0</v>
      </c>
      <c r="G394" s="26" t="s">
        <v>239</v>
      </c>
      <c r="H394" s="27">
        <v>45745.0</v>
      </c>
      <c r="I394" s="27">
        <v>46110.0</v>
      </c>
      <c r="J394" s="26" t="s">
        <v>313</v>
      </c>
      <c r="K394" s="26">
        <v>3.0</v>
      </c>
      <c r="L394" s="26">
        <v>23.992</v>
      </c>
      <c r="M394" s="26">
        <v>45750.0</v>
      </c>
      <c r="N394" s="26" t="s">
        <v>314</v>
      </c>
      <c r="O394" s="26">
        <v>17.0</v>
      </c>
      <c r="P394" s="26">
        <v>13.0</v>
      </c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 t="s">
        <v>1102</v>
      </c>
      <c r="B395" s="26" t="s">
        <v>1103</v>
      </c>
      <c r="C395" s="27">
        <v>45773.0</v>
      </c>
      <c r="D395" s="26" t="s">
        <v>312</v>
      </c>
      <c r="E395" s="28">
        <v>29.99</v>
      </c>
      <c r="F395" s="27">
        <v>45789.0</v>
      </c>
      <c r="G395" s="26" t="s">
        <v>240</v>
      </c>
      <c r="H395" s="27">
        <v>45798.0</v>
      </c>
      <c r="I395" s="27">
        <v>46163.0</v>
      </c>
      <c r="J395" s="26" t="s">
        <v>352</v>
      </c>
      <c r="K395" s="26">
        <v>1.0</v>
      </c>
      <c r="L395" s="26">
        <v>23.992</v>
      </c>
      <c r="M395" s="26">
        <v>45805.0</v>
      </c>
      <c r="N395" s="26" t="s">
        <v>314</v>
      </c>
      <c r="O395" s="26">
        <v>16.0</v>
      </c>
      <c r="P395" s="26">
        <v>9.0</v>
      </c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 t="s">
        <v>1104</v>
      </c>
      <c r="B396" s="26" t="s">
        <v>1105</v>
      </c>
      <c r="C396" s="27">
        <v>45767.0</v>
      </c>
      <c r="D396" s="26" t="s">
        <v>325</v>
      </c>
      <c r="E396" s="28" t="s">
        <v>305</v>
      </c>
      <c r="F396" s="27" t="s">
        <v>305</v>
      </c>
      <c r="G396" s="26"/>
      <c r="H396" s="27"/>
      <c r="I396" s="27"/>
      <c r="J396" s="26"/>
      <c r="K396" s="26"/>
      <c r="L396" s="26"/>
      <c r="M396" s="26"/>
      <c r="N396" s="26"/>
      <c r="O396" s="26" t="s">
        <v>305</v>
      </c>
      <c r="P396" s="26" t="s">
        <v>305</v>
      </c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 t="s">
        <v>1106</v>
      </c>
      <c r="B397" s="26" t="s">
        <v>1107</v>
      </c>
      <c r="C397" s="27">
        <v>45751.0</v>
      </c>
      <c r="D397" s="26" t="s">
        <v>312</v>
      </c>
      <c r="E397" s="28">
        <v>29.99</v>
      </c>
      <c r="F397" s="27">
        <v>45766.0</v>
      </c>
      <c r="G397" s="26" t="s">
        <v>241</v>
      </c>
      <c r="H397" s="27">
        <v>45774.0</v>
      </c>
      <c r="I397" s="27">
        <v>46139.0</v>
      </c>
      <c r="J397" s="26" t="s">
        <v>313</v>
      </c>
      <c r="K397" s="26">
        <v>2.0</v>
      </c>
      <c r="L397" s="26">
        <v>23.992</v>
      </c>
      <c r="M397" s="26">
        <v>45781.0</v>
      </c>
      <c r="N397" s="26" t="s">
        <v>314</v>
      </c>
      <c r="O397" s="26">
        <v>15.0</v>
      </c>
      <c r="P397" s="26">
        <v>8.0</v>
      </c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 t="s">
        <v>1108</v>
      </c>
      <c r="B398" s="26" t="s">
        <v>1109</v>
      </c>
      <c r="C398" s="27">
        <v>45742.0</v>
      </c>
      <c r="D398" s="26" t="s">
        <v>325</v>
      </c>
      <c r="E398" s="28" t="s">
        <v>305</v>
      </c>
      <c r="F398" s="27" t="s">
        <v>305</v>
      </c>
      <c r="G398" s="26"/>
      <c r="H398" s="27"/>
      <c r="I398" s="27"/>
      <c r="J398" s="26"/>
      <c r="K398" s="26"/>
      <c r="L398" s="26"/>
      <c r="M398" s="26"/>
      <c r="N398" s="26"/>
      <c r="O398" s="26" t="s">
        <v>305</v>
      </c>
      <c r="P398" s="26" t="s">
        <v>305</v>
      </c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 t="s">
        <v>1110</v>
      </c>
      <c r="B399" s="26" t="s">
        <v>1111</v>
      </c>
      <c r="C399" s="27">
        <v>45761.0</v>
      </c>
      <c r="D399" s="26" t="s">
        <v>325</v>
      </c>
      <c r="E399" s="28" t="s">
        <v>305</v>
      </c>
      <c r="F399" s="27" t="s">
        <v>305</v>
      </c>
      <c r="G399" s="26"/>
      <c r="H399" s="27"/>
      <c r="I399" s="27"/>
      <c r="J399" s="26"/>
      <c r="K399" s="26"/>
      <c r="L399" s="26"/>
      <c r="M399" s="26"/>
      <c r="N399" s="26"/>
      <c r="O399" s="26" t="s">
        <v>305</v>
      </c>
      <c r="P399" s="26" t="s">
        <v>305</v>
      </c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 t="s">
        <v>1112</v>
      </c>
      <c r="B400" s="26" t="s">
        <v>1113</v>
      </c>
      <c r="C400" s="27">
        <v>45667.0</v>
      </c>
      <c r="D400" s="26" t="s">
        <v>312</v>
      </c>
      <c r="E400" s="28">
        <v>29.99</v>
      </c>
      <c r="F400" s="27">
        <v>45693.0</v>
      </c>
      <c r="G400" s="26" t="s">
        <v>242</v>
      </c>
      <c r="H400" s="27">
        <v>45707.0</v>
      </c>
      <c r="I400" s="27">
        <v>46072.0</v>
      </c>
      <c r="J400" s="26" t="s">
        <v>313</v>
      </c>
      <c r="K400" s="26">
        <v>4.0</v>
      </c>
      <c r="L400" s="26">
        <v>23.992</v>
      </c>
      <c r="M400" s="26">
        <v>45715.0</v>
      </c>
      <c r="N400" s="26" t="s">
        <v>314</v>
      </c>
      <c r="O400" s="26">
        <v>26.0</v>
      </c>
      <c r="P400" s="26">
        <v>14.0</v>
      </c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 t="s">
        <v>1114</v>
      </c>
      <c r="B401" s="26" t="s">
        <v>1115</v>
      </c>
      <c r="C401" s="27">
        <v>45795.0</v>
      </c>
      <c r="D401" s="26" t="s">
        <v>312</v>
      </c>
      <c r="E401" s="28">
        <v>59.99</v>
      </c>
      <c r="F401" s="27">
        <v>45819.0</v>
      </c>
      <c r="G401" s="26" t="s">
        <v>243</v>
      </c>
      <c r="H401" s="27">
        <v>45833.0</v>
      </c>
      <c r="I401" s="27">
        <v>46198.0</v>
      </c>
      <c r="J401" s="26" t="s">
        <v>313</v>
      </c>
      <c r="K401" s="26">
        <v>0.0</v>
      </c>
      <c r="L401" s="26">
        <v>47.992000000000004</v>
      </c>
      <c r="M401" s="26">
        <v>45843.0</v>
      </c>
      <c r="N401" s="26" t="s">
        <v>363</v>
      </c>
      <c r="O401" s="26">
        <v>24.0</v>
      </c>
      <c r="P401" s="26">
        <v>14.0</v>
      </c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 t="s">
        <v>1116</v>
      </c>
      <c r="B402" s="26" t="s">
        <v>1117</v>
      </c>
      <c r="C402" s="27">
        <v>45801.0</v>
      </c>
      <c r="D402" s="26" t="s">
        <v>325</v>
      </c>
      <c r="E402" s="28" t="s">
        <v>305</v>
      </c>
      <c r="F402" s="27" t="s">
        <v>305</v>
      </c>
      <c r="G402" s="26"/>
      <c r="H402" s="27"/>
      <c r="I402" s="27"/>
      <c r="J402" s="26"/>
      <c r="K402" s="26"/>
      <c r="L402" s="26"/>
      <c r="M402" s="26"/>
      <c r="N402" s="26"/>
      <c r="O402" s="26" t="s">
        <v>305</v>
      </c>
      <c r="P402" s="26" t="s">
        <v>305</v>
      </c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 t="s">
        <v>1118</v>
      </c>
      <c r="B403" s="26" t="s">
        <v>1119</v>
      </c>
      <c r="C403" s="27">
        <v>45806.0</v>
      </c>
      <c r="D403" s="26" t="s">
        <v>325</v>
      </c>
      <c r="E403" s="28" t="s">
        <v>305</v>
      </c>
      <c r="F403" s="27" t="s">
        <v>305</v>
      </c>
      <c r="G403" s="26"/>
      <c r="H403" s="27"/>
      <c r="I403" s="27"/>
      <c r="J403" s="26"/>
      <c r="K403" s="26"/>
      <c r="L403" s="26"/>
      <c r="M403" s="26"/>
      <c r="N403" s="26"/>
      <c r="O403" s="26" t="s">
        <v>305</v>
      </c>
      <c r="P403" s="26" t="s">
        <v>305</v>
      </c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 t="s">
        <v>1120</v>
      </c>
      <c r="B404" s="26" t="s">
        <v>1121</v>
      </c>
      <c r="C404" s="27">
        <v>45763.0</v>
      </c>
      <c r="D404" s="26" t="s">
        <v>312</v>
      </c>
      <c r="E404" s="28">
        <v>59.99</v>
      </c>
      <c r="F404" s="27">
        <v>45771.0</v>
      </c>
      <c r="G404" s="26" t="s">
        <v>244</v>
      </c>
      <c r="H404" s="27">
        <v>45785.0</v>
      </c>
      <c r="I404" s="27">
        <v>46150.0</v>
      </c>
      <c r="J404" s="26" t="s">
        <v>313</v>
      </c>
      <c r="K404" s="26">
        <v>2.0</v>
      </c>
      <c r="L404" s="26">
        <v>47.992000000000004</v>
      </c>
      <c r="M404" s="26">
        <v>45792.0</v>
      </c>
      <c r="N404" s="26" t="s">
        <v>314</v>
      </c>
      <c r="O404" s="26">
        <v>8.0</v>
      </c>
      <c r="P404" s="26">
        <v>14.0</v>
      </c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 t="s">
        <v>1122</v>
      </c>
      <c r="B405" s="26" t="s">
        <v>1123</v>
      </c>
      <c r="C405" s="27">
        <v>45715.0</v>
      </c>
      <c r="D405" s="26" t="s">
        <v>325</v>
      </c>
      <c r="E405" s="28" t="s">
        <v>305</v>
      </c>
      <c r="F405" s="27" t="s">
        <v>305</v>
      </c>
      <c r="G405" s="26"/>
      <c r="H405" s="27"/>
      <c r="I405" s="27"/>
      <c r="J405" s="26"/>
      <c r="K405" s="26"/>
      <c r="L405" s="26"/>
      <c r="M405" s="26"/>
      <c r="N405" s="26"/>
      <c r="O405" s="26" t="s">
        <v>305</v>
      </c>
      <c r="P405" s="26" t="s">
        <v>305</v>
      </c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 t="s">
        <v>1124</v>
      </c>
      <c r="B406" s="26" t="s">
        <v>1125</v>
      </c>
      <c r="C406" s="27">
        <v>45675.0</v>
      </c>
      <c r="D406" s="26" t="s">
        <v>312</v>
      </c>
      <c r="E406" s="28">
        <v>59.99</v>
      </c>
      <c r="F406" s="27">
        <v>45704.0</v>
      </c>
      <c r="G406" s="26" t="s">
        <v>245</v>
      </c>
      <c r="H406" s="27">
        <v>45716.0</v>
      </c>
      <c r="I406" s="27">
        <v>46081.0</v>
      </c>
      <c r="J406" s="26" t="s">
        <v>313</v>
      </c>
      <c r="K406" s="26">
        <v>4.0</v>
      </c>
      <c r="L406" s="26">
        <v>47.992000000000004</v>
      </c>
      <c r="M406" s="26">
        <v>45723.0</v>
      </c>
      <c r="N406" s="26" t="s">
        <v>314</v>
      </c>
      <c r="O406" s="26">
        <v>29.0</v>
      </c>
      <c r="P406" s="26">
        <v>12.0</v>
      </c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 t="s">
        <v>1126</v>
      </c>
      <c r="B407" s="26" t="s">
        <v>1127</v>
      </c>
      <c r="C407" s="27">
        <v>45687.0</v>
      </c>
      <c r="D407" s="26" t="s">
        <v>312</v>
      </c>
      <c r="E407" s="28">
        <v>29.99</v>
      </c>
      <c r="F407" s="27">
        <v>45697.0</v>
      </c>
      <c r="G407" s="26" t="s">
        <v>246</v>
      </c>
      <c r="H407" s="27">
        <v>45700.0</v>
      </c>
      <c r="I407" s="27">
        <v>46065.0</v>
      </c>
      <c r="J407" s="26" t="s">
        <v>313</v>
      </c>
      <c r="K407" s="26">
        <v>5.0</v>
      </c>
      <c r="L407" s="26">
        <v>23.992</v>
      </c>
      <c r="M407" s="26">
        <v>45705.0</v>
      </c>
      <c r="N407" s="26" t="s">
        <v>314</v>
      </c>
      <c r="O407" s="26">
        <v>10.0</v>
      </c>
      <c r="P407" s="26">
        <v>3.0</v>
      </c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 t="s">
        <v>1128</v>
      </c>
      <c r="B408" s="26" t="s">
        <v>1129</v>
      </c>
      <c r="C408" s="27">
        <v>45665.0</v>
      </c>
      <c r="D408" s="26" t="s">
        <v>312</v>
      </c>
      <c r="E408" s="28">
        <v>29.99</v>
      </c>
      <c r="F408" s="27">
        <v>45676.0</v>
      </c>
      <c r="G408" s="26" t="s">
        <v>247</v>
      </c>
      <c r="H408" s="27">
        <v>45686.0</v>
      </c>
      <c r="I408" s="27">
        <v>46051.0</v>
      </c>
      <c r="J408" s="26" t="s">
        <v>313</v>
      </c>
      <c r="K408" s="26">
        <v>5.0</v>
      </c>
      <c r="L408" s="26">
        <v>23.992</v>
      </c>
      <c r="M408" s="26">
        <v>45696.0</v>
      </c>
      <c r="N408" s="26" t="s">
        <v>314</v>
      </c>
      <c r="O408" s="26">
        <v>11.0</v>
      </c>
      <c r="P408" s="26">
        <v>10.0</v>
      </c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 t="s">
        <v>1130</v>
      </c>
      <c r="B409" s="26" t="s">
        <v>1131</v>
      </c>
      <c r="C409" s="27">
        <v>45735.0</v>
      </c>
      <c r="D409" s="26" t="s">
        <v>312</v>
      </c>
      <c r="E409" s="28">
        <v>59.99</v>
      </c>
      <c r="F409" s="27">
        <v>45747.0</v>
      </c>
      <c r="G409" s="26" t="s">
        <v>248</v>
      </c>
      <c r="H409" s="27">
        <v>45760.0</v>
      </c>
      <c r="I409" s="27">
        <v>46125.0</v>
      </c>
      <c r="J409" s="26" t="s">
        <v>313</v>
      </c>
      <c r="K409" s="26">
        <v>3.0</v>
      </c>
      <c r="L409" s="26">
        <v>47.992000000000004</v>
      </c>
      <c r="M409" s="26">
        <v>45765.0</v>
      </c>
      <c r="N409" s="26" t="s">
        <v>314</v>
      </c>
      <c r="O409" s="26">
        <v>12.0</v>
      </c>
      <c r="P409" s="26">
        <v>13.0</v>
      </c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 t="s">
        <v>1132</v>
      </c>
      <c r="B410" s="26" t="s">
        <v>1133</v>
      </c>
      <c r="C410" s="27">
        <v>45755.0</v>
      </c>
      <c r="D410" s="26" t="s">
        <v>312</v>
      </c>
      <c r="E410" s="28">
        <v>59.99</v>
      </c>
      <c r="F410" s="27">
        <v>45764.0</v>
      </c>
      <c r="G410" s="26" t="s">
        <v>249</v>
      </c>
      <c r="H410" s="27">
        <v>45777.0</v>
      </c>
      <c r="I410" s="27">
        <v>46142.0</v>
      </c>
      <c r="J410" s="26" t="s">
        <v>313</v>
      </c>
      <c r="K410" s="26">
        <v>2.0</v>
      </c>
      <c r="L410" s="26">
        <v>47.992000000000004</v>
      </c>
      <c r="M410" s="26">
        <v>45787.0</v>
      </c>
      <c r="N410" s="26" t="s">
        <v>314</v>
      </c>
      <c r="O410" s="26">
        <v>9.0</v>
      </c>
      <c r="P410" s="26">
        <v>13.0</v>
      </c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 t="s">
        <v>1134</v>
      </c>
      <c r="B411" s="26" t="s">
        <v>1135</v>
      </c>
      <c r="C411" s="27">
        <v>45713.0</v>
      </c>
      <c r="D411" s="26" t="s">
        <v>312</v>
      </c>
      <c r="E411" s="28">
        <v>29.99</v>
      </c>
      <c r="F411" s="27">
        <v>45724.0</v>
      </c>
      <c r="G411" s="26" t="s">
        <v>250</v>
      </c>
      <c r="H411" s="27">
        <v>45734.0</v>
      </c>
      <c r="I411" s="27">
        <v>46099.0</v>
      </c>
      <c r="J411" s="26" t="s">
        <v>313</v>
      </c>
      <c r="K411" s="26">
        <v>3.0</v>
      </c>
      <c r="L411" s="26">
        <v>23.992</v>
      </c>
      <c r="M411" s="26">
        <v>45743.0</v>
      </c>
      <c r="N411" s="26" t="s">
        <v>314</v>
      </c>
      <c r="O411" s="26">
        <v>11.0</v>
      </c>
      <c r="P411" s="26">
        <v>10.0</v>
      </c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 t="s">
        <v>1136</v>
      </c>
      <c r="B412" s="26" t="s">
        <v>1137</v>
      </c>
      <c r="C412" s="27">
        <v>45732.0</v>
      </c>
      <c r="D412" s="26" t="s">
        <v>325</v>
      </c>
      <c r="E412" s="28" t="s">
        <v>305</v>
      </c>
      <c r="F412" s="27" t="s">
        <v>305</v>
      </c>
      <c r="G412" s="26"/>
      <c r="H412" s="27"/>
      <c r="I412" s="27"/>
      <c r="J412" s="26"/>
      <c r="K412" s="26"/>
      <c r="L412" s="26"/>
      <c r="M412" s="26"/>
      <c r="N412" s="26"/>
      <c r="O412" s="26" t="s">
        <v>305</v>
      </c>
      <c r="P412" s="26" t="s">
        <v>305</v>
      </c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 t="s">
        <v>1138</v>
      </c>
      <c r="B413" s="26" t="s">
        <v>1139</v>
      </c>
      <c r="C413" s="27">
        <v>45735.0</v>
      </c>
      <c r="D413" s="26" t="s">
        <v>312</v>
      </c>
      <c r="E413" s="28">
        <v>29.99</v>
      </c>
      <c r="F413" s="27">
        <v>45756.0</v>
      </c>
      <c r="G413" s="26" t="s">
        <v>251</v>
      </c>
      <c r="H413" s="27">
        <v>45761.0</v>
      </c>
      <c r="I413" s="27">
        <v>46126.0</v>
      </c>
      <c r="J413" s="26" t="s">
        <v>313</v>
      </c>
      <c r="K413" s="26">
        <v>3.0</v>
      </c>
      <c r="L413" s="26">
        <v>23.992</v>
      </c>
      <c r="M413" s="26">
        <v>45771.0</v>
      </c>
      <c r="N413" s="26" t="s">
        <v>314</v>
      </c>
      <c r="O413" s="26">
        <v>21.0</v>
      </c>
      <c r="P413" s="26">
        <v>5.0</v>
      </c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 t="s">
        <v>1140</v>
      </c>
      <c r="B414" s="26" t="s">
        <v>1141</v>
      </c>
      <c r="C414" s="27">
        <v>45763.0</v>
      </c>
      <c r="D414" s="26" t="s">
        <v>325</v>
      </c>
      <c r="E414" s="28" t="s">
        <v>305</v>
      </c>
      <c r="F414" s="27" t="s">
        <v>305</v>
      </c>
      <c r="G414" s="26"/>
      <c r="H414" s="27"/>
      <c r="I414" s="27"/>
      <c r="J414" s="26"/>
      <c r="K414" s="26"/>
      <c r="L414" s="26"/>
      <c r="M414" s="26"/>
      <c r="N414" s="26"/>
      <c r="O414" s="26" t="s">
        <v>305</v>
      </c>
      <c r="P414" s="26" t="s">
        <v>305</v>
      </c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 t="s">
        <v>1142</v>
      </c>
      <c r="B415" s="26" t="s">
        <v>1143</v>
      </c>
      <c r="C415" s="27">
        <v>45783.0</v>
      </c>
      <c r="D415" s="26" t="s">
        <v>312</v>
      </c>
      <c r="E415" s="28">
        <v>29.99</v>
      </c>
      <c r="F415" s="27">
        <v>45810.0</v>
      </c>
      <c r="G415" s="26" t="s">
        <v>252</v>
      </c>
      <c r="H415" s="27">
        <v>45825.0</v>
      </c>
      <c r="I415" s="27">
        <v>46190.0</v>
      </c>
      <c r="J415" s="26" t="s">
        <v>313</v>
      </c>
      <c r="K415" s="26">
        <v>0.0</v>
      </c>
      <c r="L415" s="26">
        <v>23.992</v>
      </c>
      <c r="M415" s="26">
        <v>45834.0</v>
      </c>
      <c r="N415" s="26" t="s">
        <v>314</v>
      </c>
      <c r="O415" s="26">
        <v>27.0</v>
      </c>
      <c r="P415" s="26">
        <v>15.0</v>
      </c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 t="s">
        <v>1144</v>
      </c>
      <c r="B416" s="26" t="s">
        <v>1145</v>
      </c>
      <c r="C416" s="27">
        <v>45777.0</v>
      </c>
      <c r="D416" s="26" t="s">
        <v>325</v>
      </c>
      <c r="E416" s="28" t="s">
        <v>305</v>
      </c>
      <c r="F416" s="27" t="s">
        <v>305</v>
      </c>
      <c r="G416" s="26"/>
      <c r="H416" s="27"/>
      <c r="I416" s="27"/>
      <c r="J416" s="26"/>
      <c r="K416" s="26"/>
      <c r="L416" s="26"/>
      <c r="M416" s="26"/>
      <c r="N416" s="26"/>
      <c r="O416" s="26" t="s">
        <v>305</v>
      </c>
      <c r="P416" s="26" t="s">
        <v>305</v>
      </c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 t="s">
        <v>1146</v>
      </c>
      <c r="B417" s="26" t="s">
        <v>1147</v>
      </c>
      <c r="C417" s="27">
        <v>45731.0</v>
      </c>
      <c r="D417" s="26" t="s">
        <v>312</v>
      </c>
      <c r="E417" s="28">
        <v>29.99</v>
      </c>
      <c r="F417" s="27">
        <v>45733.0</v>
      </c>
      <c r="G417" s="26" t="s">
        <v>253</v>
      </c>
      <c r="H417" s="27">
        <v>45748.0</v>
      </c>
      <c r="I417" s="27">
        <v>46113.0</v>
      </c>
      <c r="J417" s="26" t="s">
        <v>313</v>
      </c>
      <c r="K417" s="26">
        <v>3.0</v>
      </c>
      <c r="L417" s="26">
        <v>23.992</v>
      </c>
      <c r="M417" s="26">
        <v>45755.0</v>
      </c>
      <c r="N417" s="26" t="s">
        <v>314</v>
      </c>
      <c r="O417" s="26">
        <v>2.0</v>
      </c>
      <c r="P417" s="26">
        <v>15.0</v>
      </c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 t="s">
        <v>1148</v>
      </c>
      <c r="B418" s="26" t="s">
        <v>1149</v>
      </c>
      <c r="C418" s="27">
        <v>45768.0</v>
      </c>
      <c r="D418" s="26" t="s">
        <v>325</v>
      </c>
      <c r="E418" s="28" t="s">
        <v>305</v>
      </c>
      <c r="F418" s="27" t="s">
        <v>305</v>
      </c>
      <c r="G418" s="26"/>
      <c r="H418" s="27"/>
      <c r="I418" s="27"/>
      <c r="J418" s="26"/>
      <c r="K418" s="26"/>
      <c r="L418" s="26"/>
      <c r="M418" s="26"/>
      <c r="N418" s="26"/>
      <c r="O418" s="26" t="s">
        <v>305</v>
      </c>
      <c r="P418" s="26" t="s">
        <v>305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 t="s">
        <v>1150</v>
      </c>
      <c r="B419" s="26" t="s">
        <v>1151</v>
      </c>
      <c r="C419" s="27">
        <v>45803.0</v>
      </c>
      <c r="D419" s="26" t="s">
        <v>312</v>
      </c>
      <c r="E419" s="28">
        <v>29.99</v>
      </c>
      <c r="F419" s="27">
        <v>45833.0</v>
      </c>
      <c r="G419" s="26" t="s">
        <v>254</v>
      </c>
      <c r="H419" s="27">
        <v>45836.0</v>
      </c>
      <c r="I419" s="27">
        <v>46201.0</v>
      </c>
      <c r="J419" s="26" t="s">
        <v>313</v>
      </c>
      <c r="K419" s="26">
        <v>0.0</v>
      </c>
      <c r="L419" s="26">
        <v>23.992</v>
      </c>
      <c r="M419" s="26">
        <v>45845.0</v>
      </c>
      <c r="N419" s="26" t="s">
        <v>363</v>
      </c>
      <c r="O419" s="26">
        <v>30.0</v>
      </c>
      <c r="P419" s="26">
        <v>3.0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 t="s">
        <v>1152</v>
      </c>
      <c r="B420" s="26" t="s">
        <v>1153</v>
      </c>
      <c r="C420" s="27">
        <v>45696.0</v>
      </c>
      <c r="D420" s="26" t="s">
        <v>312</v>
      </c>
      <c r="E420" s="28">
        <v>29.99</v>
      </c>
      <c r="F420" s="27">
        <v>45699.0</v>
      </c>
      <c r="G420" s="26" t="s">
        <v>255</v>
      </c>
      <c r="H420" s="27">
        <v>45710.0</v>
      </c>
      <c r="I420" s="27">
        <v>46075.0</v>
      </c>
      <c r="J420" s="26" t="s">
        <v>313</v>
      </c>
      <c r="K420" s="26">
        <v>4.0</v>
      </c>
      <c r="L420" s="26">
        <v>23.992</v>
      </c>
      <c r="M420" s="26">
        <v>45719.0</v>
      </c>
      <c r="N420" s="26" t="s">
        <v>314</v>
      </c>
      <c r="O420" s="26">
        <v>3.0</v>
      </c>
      <c r="P420" s="26">
        <v>11.0</v>
      </c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 t="s">
        <v>1154</v>
      </c>
      <c r="B421" s="26" t="s">
        <v>1155</v>
      </c>
      <c r="C421" s="27">
        <v>45797.0</v>
      </c>
      <c r="D421" s="26" t="s">
        <v>312</v>
      </c>
      <c r="E421" s="28">
        <v>29.99</v>
      </c>
      <c r="F421" s="27">
        <v>45825.0</v>
      </c>
      <c r="G421" s="26" t="s">
        <v>256</v>
      </c>
      <c r="H421" s="27">
        <v>45839.0</v>
      </c>
      <c r="I421" s="27">
        <v>46204.0</v>
      </c>
      <c r="J421" s="26" t="s">
        <v>313</v>
      </c>
      <c r="K421" s="26">
        <v>0.0</v>
      </c>
      <c r="L421" s="26">
        <v>23.992</v>
      </c>
      <c r="M421" s="26">
        <v>45848.0</v>
      </c>
      <c r="N421" s="26" t="s">
        <v>363</v>
      </c>
      <c r="O421" s="26">
        <v>28.0</v>
      </c>
      <c r="P421" s="26">
        <v>14.0</v>
      </c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 t="s">
        <v>1156</v>
      </c>
      <c r="B422" s="26" t="s">
        <v>1157</v>
      </c>
      <c r="C422" s="27">
        <v>45658.0</v>
      </c>
      <c r="D422" s="26" t="s">
        <v>325</v>
      </c>
      <c r="E422" s="28" t="s">
        <v>305</v>
      </c>
      <c r="F422" s="27" t="s">
        <v>305</v>
      </c>
      <c r="G422" s="26"/>
      <c r="H422" s="27"/>
      <c r="I422" s="27"/>
      <c r="J422" s="26"/>
      <c r="K422" s="26"/>
      <c r="L422" s="26"/>
      <c r="M422" s="26"/>
      <c r="N422" s="26"/>
      <c r="O422" s="26" t="s">
        <v>305</v>
      </c>
      <c r="P422" s="26" t="s">
        <v>305</v>
      </c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 t="s">
        <v>1158</v>
      </c>
      <c r="B423" s="26" t="s">
        <v>1159</v>
      </c>
      <c r="C423" s="27">
        <v>45808.0</v>
      </c>
      <c r="D423" s="26" t="s">
        <v>312</v>
      </c>
      <c r="E423" s="28">
        <v>29.99</v>
      </c>
      <c r="F423" s="27">
        <v>45818.0</v>
      </c>
      <c r="G423" s="26" t="s">
        <v>257</v>
      </c>
      <c r="H423" s="27">
        <v>45829.0</v>
      </c>
      <c r="I423" s="27">
        <v>46194.0</v>
      </c>
      <c r="J423" s="26" t="s">
        <v>313</v>
      </c>
      <c r="K423" s="26">
        <v>0.0</v>
      </c>
      <c r="L423" s="26">
        <v>23.992</v>
      </c>
      <c r="M423" s="26">
        <v>45838.0</v>
      </c>
      <c r="N423" s="26" t="s">
        <v>314</v>
      </c>
      <c r="O423" s="26">
        <v>10.0</v>
      </c>
      <c r="P423" s="26">
        <v>11.0</v>
      </c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 t="s">
        <v>1160</v>
      </c>
      <c r="B424" s="26" t="s">
        <v>1161</v>
      </c>
      <c r="C424" s="27">
        <v>45731.0</v>
      </c>
      <c r="D424" s="26" t="s">
        <v>312</v>
      </c>
      <c r="E424" s="28">
        <v>59.99</v>
      </c>
      <c r="F424" s="27">
        <v>45742.0</v>
      </c>
      <c r="G424" s="26" t="s">
        <v>258</v>
      </c>
      <c r="H424" s="27">
        <v>45757.0</v>
      </c>
      <c r="I424" s="27">
        <v>46122.0</v>
      </c>
      <c r="J424" s="26" t="s">
        <v>313</v>
      </c>
      <c r="K424" s="26">
        <v>3.0</v>
      </c>
      <c r="L424" s="26">
        <v>47.992000000000004</v>
      </c>
      <c r="M424" s="26">
        <v>45762.0</v>
      </c>
      <c r="N424" s="26" t="s">
        <v>314</v>
      </c>
      <c r="O424" s="26">
        <v>11.0</v>
      </c>
      <c r="P424" s="26">
        <v>15.0</v>
      </c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 t="s">
        <v>1162</v>
      </c>
      <c r="B425" s="26" t="s">
        <v>1163</v>
      </c>
      <c r="C425" s="27">
        <v>45736.0</v>
      </c>
      <c r="D425" s="26" t="s">
        <v>312</v>
      </c>
      <c r="E425" s="28">
        <v>29.99</v>
      </c>
      <c r="F425" s="27">
        <v>45760.0</v>
      </c>
      <c r="G425" s="26" t="s">
        <v>259</v>
      </c>
      <c r="H425" s="27">
        <v>45768.0</v>
      </c>
      <c r="I425" s="27">
        <v>46133.0</v>
      </c>
      <c r="J425" s="26" t="s">
        <v>313</v>
      </c>
      <c r="K425" s="26">
        <v>2.0</v>
      </c>
      <c r="L425" s="26">
        <v>23.992</v>
      </c>
      <c r="M425" s="26">
        <v>45775.0</v>
      </c>
      <c r="N425" s="26" t="s">
        <v>314</v>
      </c>
      <c r="O425" s="26">
        <v>24.0</v>
      </c>
      <c r="P425" s="26">
        <v>8.0</v>
      </c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 t="s">
        <v>1164</v>
      </c>
      <c r="B426" s="26" t="s">
        <v>1165</v>
      </c>
      <c r="C426" s="27">
        <v>45743.0</v>
      </c>
      <c r="D426" s="26" t="s">
        <v>312</v>
      </c>
      <c r="E426" s="28">
        <v>29.99</v>
      </c>
      <c r="F426" s="27">
        <v>45750.0</v>
      </c>
      <c r="G426" s="26" t="s">
        <v>260</v>
      </c>
      <c r="H426" s="27">
        <v>45759.0</v>
      </c>
      <c r="I426" s="27">
        <v>46124.0</v>
      </c>
      <c r="J426" s="26" t="s">
        <v>352</v>
      </c>
      <c r="K426" s="26">
        <v>3.0</v>
      </c>
      <c r="L426" s="26">
        <v>23.992</v>
      </c>
      <c r="M426" s="26">
        <v>45767.0</v>
      </c>
      <c r="N426" s="26" t="s">
        <v>314</v>
      </c>
      <c r="O426" s="26">
        <v>7.0</v>
      </c>
      <c r="P426" s="26">
        <v>9.0</v>
      </c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 t="s">
        <v>1166</v>
      </c>
      <c r="B427" s="26" t="s">
        <v>1167</v>
      </c>
      <c r="C427" s="27">
        <v>45766.0</v>
      </c>
      <c r="D427" s="26" t="s">
        <v>312</v>
      </c>
      <c r="E427" s="28">
        <v>29.99</v>
      </c>
      <c r="F427" s="27">
        <v>45785.0</v>
      </c>
      <c r="G427" s="26" t="s">
        <v>261</v>
      </c>
      <c r="H427" s="27">
        <v>45795.0</v>
      </c>
      <c r="I427" s="27">
        <v>46160.0</v>
      </c>
      <c r="J427" s="26" t="s">
        <v>313</v>
      </c>
      <c r="K427" s="26">
        <v>1.0</v>
      </c>
      <c r="L427" s="26">
        <v>23.992</v>
      </c>
      <c r="M427" s="26">
        <v>45803.0</v>
      </c>
      <c r="N427" s="26" t="s">
        <v>314</v>
      </c>
      <c r="O427" s="26">
        <v>19.0</v>
      </c>
      <c r="P427" s="26">
        <v>10.0</v>
      </c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 t="s">
        <v>1168</v>
      </c>
      <c r="B428" s="26" t="s">
        <v>1169</v>
      </c>
      <c r="C428" s="27">
        <v>45712.0</v>
      </c>
      <c r="D428" s="26" t="s">
        <v>312</v>
      </c>
      <c r="E428" s="28">
        <v>29.99</v>
      </c>
      <c r="F428" s="27">
        <v>45740.0</v>
      </c>
      <c r="G428" s="26" t="s">
        <v>262</v>
      </c>
      <c r="H428" s="27">
        <v>45750.0</v>
      </c>
      <c r="I428" s="27">
        <v>46115.0</v>
      </c>
      <c r="J428" s="26" t="s">
        <v>313</v>
      </c>
      <c r="K428" s="26">
        <v>3.0</v>
      </c>
      <c r="L428" s="26">
        <v>23.992</v>
      </c>
      <c r="M428" s="26">
        <v>45758.0</v>
      </c>
      <c r="N428" s="26" t="s">
        <v>314</v>
      </c>
      <c r="O428" s="26">
        <v>28.0</v>
      </c>
      <c r="P428" s="26">
        <v>10.0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 t="s">
        <v>1170</v>
      </c>
      <c r="B429" s="26" t="s">
        <v>1171</v>
      </c>
      <c r="C429" s="27">
        <v>45781.0</v>
      </c>
      <c r="D429" s="26" t="s">
        <v>325</v>
      </c>
      <c r="E429" s="28" t="s">
        <v>305</v>
      </c>
      <c r="F429" s="27" t="s">
        <v>305</v>
      </c>
      <c r="G429" s="26"/>
      <c r="H429" s="27"/>
      <c r="I429" s="27"/>
      <c r="J429" s="26"/>
      <c r="K429" s="26"/>
      <c r="L429" s="26"/>
      <c r="M429" s="26"/>
      <c r="N429" s="26"/>
      <c r="O429" s="26" t="s">
        <v>305</v>
      </c>
      <c r="P429" s="26" t="s">
        <v>305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 t="s">
        <v>1172</v>
      </c>
      <c r="B430" s="26" t="s">
        <v>1173</v>
      </c>
      <c r="C430" s="27">
        <v>45780.0</v>
      </c>
      <c r="D430" s="26" t="s">
        <v>312</v>
      </c>
      <c r="E430" s="28">
        <v>29.99</v>
      </c>
      <c r="F430" s="27">
        <v>45783.0</v>
      </c>
      <c r="G430" s="26" t="s">
        <v>263</v>
      </c>
      <c r="H430" s="27">
        <v>45793.0</v>
      </c>
      <c r="I430" s="27">
        <v>46158.0</v>
      </c>
      <c r="J430" s="26" t="s">
        <v>313</v>
      </c>
      <c r="K430" s="26">
        <v>2.0</v>
      </c>
      <c r="L430" s="26">
        <v>23.992</v>
      </c>
      <c r="M430" s="26">
        <v>45803.0</v>
      </c>
      <c r="N430" s="26" t="s">
        <v>314</v>
      </c>
      <c r="O430" s="26">
        <v>3.0</v>
      </c>
      <c r="P430" s="26">
        <v>10.0</v>
      </c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 t="s">
        <v>1174</v>
      </c>
      <c r="B431" s="26" t="s">
        <v>1175</v>
      </c>
      <c r="C431" s="27">
        <v>45775.0</v>
      </c>
      <c r="D431" s="26" t="s">
        <v>325</v>
      </c>
      <c r="E431" s="28" t="s">
        <v>305</v>
      </c>
      <c r="F431" s="27" t="s">
        <v>305</v>
      </c>
      <c r="G431" s="26"/>
      <c r="H431" s="27"/>
      <c r="I431" s="27"/>
      <c r="J431" s="26"/>
      <c r="K431" s="26"/>
      <c r="L431" s="26"/>
      <c r="M431" s="26"/>
      <c r="N431" s="26"/>
      <c r="O431" s="26" t="s">
        <v>305</v>
      </c>
      <c r="P431" s="26" t="s">
        <v>305</v>
      </c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 t="s">
        <v>1176</v>
      </c>
      <c r="B432" s="26" t="s">
        <v>1177</v>
      </c>
      <c r="C432" s="27">
        <v>45807.0</v>
      </c>
      <c r="D432" s="26" t="s">
        <v>325</v>
      </c>
      <c r="E432" s="28" t="s">
        <v>305</v>
      </c>
      <c r="F432" s="27" t="s">
        <v>305</v>
      </c>
      <c r="G432" s="26"/>
      <c r="H432" s="27"/>
      <c r="I432" s="27"/>
      <c r="J432" s="26"/>
      <c r="K432" s="26"/>
      <c r="L432" s="26"/>
      <c r="M432" s="26"/>
      <c r="N432" s="26"/>
      <c r="O432" s="26" t="s">
        <v>305</v>
      </c>
      <c r="P432" s="26" t="s">
        <v>305</v>
      </c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 t="s">
        <v>1178</v>
      </c>
      <c r="B433" s="26" t="s">
        <v>1179</v>
      </c>
      <c r="C433" s="27">
        <v>45800.0</v>
      </c>
      <c r="D433" s="26" t="s">
        <v>312</v>
      </c>
      <c r="E433" s="28">
        <v>29.99</v>
      </c>
      <c r="F433" s="27">
        <v>45827.0</v>
      </c>
      <c r="G433" s="26" t="s">
        <v>264</v>
      </c>
      <c r="H433" s="27">
        <v>45841.0</v>
      </c>
      <c r="I433" s="27">
        <v>46206.0</v>
      </c>
      <c r="J433" s="26" t="s">
        <v>313</v>
      </c>
      <c r="K433" s="26">
        <v>0.0</v>
      </c>
      <c r="L433" s="26">
        <v>23.992</v>
      </c>
      <c r="M433" s="26">
        <v>45847.0</v>
      </c>
      <c r="N433" s="26" t="s">
        <v>363</v>
      </c>
      <c r="O433" s="26">
        <v>27.0</v>
      </c>
      <c r="P433" s="26">
        <v>14.0</v>
      </c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 t="s">
        <v>1180</v>
      </c>
      <c r="B434" s="26" t="s">
        <v>1181</v>
      </c>
      <c r="C434" s="27">
        <v>45801.0</v>
      </c>
      <c r="D434" s="26" t="s">
        <v>312</v>
      </c>
      <c r="E434" s="28">
        <v>59.99</v>
      </c>
      <c r="F434" s="27">
        <v>45823.0</v>
      </c>
      <c r="G434" s="26" t="s">
        <v>265</v>
      </c>
      <c r="H434" s="27">
        <v>45832.0</v>
      </c>
      <c r="I434" s="27">
        <v>46197.0</v>
      </c>
      <c r="J434" s="26" t="s">
        <v>313</v>
      </c>
      <c r="K434" s="26">
        <v>0.0</v>
      </c>
      <c r="L434" s="26">
        <v>47.992000000000004</v>
      </c>
      <c r="M434" s="26">
        <v>45840.0</v>
      </c>
      <c r="N434" s="26" t="s">
        <v>363</v>
      </c>
      <c r="O434" s="26">
        <v>22.0</v>
      </c>
      <c r="P434" s="26">
        <v>9.0</v>
      </c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 t="s">
        <v>1182</v>
      </c>
      <c r="B435" s="26" t="s">
        <v>1183</v>
      </c>
      <c r="C435" s="27">
        <v>45665.0</v>
      </c>
      <c r="D435" s="26" t="s">
        <v>325</v>
      </c>
      <c r="E435" s="28" t="s">
        <v>305</v>
      </c>
      <c r="F435" s="27" t="s">
        <v>305</v>
      </c>
      <c r="G435" s="26"/>
      <c r="H435" s="27"/>
      <c r="I435" s="27"/>
      <c r="J435" s="26"/>
      <c r="K435" s="26"/>
      <c r="L435" s="26"/>
      <c r="M435" s="26"/>
      <c r="N435" s="26"/>
      <c r="O435" s="26" t="s">
        <v>305</v>
      </c>
      <c r="P435" s="26" t="s">
        <v>305</v>
      </c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 t="s">
        <v>1184</v>
      </c>
      <c r="B436" s="26" t="s">
        <v>1185</v>
      </c>
      <c r="C436" s="27">
        <v>45812.0</v>
      </c>
      <c r="D436" s="26" t="s">
        <v>312</v>
      </c>
      <c r="E436" s="28">
        <v>59.99</v>
      </c>
      <c r="F436" s="27">
        <v>45833.0</v>
      </c>
      <c r="G436" s="26" t="s">
        <v>266</v>
      </c>
      <c r="H436" s="27">
        <v>45848.0</v>
      </c>
      <c r="I436" s="27">
        <v>46213.0</v>
      </c>
      <c r="J436" s="26" t="s">
        <v>313</v>
      </c>
      <c r="K436" s="26">
        <v>0.0</v>
      </c>
      <c r="L436" s="26">
        <v>47.992000000000004</v>
      </c>
      <c r="M436" s="26">
        <v>45856.0</v>
      </c>
      <c r="N436" s="26" t="s">
        <v>363</v>
      </c>
      <c r="O436" s="26">
        <v>21.0</v>
      </c>
      <c r="P436" s="26">
        <v>15.0</v>
      </c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 t="s">
        <v>1186</v>
      </c>
      <c r="B437" s="26" t="s">
        <v>1187</v>
      </c>
      <c r="C437" s="27">
        <v>45699.0</v>
      </c>
      <c r="D437" s="26" t="s">
        <v>325</v>
      </c>
      <c r="E437" s="28" t="s">
        <v>305</v>
      </c>
      <c r="F437" s="27" t="s">
        <v>305</v>
      </c>
      <c r="G437" s="26"/>
      <c r="H437" s="27"/>
      <c r="I437" s="27"/>
      <c r="J437" s="26"/>
      <c r="K437" s="26"/>
      <c r="L437" s="26"/>
      <c r="M437" s="26"/>
      <c r="N437" s="26"/>
      <c r="O437" s="26" t="s">
        <v>305</v>
      </c>
      <c r="P437" s="26" t="s">
        <v>305</v>
      </c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 t="s">
        <v>1188</v>
      </c>
      <c r="B438" s="26" t="s">
        <v>1189</v>
      </c>
      <c r="C438" s="27">
        <v>45789.0</v>
      </c>
      <c r="D438" s="26" t="s">
        <v>312</v>
      </c>
      <c r="E438" s="28">
        <v>59.99</v>
      </c>
      <c r="F438" s="27">
        <v>45798.0</v>
      </c>
      <c r="G438" s="26" t="s">
        <v>267</v>
      </c>
      <c r="H438" s="27">
        <v>45806.0</v>
      </c>
      <c r="I438" s="27">
        <v>46171.0</v>
      </c>
      <c r="J438" s="26" t="s">
        <v>313</v>
      </c>
      <c r="K438" s="26">
        <v>1.0</v>
      </c>
      <c r="L438" s="26">
        <v>47.992000000000004</v>
      </c>
      <c r="M438" s="26">
        <v>45813.0</v>
      </c>
      <c r="N438" s="26" t="s">
        <v>314</v>
      </c>
      <c r="O438" s="26">
        <v>9.0</v>
      </c>
      <c r="P438" s="26">
        <v>8.0</v>
      </c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 t="s">
        <v>1190</v>
      </c>
      <c r="B439" s="26" t="s">
        <v>1191</v>
      </c>
      <c r="C439" s="27">
        <v>45710.0</v>
      </c>
      <c r="D439" s="26" t="s">
        <v>312</v>
      </c>
      <c r="E439" s="28">
        <v>29.99</v>
      </c>
      <c r="F439" s="27">
        <v>45711.0</v>
      </c>
      <c r="G439" s="26" t="s">
        <v>268</v>
      </c>
      <c r="H439" s="27">
        <v>45726.0</v>
      </c>
      <c r="I439" s="27">
        <v>46091.0</v>
      </c>
      <c r="J439" s="26" t="s">
        <v>313</v>
      </c>
      <c r="K439" s="26">
        <v>4.0</v>
      </c>
      <c r="L439" s="26">
        <v>23.992</v>
      </c>
      <c r="M439" s="26">
        <v>45736.0</v>
      </c>
      <c r="N439" s="26" t="s">
        <v>314</v>
      </c>
      <c r="O439" s="26">
        <v>1.0</v>
      </c>
      <c r="P439" s="26">
        <v>15.0</v>
      </c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 t="s">
        <v>1192</v>
      </c>
      <c r="B440" s="26" t="s">
        <v>1193</v>
      </c>
      <c r="C440" s="27">
        <v>45662.0</v>
      </c>
      <c r="D440" s="26" t="s">
        <v>312</v>
      </c>
      <c r="E440" s="28">
        <v>59.99</v>
      </c>
      <c r="F440" s="27">
        <v>45678.0</v>
      </c>
      <c r="G440" s="26" t="s">
        <v>269</v>
      </c>
      <c r="H440" s="27">
        <v>45690.0</v>
      </c>
      <c r="I440" s="27">
        <v>46055.0</v>
      </c>
      <c r="J440" s="26" t="s">
        <v>313</v>
      </c>
      <c r="K440" s="26">
        <v>5.0</v>
      </c>
      <c r="L440" s="26">
        <v>47.992000000000004</v>
      </c>
      <c r="M440" s="26">
        <v>45697.0</v>
      </c>
      <c r="N440" s="26" t="s">
        <v>314</v>
      </c>
      <c r="O440" s="26">
        <v>16.0</v>
      </c>
      <c r="P440" s="26">
        <v>12.0</v>
      </c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 t="s">
        <v>1194</v>
      </c>
      <c r="B441" s="26" t="s">
        <v>1195</v>
      </c>
      <c r="C441" s="27">
        <v>45679.0</v>
      </c>
      <c r="D441" s="26" t="s">
        <v>312</v>
      </c>
      <c r="E441" s="28">
        <v>29.99</v>
      </c>
      <c r="F441" s="27">
        <v>45687.0</v>
      </c>
      <c r="G441" s="26" t="s">
        <v>270</v>
      </c>
      <c r="H441" s="27">
        <v>45700.0</v>
      </c>
      <c r="I441" s="27">
        <v>46065.0</v>
      </c>
      <c r="J441" s="26" t="s">
        <v>313</v>
      </c>
      <c r="K441" s="26">
        <v>5.0</v>
      </c>
      <c r="L441" s="26">
        <v>23.992</v>
      </c>
      <c r="M441" s="26">
        <v>45708.0</v>
      </c>
      <c r="N441" s="26" t="s">
        <v>314</v>
      </c>
      <c r="O441" s="26">
        <v>8.0</v>
      </c>
      <c r="P441" s="26">
        <v>13.0</v>
      </c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 t="s">
        <v>1196</v>
      </c>
      <c r="B442" s="26" t="s">
        <v>1197</v>
      </c>
      <c r="C442" s="27">
        <v>45763.0</v>
      </c>
      <c r="D442" s="26" t="s">
        <v>312</v>
      </c>
      <c r="E442" s="28">
        <v>29.99</v>
      </c>
      <c r="F442" s="27">
        <v>45769.0</v>
      </c>
      <c r="G442" s="26" t="s">
        <v>271</v>
      </c>
      <c r="H442" s="27">
        <v>45779.0</v>
      </c>
      <c r="I442" s="27">
        <v>46144.0</v>
      </c>
      <c r="J442" s="26" t="s">
        <v>313</v>
      </c>
      <c r="K442" s="26">
        <v>2.0</v>
      </c>
      <c r="L442" s="26">
        <v>23.992</v>
      </c>
      <c r="M442" s="26">
        <v>45789.0</v>
      </c>
      <c r="N442" s="26" t="s">
        <v>314</v>
      </c>
      <c r="O442" s="26">
        <v>6.0</v>
      </c>
      <c r="P442" s="26">
        <v>10.0</v>
      </c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 t="s">
        <v>1198</v>
      </c>
      <c r="B443" s="26" t="s">
        <v>1199</v>
      </c>
      <c r="C443" s="27">
        <v>45672.0</v>
      </c>
      <c r="D443" s="26" t="s">
        <v>312</v>
      </c>
      <c r="E443" s="28">
        <v>59.99</v>
      </c>
      <c r="F443" s="27">
        <v>45685.0</v>
      </c>
      <c r="G443" s="26" t="s">
        <v>272</v>
      </c>
      <c r="H443" s="27">
        <v>45698.0</v>
      </c>
      <c r="I443" s="27">
        <v>46063.0</v>
      </c>
      <c r="J443" s="26" t="s">
        <v>352</v>
      </c>
      <c r="K443" s="26">
        <v>5.0</v>
      </c>
      <c r="L443" s="26">
        <v>47.992000000000004</v>
      </c>
      <c r="M443" s="26">
        <v>45708.0</v>
      </c>
      <c r="N443" s="26" t="s">
        <v>314</v>
      </c>
      <c r="O443" s="26">
        <v>13.0</v>
      </c>
      <c r="P443" s="26">
        <v>13.0</v>
      </c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 t="s">
        <v>1200</v>
      </c>
      <c r="B444" s="26" t="s">
        <v>1201</v>
      </c>
      <c r="C444" s="27">
        <v>45757.0</v>
      </c>
      <c r="D444" s="26" t="s">
        <v>312</v>
      </c>
      <c r="E444" s="28">
        <v>59.99</v>
      </c>
      <c r="F444" s="27">
        <v>45766.0</v>
      </c>
      <c r="G444" s="26" t="s">
        <v>273</v>
      </c>
      <c r="H444" s="27">
        <v>45775.0</v>
      </c>
      <c r="I444" s="27">
        <v>46140.0</v>
      </c>
      <c r="J444" s="26" t="s">
        <v>313</v>
      </c>
      <c r="K444" s="26">
        <v>2.0</v>
      </c>
      <c r="L444" s="26">
        <v>47.992000000000004</v>
      </c>
      <c r="M444" s="26">
        <v>45784.0</v>
      </c>
      <c r="N444" s="26" t="s">
        <v>314</v>
      </c>
      <c r="O444" s="26">
        <v>9.0</v>
      </c>
      <c r="P444" s="26">
        <v>9.0</v>
      </c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 t="s">
        <v>1202</v>
      </c>
      <c r="B445" s="26" t="s">
        <v>1203</v>
      </c>
      <c r="C445" s="27">
        <v>45703.0</v>
      </c>
      <c r="D445" s="26" t="s">
        <v>312</v>
      </c>
      <c r="E445" s="28">
        <v>29.99</v>
      </c>
      <c r="F445" s="27">
        <v>45729.0</v>
      </c>
      <c r="G445" s="26" t="s">
        <v>274</v>
      </c>
      <c r="H445" s="27">
        <v>45742.0</v>
      </c>
      <c r="I445" s="27">
        <v>46107.0</v>
      </c>
      <c r="J445" s="26" t="s">
        <v>313</v>
      </c>
      <c r="K445" s="26">
        <v>3.0</v>
      </c>
      <c r="L445" s="26">
        <v>23.992</v>
      </c>
      <c r="M445" s="26">
        <v>45751.0</v>
      </c>
      <c r="N445" s="26" t="s">
        <v>314</v>
      </c>
      <c r="O445" s="26">
        <v>26.0</v>
      </c>
      <c r="P445" s="26">
        <v>13.0</v>
      </c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 t="s">
        <v>1204</v>
      </c>
      <c r="B446" s="26" t="s">
        <v>1205</v>
      </c>
      <c r="C446" s="27">
        <v>45767.0</v>
      </c>
      <c r="D446" s="26" t="s">
        <v>325</v>
      </c>
      <c r="E446" s="28" t="s">
        <v>305</v>
      </c>
      <c r="F446" s="27" t="s">
        <v>305</v>
      </c>
      <c r="G446" s="26"/>
      <c r="H446" s="27"/>
      <c r="I446" s="27"/>
      <c r="J446" s="26"/>
      <c r="K446" s="26"/>
      <c r="L446" s="26"/>
      <c r="M446" s="26"/>
      <c r="N446" s="26"/>
      <c r="O446" s="26" t="s">
        <v>305</v>
      </c>
      <c r="P446" s="26" t="s">
        <v>305</v>
      </c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 t="s">
        <v>1206</v>
      </c>
      <c r="B447" s="26" t="s">
        <v>1207</v>
      </c>
      <c r="C447" s="27">
        <v>45769.0</v>
      </c>
      <c r="D447" s="26" t="s">
        <v>312</v>
      </c>
      <c r="E447" s="28">
        <v>29.99</v>
      </c>
      <c r="F447" s="27">
        <v>45787.0</v>
      </c>
      <c r="G447" s="26" t="s">
        <v>275</v>
      </c>
      <c r="H447" s="27">
        <v>45800.0</v>
      </c>
      <c r="I447" s="27">
        <v>46165.0</v>
      </c>
      <c r="J447" s="26" t="s">
        <v>313</v>
      </c>
      <c r="K447" s="26">
        <v>1.0</v>
      </c>
      <c r="L447" s="26">
        <v>23.992</v>
      </c>
      <c r="M447" s="26">
        <v>45807.0</v>
      </c>
      <c r="N447" s="26" t="s">
        <v>314</v>
      </c>
      <c r="O447" s="26">
        <v>18.0</v>
      </c>
      <c r="P447" s="26">
        <v>13.0</v>
      </c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 t="s">
        <v>1208</v>
      </c>
      <c r="B448" s="26" t="s">
        <v>1209</v>
      </c>
      <c r="C448" s="27">
        <v>45719.0</v>
      </c>
      <c r="D448" s="26" t="s">
        <v>312</v>
      </c>
      <c r="E448" s="28">
        <v>59.99</v>
      </c>
      <c r="F448" s="27">
        <v>45744.0</v>
      </c>
      <c r="G448" s="26" t="s">
        <v>276</v>
      </c>
      <c r="H448" s="27">
        <v>45754.0</v>
      </c>
      <c r="I448" s="27">
        <v>46119.0</v>
      </c>
      <c r="J448" s="26" t="s">
        <v>313</v>
      </c>
      <c r="K448" s="26">
        <v>3.0</v>
      </c>
      <c r="L448" s="26">
        <v>47.992000000000004</v>
      </c>
      <c r="M448" s="26">
        <v>45764.0</v>
      </c>
      <c r="N448" s="26" t="s">
        <v>314</v>
      </c>
      <c r="O448" s="26">
        <v>25.0</v>
      </c>
      <c r="P448" s="26">
        <v>10.0</v>
      </c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 t="s">
        <v>1210</v>
      </c>
      <c r="B449" s="26" t="s">
        <v>1211</v>
      </c>
      <c r="C449" s="27">
        <v>45783.0</v>
      </c>
      <c r="D449" s="26" t="s">
        <v>325</v>
      </c>
      <c r="E449" s="28" t="s">
        <v>305</v>
      </c>
      <c r="F449" s="27" t="s">
        <v>305</v>
      </c>
      <c r="G449" s="26"/>
      <c r="H449" s="27"/>
      <c r="I449" s="27"/>
      <c r="J449" s="26"/>
      <c r="K449" s="26"/>
      <c r="L449" s="26"/>
      <c r="M449" s="26"/>
      <c r="N449" s="26"/>
      <c r="O449" s="26" t="s">
        <v>305</v>
      </c>
      <c r="P449" s="26" t="s">
        <v>305</v>
      </c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 t="s">
        <v>1212</v>
      </c>
      <c r="B450" s="26" t="s">
        <v>1213</v>
      </c>
      <c r="C450" s="27">
        <v>45752.0</v>
      </c>
      <c r="D450" s="26" t="s">
        <v>325</v>
      </c>
      <c r="E450" s="28" t="s">
        <v>305</v>
      </c>
      <c r="F450" s="27" t="s">
        <v>305</v>
      </c>
      <c r="G450" s="26"/>
      <c r="H450" s="27"/>
      <c r="I450" s="27"/>
      <c r="J450" s="26"/>
      <c r="K450" s="26"/>
      <c r="L450" s="26"/>
      <c r="M450" s="26"/>
      <c r="N450" s="26"/>
      <c r="O450" s="26" t="s">
        <v>305</v>
      </c>
      <c r="P450" s="26" t="s">
        <v>305</v>
      </c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 t="s">
        <v>1214</v>
      </c>
      <c r="B451" s="26" t="s">
        <v>1215</v>
      </c>
      <c r="C451" s="27">
        <v>45772.0</v>
      </c>
      <c r="D451" s="26" t="s">
        <v>325</v>
      </c>
      <c r="E451" s="28" t="s">
        <v>305</v>
      </c>
      <c r="F451" s="27" t="s">
        <v>305</v>
      </c>
      <c r="G451" s="26"/>
      <c r="H451" s="27"/>
      <c r="I451" s="27"/>
      <c r="J451" s="26"/>
      <c r="K451" s="26"/>
      <c r="L451" s="26"/>
      <c r="M451" s="26"/>
      <c r="N451" s="26"/>
      <c r="O451" s="26" t="s">
        <v>305</v>
      </c>
      <c r="P451" s="26" t="s">
        <v>305</v>
      </c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 t="s">
        <v>1216</v>
      </c>
      <c r="B452" s="26" t="s">
        <v>1217</v>
      </c>
      <c r="C452" s="27">
        <v>45677.0</v>
      </c>
      <c r="D452" s="26" t="s">
        <v>325</v>
      </c>
      <c r="E452" s="28" t="s">
        <v>305</v>
      </c>
      <c r="F452" s="27" t="s">
        <v>305</v>
      </c>
      <c r="G452" s="26"/>
      <c r="H452" s="27"/>
      <c r="I452" s="27"/>
      <c r="J452" s="26"/>
      <c r="K452" s="26"/>
      <c r="L452" s="26"/>
      <c r="M452" s="26"/>
      <c r="N452" s="26"/>
      <c r="O452" s="26" t="s">
        <v>305</v>
      </c>
      <c r="P452" s="26" t="s">
        <v>305</v>
      </c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 t="s">
        <v>1218</v>
      </c>
      <c r="B453" s="26" t="s">
        <v>1219</v>
      </c>
      <c r="C453" s="27">
        <v>45788.0</v>
      </c>
      <c r="D453" s="26" t="s">
        <v>312</v>
      </c>
      <c r="E453" s="28">
        <v>59.99</v>
      </c>
      <c r="F453" s="27">
        <v>45814.0</v>
      </c>
      <c r="G453" s="26" t="s">
        <v>277</v>
      </c>
      <c r="H453" s="27">
        <v>45822.0</v>
      </c>
      <c r="I453" s="27">
        <v>46187.0</v>
      </c>
      <c r="J453" s="26" t="s">
        <v>313</v>
      </c>
      <c r="K453" s="26">
        <v>1.0</v>
      </c>
      <c r="L453" s="26">
        <v>47.992000000000004</v>
      </c>
      <c r="M453" s="26">
        <v>45831.0</v>
      </c>
      <c r="N453" s="26" t="s">
        <v>314</v>
      </c>
      <c r="O453" s="26">
        <v>26.0</v>
      </c>
      <c r="P453" s="26">
        <v>8.0</v>
      </c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 t="s">
        <v>1220</v>
      </c>
      <c r="B454" s="26" t="s">
        <v>1221</v>
      </c>
      <c r="C454" s="27">
        <v>45812.0</v>
      </c>
      <c r="D454" s="26" t="s">
        <v>325</v>
      </c>
      <c r="E454" s="28" t="s">
        <v>305</v>
      </c>
      <c r="F454" s="27" t="s">
        <v>305</v>
      </c>
      <c r="G454" s="26"/>
      <c r="H454" s="27"/>
      <c r="I454" s="27"/>
      <c r="J454" s="26"/>
      <c r="K454" s="26"/>
      <c r="L454" s="26"/>
      <c r="M454" s="26"/>
      <c r="N454" s="26"/>
      <c r="O454" s="26" t="s">
        <v>305</v>
      </c>
      <c r="P454" s="26" t="s">
        <v>305</v>
      </c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 t="s">
        <v>1222</v>
      </c>
      <c r="B455" s="26" t="s">
        <v>1223</v>
      </c>
      <c r="C455" s="27">
        <v>45816.0</v>
      </c>
      <c r="D455" s="26" t="s">
        <v>312</v>
      </c>
      <c r="E455" s="28">
        <v>59.99</v>
      </c>
      <c r="F455" s="27">
        <v>45817.0</v>
      </c>
      <c r="G455" s="26" t="s">
        <v>278</v>
      </c>
      <c r="H455" s="27">
        <v>45820.0</v>
      </c>
      <c r="I455" s="27">
        <v>46185.0</v>
      </c>
      <c r="J455" s="26" t="s">
        <v>313</v>
      </c>
      <c r="K455" s="26">
        <v>1.0</v>
      </c>
      <c r="L455" s="26">
        <v>47.992000000000004</v>
      </c>
      <c r="M455" s="26">
        <v>45827.0</v>
      </c>
      <c r="N455" s="26" t="s">
        <v>314</v>
      </c>
      <c r="O455" s="26">
        <v>1.0</v>
      </c>
      <c r="P455" s="26">
        <v>3.0</v>
      </c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 t="s">
        <v>1224</v>
      </c>
      <c r="B456" s="26" t="s">
        <v>1225</v>
      </c>
      <c r="C456" s="27">
        <v>45800.0</v>
      </c>
      <c r="D456" s="26" t="s">
        <v>312</v>
      </c>
      <c r="E456" s="28">
        <v>59.99</v>
      </c>
      <c r="F456" s="27">
        <v>45822.0</v>
      </c>
      <c r="G456" s="26" t="s">
        <v>279</v>
      </c>
      <c r="H456" s="27">
        <v>45835.0</v>
      </c>
      <c r="I456" s="27">
        <v>46200.0</v>
      </c>
      <c r="J456" s="26" t="s">
        <v>313</v>
      </c>
      <c r="K456" s="26">
        <v>0.0</v>
      </c>
      <c r="L456" s="26">
        <v>47.992000000000004</v>
      </c>
      <c r="M456" s="26">
        <v>45842.0</v>
      </c>
      <c r="N456" s="26" t="s">
        <v>363</v>
      </c>
      <c r="O456" s="26">
        <v>22.0</v>
      </c>
      <c r="P456" s="26">
        <v>13.0</v>
      </c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 t="s">
        <v>1226</v>
      </c>
      <c r="B457" s="26" t="s">
        <v>1227</v>
      </c>
      <c r="C457" s="27">
        <v>45724.0</v>
      </c>
      <c r="D457" s="26" t="s">
        <v>325</v>
      </c>
      <c r="E457" s="28" t="s">
        <v>305</v>
      </c>
      <c r="F457" s="27" t="s">
        <v>305</v>
      </c>
      <c r="G457" s="26"/>
      <c r="H457" s="27"/>
      <c r="I457" s="27"/>
      <c r="J457" s="26"/>
      <c r="K457" s="26"/>
      <c r="L457" s="26"/>
      <c r="M457" s="26"/>
      <c r="N457" s="26"/>
      <c r="O457" s="26" t="s">
        <v>305</v>
      </c>
      <c r="P457" s="26" t="s">
        <v>305</v>
      </c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 t="s">
        <v>1228</v>
      </c>
      <c r="B458" s="26" t="s">
        <v>1229</v>
      </c>
      <c r="C458" s="27">
        <v>45670.0</v>
      </c>
      <c r="D458" s="26" t="s">
        <v>312</v>
      </c>
      <c r="E458" s="28">
        <v>29.99</v>
      </c>
      <c r="F458" s="27">
        <v>45671.0</v>
      </c>
      <c r="G458" s="26" t="s">
        <v>280</v>
      </c>
      <c r="H458" s="27">
        <v>45683.0</v>
      </c>
      <c r="I458" s="27">
        <v>46048.0</v>
      </c>
      <c r="J458" s="26" t="s">
        <v>313</v>
      </c>
      <c r="K458" s="26">
        <v>5.0</v>
      </c>
      <c r="L458" s="26">
        <v>23.992</v>
      </c>
      <c r="M458" s="26">
        <v>45692.0</v>
      </c>
      <c r="N458" s="26" t="s">
        <v>314</v>
      </c>
      <c r="O458" s="26">
        <v>1.0</v>
      </c>
      <c r="P458" s="26">
        <v>12.0</v>
      </c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 t="s">
        <v>1230</v>
      </c>
      <c r="B459" s="26" t="s">
        <v>1231</v>
      </c>
      <c r="C459" s="27">
        <v>45702.0</v>
      </c>
      <c r="D459" s="26" t="s">
        <v>312</v>
      </c>
      <c r="E459" s="28">
        <v>29.99</v>
      </c>
      <c r="F459" s="27">
        <v>45727.0</v>
      </c>
      <c r="G459" s="26" t="s">
        <v>281</v>
      </c>
      <c r="H459" s="27">
        <v>45742.0</v>
      </c>
      <c r="I459" s="27">
        <v>46107.0</v>
      </c>
      <c r="J459" s="26" t="s">
        <v>313</v>
      </c>
      <c r="K459" s="26">
        <v>3.0</v>
      </c>
      <c r="L459" s="26">
        <v>23.992</v>
      </c>
      <c r="M459" s="26">
        <v>45749.0</v>
      </c>
      <c r="N459" s="26" t="s">
        <v>314</v>
      </c>
      <c r="O459" s="26">
        <v>25.0</v>
      </c>
      <c r="P459" s="26">
        <v>15.0</v>
      </c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 t="s">
        <v>1232</v>
      </c>
      <c r="B460" s="26" t="s">
        <v>1233</v>
      </c>
      <c r="C460" s="27">
        <v>45801.0</v>
      </c>
      <c r="D460" s="26" t="s">
        <v>325</v>
      </c>
      <c r="E460" s="28" t="s">
        <v>305</v>
      </c>
      <c r="F460" s="27" t="s">
        <v>305</v>
      </c>
      <c r="G460" s="26"/>
      <c r="H460" s="27"/>
      <c r="I460" s="27"/>
      <c r="J460" s="26"/>
      <c r="K460" s="26"/>
      <c r="L460" s="26"/>
      <c r="M460" s="26"/>
      <c r="N460" s="26"/>
      <c r="O460" s="26" t="s">
        <v>305</v>
      </c>
      <c r="P460" s="26" t="s">
        <v>305</v>
      </c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 t="s">
        <v>1234</v>
      </c>
      <c r="B461" s="26" t="s">
        <v>1235</v>
      </c>
      <c r="C461" s="27">
        <v>45811.0</v>
      </c>
      <c r="D461" s="26" t="s">
        <v>312</v>
      </c>
      <c r="E461" s="28">
        <v>59.99</v>
      </c>
      <c r="F461" s="27">
        <v>45823.0</v>
      </c>
      <c r="G461" s="26" t="s">
        <v>282</v>
      </c>
      <c r="H461" s="27">
        <v>45831.0</v>
      </c>
      <c r="I461" s="27">
        <v>46196.0</v>
      </c>
      <c r="J461" s="26" t="s">
        <v>313</v>
      </c>
      <c r="K461" s="26">
        <v>0.0</v>
      </c>
      <c r="L461" s="26">
        <v>47.992000000000004</v>
      </c>
      <c r="M461" s="26">
        <v>45841.0</v>
      </c>
      <c r="N461" s="26" t="s">
        <v>363</v>
      </c>
      <c r="O461" s="26">
        <v>12.0</v>
      </c>
      <c r="P461" s="26">
        <v>8.0</v>
      </c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 t="s">
        <v>1236</v>
      </c>
      <c r="B462" s="26" t="s">
        <v>1237</v>
      </c>
      <c r="C462" s="27">
        <v>45729.0</v>
      </c>
      <c r="D462" s="26" t="s">
        <v>312</v>
      </c>
      <c r="E462" s="28">
        <v>29.99</v>
      </c>
      <c r="F462" s="27">
        <v>45733.0</v>
      </c>
      <c r="G462" s="26" t="s">
        <v>283</v>
      </c>
      <c r="H462" s="27">
        <v>45747.0</v>
      </c>
      <c r="I462" s="27">
        <v>46112.0</v>
      </c>
      <c r="J462" s="26" t="s">
        <v>313</v>
      </c>
      <c r="K462" s="26">
        <v>3.0</v>
      </c>
      <c r="L462" s="26">
        <v>23.992</v>
      </c>
      <c r="M462" s="26">
        <v>45755.0</v>
      </c>
      <c r="N462" s="26" t="s">
        <v>314</v>
      </c>
      <c r="O462" s="26">
        <v>4.0</v>
      </c>
      <c r="P462" s="26">
        <v>14.0</v>
      </c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 t="s">
        <v>1238</v>
      </c>
      <c r="B463" s="26" t="s">
        <v>1239</v>
      </c>
      <c r="C463" s="27">
        <v>45723.0</v>
      </c>
      <c r="D463" s="26" t="s">
        <v>312</v>
      </c>
      <c r="E463" s="28">
        <v>29.99</v>
      </c>
      <c r="F463" s="27">
        <v>45726.0</v>
      </c>
      <c r="G463" s="26" t="s">
        <v>284</v>
      </c>
      <c r="H463" s="27">
        <v>45735.0</v>
      </c>
      <c r="I463" s="27">
        <v>46100.0</v>
      </c>
      <c r="J463" s="26" t="s">
        <v>313</v>
      </c>
      <c r="K463" s="26">
        <v>3.0</v>
      </c>
      <c r="L463" s="26">
        <v>23.992</v>
      </c>
      <c r="M463" s="26">
        <v>45743.0</v>
      </c>
      <c r="N463" s="26" t="s">
        <v>314</v>
      </c>
      <c r="O463" s="26">
        <v>3.0</v>
      </c>
      <c r="P463" s="26">
        <v>9.0</v>
      </c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 t="s">
        <v>1240</v>
      </c>
      <c r="B464" s="26" t="s">
        <v>1241</v>
      </c>
      <c r="C464" s="27">
        <v>45707.0</v>
      </c>
      <c r="D464" s="26" t="s">
        <v>312</v>
      </c>
      <c r="E464" s="28">
        <v>59.99</v>
      </c>
      <c r="F464" s="27">
        <v>45713.0</v>
      </c>
      <c r="G464" s="26" t="s">
        <v>285</v>
      </c>
      <c r="H464" s="27">
        <v>45721.0</v>
      </c>
      <c r="I464" s="27">
        <v>46086.0</v>
      </c>
      <c r="J464" s="26" t="s">
        <v>313</v>
      </c>
      <c r="K464" s="26">
        <v>4.0</v>
      </c>
      <c r="L464" s="26">
        <v>47.992000000000004</v>
      </c>
      <c r="M464" s="26">
        <v>45731.0</v>
      </c>
      <c r="N464" s="26" t="s">
        <v>314</v>
      </c>
      <c r="O464" s="26">
        <v>6.0</v>
      </c>
      <c r="P464" s="26">
        <v>8.0</v>
      </c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 t="s">
        <v>1242</v>
      </c>
      <c r="B465" s="26" t="s">
        <v>1243</v>
      </c>
      <c r="C465" s="27">
        <v>45695.0</v>
      </c>
      <c r="D465" s="26" t="s">
        <v>312</v>
      </c>
      <c r="E465" s="28">
        <v>29.99</v>
      </c>
      <c r="F465" s="27">
        <v>45715.0</v>
      </c>
      <c r="G465" s="26" t="s">
        <v>286</v>
      </c>
      <c r="H465" s="27">
        <v>45723.0</v>
      </c>
      <c r="I465" s="27">
        <v>46088.0</v>
      </c>
      <c r="J465" s="26" t="s">
        <v>313</v>
      </c>
      <c r="K465" s="26">
        <v>4.0</v>
      </c>
      <c r="L465" s="26">
        <v>23.992</v>
      </c>
      <c r="M465" s="26">
        <v>45732.0</v>
      </c>
      <c r="N465" s="26" t="s">
        <v>314</v>
      </c>
      <c r="O465" s="26">
        <v>20.0</v>
      </c>
      <c r="P465" s="26">
        <v>8.0</v>
      </c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 t="s">
        <v>1244</v>
      </c>
      <c r="B466" s="26" t="s">
        <v>1245</v>
      </c>
      <c r="C466" s="27">
        <v>45719.0</v>
      </c>
      <c r="D466" s="26" t="s">
        <v>325</v>
      </c>
      <c r="E466" s="28" t="s">
        <v>305</v>
      </c>
      <c r="F466" s="27" t="s">
        <v>305</v>
      </c>
      <c r="G466" s="26"/>
      <c r="H466" s="27"/>
      <c r="I466" s="27"/>
      <c r="J466" s="26"/>
      <c r="K466" s="26"/>
      <c r="L466" s="26"/>
      <c r="M466" s="26"/>
      <c r="N466" s="26"/>
      <c r="O466" s="26" t="s">
        <v>305</v>
      </c>
      <c r="P466" s="26" t="s">
        <v>305</v>
      </c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 t="s">
        <v>1246</v>
      </c>
      <c r="B467" s="26" t="s">
        <v>1247</v>
      </c>
      <c r="C467" s="27">
        <v>45743.0</v>
      </c>
      <c r="D467" s="26" t="s">
        <v>312</v>
      </c>
      <c r="E467" s="28">
        <v>29.99</v>
      </c>
      <c r="F467" s="27">
        <v>45765.0</v>
      </c>
      <c r="G467" s="26" t="s">
        <v>287</v>
      </c>
      <c r="H467" s="27">
        <v>45776.0</v>
      </c>
      <c r="I467" s="27">
        <v>46141.0</v>
      </c>
      <c r="J467" s="26" t="s">
        <v>313</v>
      </c>
      <c r="K467" s="26">
        <v>2.0</v>
      </c>
      <c r="L467" s="26">
        <v>23.992</v>
      </c>
      <c r="M467" s="26">
        <v>45785.0</v>
      </c>
      <c r="N467" s="26" t="s">
        <v>314</v>
      </c>
      <c r="O467" s="26">
        <v>22.0</v>
      </c>
      <c r="P467" s="26">
        <v>11.0</v>
      </c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 t="s">
        <v>1248</v>
      </c>
      <c r="B468" s="26" t="s">
        <v>1249</v>
      </c>
      <c r="C468" s="27">
        <v>45751.0</v>
      </c>
      <c r="D468" s="26" t="s">
        <v>325</v>
      </c>
      <c r="E468" s="28" t="s">
        <v>305</v>
      </c>
      <c r="F468" s="27" t="s">
        <v>305</v>
      </c>
      <c r="G468" s="26"/>
      <c r="H468" s="27"/>
      <c r="I468" s="27"/>
      <c r="J468" s="26"/>
      <c r="K468" s="26"/>
      <c r="L468" s="26"/>
      <c r="M468" s="26"/>
      <c r="N468" s="26"/>
      <c r="O468" s="26" t="s">
        <v>305</v>
      </c>
      <c r="P468" s="26" t="s">
        <v>305</v>
      </c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 t="s">
        <v>1250</v>
      </c>
      <c r="B469" s="26" t="s">
        <v>1251</v>
      </c>
      <c r="C469" s="27">
        <v>45746.0</v>
      </c>
      <c r="D469" s="26" t="s">
        <v>325</v>
      </c>
      <c r="E469" s="28" t="s">
        <v>305</v>
      </c>
      <c r="F469" s="27" t="s">
        <v>305</v>
      </c>
      <c r="G469" s="26"/>
      <c r="H469" s="27"/>
      <c r="I469" s="27"/>
      <c r="J469" s="26"/>
      <c r="K469" s="26"/>
      <c r="L469" s="26"/>
      <c r="M469" s="26"/>
      <c r="N469" s="26"/>
      <c r="O469" s="26" t="s">
        <v>305</v>
      </c>
      <c r="P469" s="26" t="s">
        <v>305</v>
      </c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 t="s">
        <v>1252</v>
      </c>
      <c r="B470" s="26" t="s">
        <v>1253</v>
      </c>
      <c r="C470" s="27">
        <v>45741.0</v>
      </c>
      <c r="D470" s="26" t="s">
        <v>312</v>
      </c>
      <c r="E470" s="28">
        <v>29.99</v>
      </c>
      <c r="F470" s="27">
        <v>45761.0</v>
      </c>
      <c r="G470" s="26" t="s">
        <v>288</v>
      </c>
      <c r="H470" s="27">
        <v>45773.0</v>
      </c>
      <c r="I470" s="27">
        <v>46138.0</v>
      </c>
      <c r="J470" s="26" t="s">
        <v>313</v>
      </c>
      <c r="K470" s="26">
        <v>2.0</v>
      </c>
      <c r="L470" s="26">
        <v>23.992</v>
      </c>
      <c r="M470" s="26">
        <v>45782.0</v>
      </c>
      <c r="N470" s="26" t="s">
        <v>314</v>
      </c>
      <c r="O470" s="26">
        <v>20.0</v>
      </c>
      <c r="P470" s="26">
        <v>12.0</v>
      </c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 t="s">
        <v>1254</v>
      </c>
      <c r="B471" s="26" t="s">
        <v>1255</v>
      </c>
      <c r="C471" s="27">
        <v>45718.0</v>
      </c>
      <c r="D471" s="26" t="s">
        <v>325</v>
      </c>
      <c r="E471" s="28" t="s">
        <v>305</v>
      </c>
      <c r="F471" s="27" t="s">
        <v>305</v>
      </c>
      <c r="G471" s="26"/>
      <c r="H471" s="27"/>
      <c r="I471" s="27"/>
      <c r="J471" s="26"/>
      <c r="K471" s="26"/>
      <c r="L471" s="26"/>
      <c r="M471" s="26"/>
      <c r="N471" s="26"/>
      <c r="O471" s="26" t="s">
        <v>305</v>
      </c>
      <c r="P471" s="26" t="s">
        <v>305</v>
      </c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 t="s">
        <v>1256</v>
      </c>
      <c r="B472" s="26" t="s">
        <v>1257</v>
      </c>
      <c r="C472" s="27">
        <v>45670.0</v>
      </c>
      <c r="D472" s="26" t="s">
        <v>312</v>
      </c>
      <c r="E472" s="28">
        <v>29.99</v>
      </c>
      <c r="F472" s="27">
        <v>45689.0</v>
      </c>
      <c r="G472" s="26" t="s">
        <v>289</v>
      </c>
      <c r="H472" s="27">
        <v>45697.0</v>
      </c>
      <c r="I472" s="27">
        <v>46062.0</v>
      </c>
      <c r="J472" s="26" t="s">
        <v>313</v>
      </c>
      <c r="K472" s="26">
        <v>5.0</v>
      </c>
      <c r="L472" s="26">
        <v>23.992</v>
      </c>
      <c r="M472" s="26">
        <v>45706.0</v>
      </c>
      <c r="N472" s="26" t="s">
        <v>314</v>
      </c>
      <c r="O472" s="26">
        <v>19.0</v>
      </c>
      <c r="P472" s="26">
        <v>8.0</v>
      </c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 t="s">
        <v>1258</v>
      </c>
      <c r="B473" s="26" t="s">
        <v>1259</v>
      </c>
      <c r="C473" s="27">
        <v>45814.0</v>
      </c>
      <c r="D473" s="26" t="s">
        <v>325</v>
      </c>
      <c r="E473" s="28" t="s">
        <v>305</v>
      </c>
      <c r="F473" s="27" t="s">
        <v>305</v>
      </c>
      <c r="G473" s="26"/>
      <c r="H473" s="27"/>
      <c r="I473" s="27"/>
      <c r="J473" s="26"/>
      <c r="K473" s="26"/>
      <c r="L473" s="26"/>
      <c r="M473" s="26"/>
      <c r="N473" s="26"/>
      <c r="O473" s="26" t="s">
        <v>305</v>
      </c>
      <c r="P473" s="26" t="s">
        <v>305</v>
      </c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 t="s">
        <v>1260</v>
      </c>
      <c r="B474" s="26" t="s">
        <v>1261</v>
      </c>
      <c r="C474" s="27">
        <v>45779.0</v>
      </c>
      <c r="D474" s="26" t="s">
        <v>325</v>
      </c>
      <c r="E474" s="28" t="s">
        <v>305</v>
      </c>
      <c r="F474" s="27" t="s">
        <v>305</v>
      </c>
      <c r="G474" s="26"/>
      <c r="H474" s="27"/>
      <c r="I474" s="27"/>
      <c r="J474" s="26"/>
      <c r="K474" s="26"/>
      <c r="L474" s="26"/>
      <c r="M474" s="26"/>
      <c r="N474" s="26"/>
      <c r="O474" s="26" t="s">
        <v>305</v>
      </c>
      <c r="P474" s="26" t="s">
        <v>305</v>
      </c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 t="s">
        <v>1262</v>
      </c>
      <c r="B475" s="26" t="s">
        <v>1263</v>
      </c>
      <c r="C475" s="27">
        <v>45782.0</v>
      </c>
      <c r="D475" s="26" t="s">
        <v>325</v>
      </c>
      <c r="E475" s="28" t="s">
        <v>305</v>
      </c>
      <c r="F475" s="27" t="s">
        <v>305</v>
      </c>
      <c r="G475" s="26"/>
      <c r="H475" s="27"/>
      <c r="I475" s="27"/>
      <c r="J475" s="26"/>
      <c r="K475" s="26"/>
      <c r="L475" s="26"/>
      <c r="M475" s="26"/>
      <c r="N475" s="26"/>
      <c r="O475" s="26" t="s">
        <v>305</v>
      </c>
      <c r="P475" s="26" t="s">
        <v>305</v>
      </c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 t="s">
        <v>1264</v>
      </c>
      <c r="B476" s="26" t="s">
        <v>1265</v>
      </c>
      <c r="C476" s="27">
        <v>45690.0</v>
      </c>
      <c r="D476" s="26" t="s">
        <v>312</v>
      </c>
      <c r="E476" s="28">
        <v>29.99</v>
      </c>
      <c r="F476" s="27">
        <v>45720.0</v>
      </c>
      <c r="G476" s="26" t="s">
        <v>290</v>
      </c>
      <c r="H476" s="27">
        <v>45732.0</v>
      </c>
      <c r="I476" s="27">
        <v>46097.0</v>
      </c>
      <c r="J476" s="26" t="s">
        <v>313</v>
      </c>
      <c r="K476" s="26">
        <v>4.0</v>
      </c>
      <c r="L476" s="26">
        <v>23.992</v>
      </c>
      <c r="M476" s="26">
        <v>45739.0</v>
      </c>
      <c r="N476" s="26" t="s">
        <v>314</v>
      </c>
      <c r="O476" s="26">
        <v>30.0</v>
      </c>
      <c r="P476" s="26">
        <v>12.0</v>
      </c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 t="s">
        <v>1266</v>
      </c>
      <c r="B477" s="26" t="s">
        <v>1267</v>
      </c>
      <c r="C477" s="27">
        <v>45674.0</v>
      </c>
      <c r="D477" s="26" t="s">
        <v>325</v>
      </c>
      <c r="E477" s="28" t="s">
        <v>305</v>
      </c>
      <c r="F477" s="27" t="s">
        <v>305</v>
      </c>
      <c r="G477" s="26"/>
      <c r="H477" s="27"/>
      <c r="I477" s="27"/>
      <c r="J477" s="26"/>
      <c r="K477" s="26"/>
      <c r="L477" s="26"/>
      <c r="M477" s="26"/>
      <c r="N477" s="26"/>
      <c r="O477" s="26" t="s">
        <v>305</v>
      </c>
      <c r="P477" s="26" t="s">
        <v>305</v>
      </c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 t="s">
        <v>1268</v>
      </c>
      <c r="B478" s="26" t="s">
        <v>1269</v>
      </c>
      <c r="C478" s="27">
        <v>45666.0</v>
      </c>
      <c r="D478" s="26" t="s">
        <v>312</v>
      </c>
      <c r="E478" s="28">
        <v>29.99</v>
      </c>
      <c r="F478" s="27">
        <v>45668.0</v>
      </c>
      <c r="G478" s="26" t="s">
        <v>291</v>
      </c>
      <c r="H478" s="27">
        <v>45680.0</v>
      </c>
      <c r="I478" s="27">
        <v>46045.0</v>
      </c>
      <c r="J478" s="26" t="s">
        <v>313</v>
      </c>
      <c r="K478" s="26">
        <v>5.0</v>
      </c>
      <c r="L478" s="26">
        <v>23.992</v>
      </c>
      <c r="M478" s="26">
        <v>45690.0</v>
      </c>
      <c r="N478" s="26" t="s">
        <v>314</v>
      </c>
      <c r="O478" s="26">
        <v>2.0</v>
      </c>
      <c r="P478" s="26">
        <v>12.0</v>
      </c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 t="s">
        <v>1270</v>
      </c>
      <c r="B479" s="26" t="s">
        <v>1271</v>
      </c>
      <c r="C479" s="27">
        <v>45687.0</v>
      </c>
      <c r="D479" s="26" t="s">
        <v>312</v>
      </c>
      <c r="E479" s="28">
        <v>59.99</v>
      </c>
      <c r="F479" s="27">
        <v>45694.0</v>
      </c>
      <c r="G479" s="26" t="s">
        <v>292</v>
      </c>
      <c r="H479" s="27">
        <v>45703.0</v>
      </c>
      <c r="I479" s="27">
        <v>46068.0</v>
      </c>
      <c r="J479" s="26" t="s">
        <v>313</v>
      </c>
      <c r="K479" s="26">
        <v>5.0</v>
      </c>
      <c r="L479" s="26">
        <v>47.992000000000004</v>
      </c>
      <c r="M479" s="26">
        <v>45709.0</v>
      </c>
      <c r="N479" s="26" t="s">
        <v>314</v>
      </c>
      <c r="O479" s="26">
        <v>7.0</v>
      </c>
      <c r="P479" s="26">
        <v>9.0</v>
      </c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 t="s">
        <v>1272</v>
      </c>
      <c r="B480" s="26" t="s">
        <v>1273</v>
      </c>
      <c r="C480" s="27">
        <v>45811.0</v>
      </c>
      <c r="D480" s="26" t="s">
        <v>325</v>
      </c>
      <c r="E480" s="28" t="s">
        <v>305</v>
      </c>
      <c r="F480" s="27" t="s">
        <v>305</v>
      </c>
      <c r="G480" s="26"/>
      <c r="H480" s="27"/>
      <c r="I480" s="27"/>
      <c r="J480" s="26"/>
      <c r="K480" s="26"/>
      <c r="L480" s="26"/>
      <c r="M480" s="26"/>
      <c r="N480" s="26"/>
      <c r="O480" s="26" t="s">
        <v>305</v>
      </c>
      <c r="P480" s="26" t="s">
        <v>305</v>
      </c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 t="s">
        <v>1274</v>
      </c>
      <c r="B481" s="26" t="s">
        <v>1275</v>
      </c>
      <c r="C481" s="27">
        <v>45719.0</v>
      </c>
      <c r="D481" s="26" t="s">
        <v>312</v>
      </c>
      <c r="E481" s="28">
        <v>59.99</v>
      </c>
      <c r="F481" s="27">
        <v>45724.0</v>
      </c>
      <c r="G481" s="26" t="s">
        <v>293</v>
      </c>
      <c r="H481" s="27">
        <v>45733.0</v>
      </c>
      <c r="I481" s="27">
        <v>46098.0</v>
      </c>
      <c r="J481" s="26" t="s">
        <v>313</v>
      </c>
      <c r="K481" s="26">
        <v>4.0</v>
      </c>
      <c r="L481" s="26">
        <v>47.992000000000004</v>
      </c>
      <c r="M481" s="26">
        <v>45740.0</v>
      </c>
      <c r="N481" s="26" t="s">
        <v>314</v>
      </c>
      <c r="O481" s="26">
        <v>5.0</v>
      </c>
      <c r="P481" s="26">
        <v>9.0</v>
      </c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 t="s">
        <v>1276</v>
      </c>
      <c r="B482" s="26" t="s">
        <v>1277</v>
      </c>
      <c r="C482" s="27">
        <v>45718.0</v>
      </c>
      <c r="D482" s="26" t="s">
        <v>312</v>
      </c>
      <c r="E482" s="28">
        <v>59.99</v>
      </c>
      <c r="F482" s="27">
        <v>45728.0</v>
      </c>
      <c r="G482" s="26" t="s">
        <v>294</v>
      </c>
      <c r="H482" s="27">
        <v>45732.0</v>
      </c>
      <c r="I482" s="27">
        <v>46097.0</v>
      </c>
      <c r="J482" s="26" t="s">
        <v>313</v>
      </c>
      <c r="K482" s="26">
        <v>4.0</v>
      </c>
      <c r="L482" s="26">
        <v>47.992000000000004</v>
      </c>
      <c r="M482" s="26">
        <v>45742.0</v>
      </c>
      <c r="N482" s="26" t="s">
        <v>314</v>
      </c>
      <c r="O482" s="26">
        <v>10.0</v>
      </c>
      <c r="P482" s="26">
        <v>4.0</v>
      </c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 t="s">
        <v>1278</v>
      </c>
      <c r="B483" s="26" t="s">
        <v>1279</v>
      </c>
      <c r="C483" s="27">
        <v>45754.0</v>
      </c>
      <c r="D483" s="26" t="s">
        <v>312</v>
      </c>
      <c r="E483" s="28">
        <v>29.99</v>
      </c>
      <c r="F483" s="27">
        <v>45754.0</v>
      </c>
      <c r="G483" s="26" t="s">
        <v>295</v>
      </c>
      <c r="H483" s="27">
        <v>45768.0</v>
      </c>
      <c r="I483" s="27">
        <v>46133.0</v>
      </c>
      <c r="J483" s="26" t="s">
        <v>313</v>
      </c>
      <c r="K483" s="26">
        <v>2.0</v>
      </c>
      <c r="L483" s="26">
        <v>23.992</v>
      </c>
      <c r="M483" s="26">
        <v>45777.0</v>
      </c>
      <c r="N483" s="26" t="s">
        <v>314</v>
      </c>
      <c r="O483" s="26">
        <v>0.0</v>
      </c>
      <c r="P483" s="26">
        <v>14.0</v>
      </c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 t="s">
        <v>1280</v>
      </c>
      <c r="B484" s="26" t="s">
        <v>1281</v>
      </c>
      <c r="C484" s="27">
        <v>45686.0</v>
      </c>
      <c r="D484" s="26" t="s">
        <v>312</v>
      </c>
      <c r="E484" s="28">
        <v>29.99</v>
      </c>
      <c r="F484" s="27">
        <v>45706.0</v>
      </c>
      <c r="G484" s="26" t="s">
        <v>296</v>
      </c>
      <c r="H484" s="27">
        <v>45716.0</v>
      </c>
      <c r="I484" s="27">
        <v>46081.0</v>
      </c>
      <c r="J484" s="26" t="s">
        <v>313</v>
      </c>
      <c r="K484" s="26">
        <v>4.0</v>
      </c>
      <c r="L484" s="26">
        <v>23.992</v>
      </c>
      <c r="M484" s="26">
        <v>45723.0</v>
      </c>
      <c r="N484" s="26" t="s">
        <v>314</v>
      </c>
      <c r="O484" s="26">
        <v>20.0</v>
      </c>
      <c r="P484" s="26">
        <v>10.0</v>
      </c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 t="s">
        <v>1282</v>
      </c>
      <c r="B485" s="26" t="s">
        <v>1283</v>
      </c>
      <c r="C485" s="27">
        <v>45723.0</v>
      </c>
      <c r="D485" s="26" t="s">
        <v>312</v>
      </c>
      <c r="E485" s="28">
        <v>29.99</v>
      </c>
      <c r="F485" s="27">
        <v>45746.0</v>
      </c>
      <c r="G485" s="26" t="s">
        <v>297</v>
      </c>
      <c r="H485" s="27">
        <v>45754.0</v>
      </c>
      <c r="I485" s="27">
        <v>46119.0</v>
      </c>
      <c r="J485" s="26" t="s">
        <v>313</v>
      </c>
      <c r="K485" s="26">
        <v>3.0</v>
      </c>
      <c r="L485" s="26">
        <v>23.992</v>
      </c>
      <c r="M485" s="26">
        <v>45764.0</v>
      </c>
      <c r="N485" s="26" t="s">
        <v>314</v>
      </c>
      <c r="O485" s="26">
        <v>23.0</v>
      </c>
      <c r="P485" s="26">
        <v>8.0</v>
      </c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 t="s">
        <v>1284</v>
      </c>
      <c r="B486" s="26" t="s">
        <v>1285</v>
      </c>
      <c r="C486" s="27">
        <v>45781.0</v>
      </c>
      <c r="D486" s="26" t="s">
        <v>325</v>
      </c>
      <c r="E486" s="28" t="s">
        <v>305</v>
      </c>
      <c r="F486" s="27" t="s">
        <v>305</v>
      </c>
      <c r="G486" s="26"/>
      <c r="H486" s="27"/>
      <c r="I486" s="27"/>
      <c r="J486" s="26"/>
      <c r="K486" s="26"/>
      <c r="L486" s="26"/>
      <c r="M486" s="26"/>
      <c r="N486" s="26"/>
      <c r="O486" s="26" t="s">
        <v>305</v>
      </c>
      <c r="P486" s="26" t="s">
        <v>305</v>
      </c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 t="s">
        <v>1286</v>
      </c>
      <c r="B487" s="26" t="s">
        <v>1287</v>
      </c>
      <c r="C487" s="27">
        <v>45750.0</v>
      </c>
      <c r="D487" s="26" t="s">
        <v>312</v>
      </c>
      <c r="E487" s="28">
        <v>59.99</v>
      </c>
      <c r="F487" s="27">
        <v>45773.0</v>
      </c>
      <c r="G487" s="26" t="s">
        <v>298</v>
      </c>
      <c r="H487" s="27">
        <v>45787.0</v>
      </c>
      <c r="I487" s="27">
        <v>46152.0</v>
      </c>
      <c r="J487" s="26" t="s">
        <v>313</v>
      </c>
      <c r="K487" s="26">
        <v>2.0</v>
      </c>
      <c r="L487" s="26">
        <v>47.992000000000004</v>
      </c>
      <c r="M487" s="26">
        <v>45795.0</v>
      </c>
      <c r="N487" s="26" t="s">
        <v>314</v>
      </c>
      <c r="O487" s="26">
        <v>23.0</v>
      </c>
      <c r="P487" s="26">
        <v>14.0</v>
      </c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 t="s">
        <v>1288</v>
      </c>
      <c r="B488" s="26" t="s">
        <v>1289</v>
      </c>
      <c r="C488" s="27">
        <v>45750.0</v>
      </c>
      <c r="D488" s="26" t="s">
        <v>325</v>
      </c>
      <c r="E488" s="28" t="s">
        <v>305</v>
      </c>
      <c r="F488" s="27" t="s">
        <v>305</v>
      </c>
      <c r="G488" s="26"/>
      <c r="H488" s="27"/>
      <c r="I488" s="27"/>
      <c r="J488" s="26"/>
      <c r="K488" s="26"/>
      <c r="L488" s="26"/>
      <c r="M488" s="26"/>
      <c r="N488" s="26"/>
      <c r="O488" s="26" t="s">
        <v>305</v>
      </c>
      <c r="P488" s="26" t="s">
        <v>305</v>
      </c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 t="s">
        <v>1290</v>
      </c>
      <c r="B489" s="26" t="s">
        <v>1291</v>
      </c>
      <c r="C489" s="27">
        <v>45774.0</v>
      </c>
      <c r="D489" s="26" t="s">
        <v>325</v>
      </c>
      <c r="E489" s="28" t="s">
        <v>305</v>
      </c>
      <c r="F489" s="27" t="s">
        <v>305</v>
      </c>
      <c r="G489" s="26"/>
      <c r="H489" s="27"/>
      <c r="I489" s="27"/>
      <c r="J489" s="26"/>
      <c r="K489" s="26"/>
      <c r="L489" s="26"/>
      <c r="M489" s="26"/>
      <c r="N489" s="26"/>
      <c r="O489" s="26" t="s">
        <v>305</v>
      </c>
      <c r="P489" s="26" t="s">
        <v>305</v>
      </c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 t="s">
        <v>1292</v>
      </c>
      <c r="B490" s="26" t="s">
        <v>1293</v>
      </c>
      <c r="C490" s="27">
        <v>45727.0</v>
      </c>
      <c r="D490" s="26" t="s">
        <v>325</v>
      </c>
      <c r="E490" s="28" t="s">
        <v>305</v>
      </c>
      <c r="F490" s="27" t="s">
        <v>305</v>
      </c>
      <c r="G490" s="26"/>
      <c r="H490" s="27"/>
      <c r="I490" s="27"/>
      <c r="J490" s="26"/>
      <c r="K490" s="26"/>
      <c r="L490" s="26"/>
      <c r="M490" s="26"/>
      <c r="N490" s="26"/>
      <c r="O490" s="26" t="s">
        <v>305</v>
      </c>
      <c r="P490" s="26" t="s">
        <v>305</v>
      </c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 t="s">
        <v>1294</v>
      </c>
      <c r="B491" s="26" t="s">
        <v>1295</v>
      </c>
      <c r="C491" s="27">
        <v>45809.0</v>
      </c>
      <c r="D491" s="26" t="s">
        <v>325</v>
      </c>
      <c r="E491" s="28" t="s">
        <v>305</v>
      </c>
      <c r="F491" s="27" t="s">
        <v>305</v>
      </c>
      <c r="G491" s="26"/>
      <c r="H491" s="27"/>
      <c r="I491" s="27"/>
      <c r="J491" s="26"/>
      <c r="K491" s="26"/>
      <c r="L491" s="26"/>
      <c r="M491" s="26"/>
      <c r="N491" s="26"/>
      <c r="O491" s="26" t="s">
        <v>305</v>
      </c>
      <c r="P491" s="26" t="s">
        <v>305</v>
      </c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 t="s">
        <v>1296</v>
      </c>
      <c r="B492" s="26" t="s">
        <v>1297</v>
      </c>
      <c r="C492" s="27">
        <v>45659.0</v>
      </c>
      <c r="D492" s="26" t="s">
        <v>325</v>
      </c>
      <c r="E492" s="28" t="s">
        <v>305</v>
      </c>
      <c r="F492" s="27" t="s">
        <v>305</v>
      </c>
      <c r="G492" s="26"/>
      <c r="H492" s="27"/>
      <c r="I492" s="27"/>
      <c r="J492" s="26"/>
      <c r="K492" s="26"/>
      <c r="L492" s="26"/>
      <c r="M492" s="26"/>
      <c r="N492" s="26"/>
      <c r="O492" s="26" t="s">
        <v>305</v>
      </c>
      <c r="P492" s="26" t="s">
        <v>305</v>
      </c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 t="s">
        <v>1298</v>
      </c>
      <c r="B493" s="26" t="s">
        <v>1299</v>
      </c>
      <c r="C493" s="27">
        <v>45659.0</v>
      </c>
      <c r="D493" s="26" t="s">
        <v>325</v>
      </c>
      <c r="E493" s="28" t="s">
        <v>305</v>
      </c>
      <c r="F493" s="27" t="s">
        <v>305</v>
      </c>
      <c r="G493" s="26"/>
      <c r="H493" s="27"/>
      <c r="I493" s="27"/>
      <c r="J493" s="26"/>
      <c r="K493" s="26"/>
      <c r="L493" s="26"/>
      <c r="M493" s="26"/>
      <c r="N493" s="26"/>
      <c r="O493" s="26" t="s">
        <v>305</v>
      </c>
      <c r="P493" s="26" t="s">
        <v>305</v>
      </c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 t="s">
        <v>1300</v>
      </c>
      <c r="B494" s="26" t="s">
        <v>1301</v>
      </c>
      <c r="C494" s="27">
        <v>45723.0</v>
      </c>
      <c r="D494" s="26" t="s">
        <v>312</v>
      </c>
      <c r="E494" s="28">
        <v>59.99</v>
      </c>
      <c r="F494" s="27">
        <v>45732.0</v>
      </c>
      <c r="G494" s="26" t="s">
        <v>299</v>
      </c>
      <c r="H494" s="27">
        <v>45745.0</v>
      </c>
      <c r="I494" s="27">
        <v>46110.0</v>
      </c>
      <c r="J494" s="26" t="s">
        <v>313</v>
      </c>
      <c r="K494" s="26">
        <v>3.0</v>
      </c>
      <c r="L494" s="26">
        <v>47.992000000000004</v>
      </c>
      <c r="M494" s="26">
        <v>45754.0</v>
      </c>
      <c r="N494" s="26" t="s">
        <v>314</v>
      </c>
      <c r="O494" s="26">
        <v>9.0</v>
      </c>
      <c r="P494" s="26">
        <v>13.0</v>
      </c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 t="s">
        <v>1302</v>
      </c>
      <c r="B495" s="26" t="s">
        <v>1303</v>
      </c>
      <c r="C495" s="27">
        <v>45806.0</v>
      </c>
      <c r="D495" s="26" t="s">
        <v>312</v>
      </c>
      <c r="E495" s="28">
        <v>59.99</v>
      </c>
      <c r="F495" s="27">
        <v>45825.0</v>
      </c>
      <c r="G495" s="26" t="s">
        <v>300</v>
      </c>
      <c r="H495" s="27">
        <v>45826.0</v>
      </c>
      <c r="I495" s="27">
        <v>46191.0</v>
      </c>
      <c r="J495" s="26" t="s">
        <v>352</v>
      </c>
      <c r="K495" s="26">
        <v>0.0</v>
      </c>
      <c r="L495" s="26">
        <v>47.992000000000004</v>
      </c>
      <c r="M495" s="26">
        <v>45834.0</v>
      </c>
      <c r="N495" s="26" t="s">
        <v>314</v>
      </c>
      <c r="O495" s="26">
        <v>19.0</v>
      </c>
      <c r="P495" s="26">
        <v>1.0</v>
      </c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 t="s">
        <v>1304</v>
      </c>
      <c r="B496" s="26" t="s">
        <v>1305</v>
      </c>
      <c r="C496" s="27">
        <v>45758.0</v>
      </c>
      <c r="D496" s="26" t="s">
        <v>312</v>
      </c>
      <c r="E496" s="28">
        <v>59.99</v>
      </c>
      <c r="F496" s="27">
        <v>45761.0</v>
      </c>
      <c r="G496" s="26" t="s">
        <v>301</v>
      </c>
      <c r="H496" s="27">
        <v>45771.0</v>
      </c>
      <c r="I496" s="27">
        <v>46136.0</v>
      </c>
      <c r="J496" s="26" t="s">
        <v>313</v>
      </c>
      <c r="K496" s="26">
        <v>2.0</v>
      </c>
      <c r="L496" s="26">
        <v>47.992000000000004</v>
      </c>
      <c r="M496" s="26">
        <v>45777.0</v>
      </c>
      <c r="N496" s="26" t="s">
        <v>314</v>
      </c>
      <c r="O496" s="26">
        <v>3.0</v>
      </c>
      <c r="P496" s="26">
        <v>10.0</v>
      </c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 t="s">
        <v>1306</v>
      </c>
      <c r="B497" s="26" t="s">
        <v>1307</v>
      </c>
      <c r="C497" s="27">
        <v>45693.0</v>
      </c>
      <c r="D497" s="26" t="s">
        <v>325</v>
      </c>
      <c r="E497" s="28" t="s">
        <v>305</v>
      </c>
      <c r="F497" s="27" t="s">
        <v>305</v>
      </c>
      <c r="G497" s="26"/>
      <c r="H497" s="27"/>
      <c r="I497" s="27"/>
      <c r="J497" s="26"/>
      <c r="K497" s="26"/>
      <c r="L497" s="26"/>
      <c r="M497" s="26"/>
      <c r="N497" s="26"/>
      <c r="O497" s="26" t="s">
        <v>305</v>
      </c>
      <c r="P497" s="26" t="s">
        <v>305</v>
      </c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 t="s">
        <v>1308</v>
      </c>
      <c r="B498" s="26" t="s">
        <v>1309</v>
      </c>
      <c r="C498" s="27">
        <v>45742.0</v>
      </c>
      <c r="D498" s="26" t="s">
        <v>312</v>
      </c>
      <c r="E498" s="28">
        <v>29.99</v>
      </c>
      <c r="F498" s="27">
        <v>45752.0</v>
      </c>
      <c r="G498" s="26" t="s">
        <v>302</v>
      </c>
      <c r="H498" s="27">
        <v>45761.0</v>
      </c>
      <c r="I498" s="27">
        <v>46126.0</v>
      </c>
      <c r="J498" s="26" t="s">
        <v>313</v>
      </c>
      <c r="K498" s="26">
        <v>3.0</v>
      </c>
      <c r="L498" s="26">
        <v>23.992</v>
      </c>
      <c r="M498" s="26">
        <v>45770.0</v>
      </c>
      <c r="N498" s="26" t="s">
        <v>314</v>
      </c>
      <c r="O498" s="26">
        <v>10.0</v>
      </c>
      <c r="P498" s="26">
        <v>9.0</v>
      </c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 t="s">
        <v>1310</v>
      </c>
      <c r="B499" s="26" t="s">
        <v>1311</v>
      </c>
      <c r="C499" s="27">
        <v>45785.0</v>
      </c>
      <c r="D499" s="26" t="s">
        <v>312</v>
      </c>
      <c r="E499" s="28">
        <v>29.99</v>
      </c>
      <c r="F499" s="27">
        <v>45795.0</v>
      </c>
      <c r="G499" s="26" t="s">
        <v>303</v>
      </c>
      <c r="H499" s="27">
        <v>45806.0</v>
      </c>
      <c r="I499" s="27">
        <v>46171.0</v>
      </c>
      <c r="J499" s="26" t="s">
        <v>313</v>
      </c>
      <c r="K499" s="26">
        <v>1.0</v>
      </c>
      <c r="L499" s="26">
        <v>23.992</v>
      </c>
      <c r="M499" s="26">
        <v>45816.0</v>
      </c>
      <c r="N499" s="26" t="s">
        <v>314</v>
      </c>
      <c r="O499" s="26">
        <v>10.0</v>
      </c>
      <c r="P499" s="26">
        <v>11.0</v>
      </c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 t="s">
        <v>1312</v>
      </c>
      <c r="B500" s="26" t="s">
        <v>1313</v>
      </c>
      <c r="C500" s="27">
        <v>45693.0</v>
      </c>
      <c r="D500" s="26" t="s">
        <v>312</v>
      </c>
      <c r="E500" s="28">
        <v>59.99</v>
      </c>
      <c r="F500" s="27">
        <v>45717.0</v>
      </c>
      <c r="G500" s="26" t="s">
        <v>304</v>
      </c>
      <c r="H500" s="27">
        <v>45727.0</v>
      </c>
      <c r="I500" s="27">
        <v>46092.0</v>
      </c>
      <c r="J500" s="26" t="s">
        <v>313</v>
      </c>
      <c r="K500" s="26">
        <v>4.0</v>
      </c>
      <c r="L500" s="26">
        <v>47.992000000000004</v>
      </c>
      <c r="M500" s="26">
        <v>45736.0</v>
      </c>
      <c r="N500" s="26" t="s">
        <v>314</v>
      </c>
      <c r="O500" s="26">
        <v>24.0</v>
      </c>
      <c r="P500" s="26">
        <v>10.0</v>
      </c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 t="s">
        <v>1314</v>
      </c>
      <c r="B501" s="26" t="s">
        <v>1315</v>
      </c>
      <c r="C501" s="27">
        <v>45757.0</v>
      </c>
      <c r="D501" s="26" t="s">
        <v>325</v>
      </c>
      <c r="E501" s="28" t="s">
        <v>305</v>
      </c>
      <c r="F501" s="27" t="s">
        <v>305</v>
      </c>
      <c r="G501" s="26"/>
      <c r="H501" s="27"/>
      <c r="I501" s="27"/>
      <c r="J501" s="26"/>
      <c r="K501" s="26"/>
      <c r="L501" s="26"/>
      <c r="M501" s="26"/>
      <c r="N501" s="26"/>
      <c r="O501" s="26" t="s">
        <v>305</v>
      </c>
      <c r="P501" s="26" t="s">
        <v>305</v>
      </c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7"/>
      <c r="I502" s="27"/>
      <c r="J502" s="26"/>
      <c r="K502" s="26"/>
      <c r="L502" s="26"/>
      <c r="M502" s="26"/>
      <c r="N502" s="26"/>
      <c r="O502" s="26" t="s">
        <v>305</v>
      </c>
      <c r="P502" s="26" t="s">
        <v>305</v>
      </c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7"/>
      <c r="I503" s="27"/>
      <c r="J503" s="26"/>
      <c r="K503" s="26"/>
      <c r="L503" s="26"/>
      <c r="M503" s="26"/>
      <c r="N503" s="26"/>
      <c r="O503" s="26" t="s">
        <v>305</v>
      </c>
      <c r="P503" s="26" t="s">
        <v>305</v>
      </c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7"/>
      <c r="I504" s="27"/>
      <c r="J504" s="26"/>
      <c r="K504" s="26"/>
      <c r="L504" s="26"/>
      <c r="M504" s="26"/>
      <c r="N504" s="26"/>
      <c r="O504" s="26" t="s">
        <v>305</v>
      </c>
      <c r="P504" s="26" t="s">
        <v>305</v>
      </c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7"/>
      <c r="I505" s="27"/>
      <c r="J505" s="26"/>
      <c r="K505" s="26"/>
      <c r="L505" s="26"/>
      <c r="M505" s="26"/>
      <c r="N505" s="26"/>
      <c r="O505" s="26" t="s">
        <v>305</v>
      </c>
      <c r="P505" s="26" t="s">
        <v>305</v>
      </c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7"/>
      <c r="I506" s="27"/>
      <c r="J506" s="26"/>
      <c r="K506" s="26"/>
      <c r="L506" s="26"/>
      <c r="M506" s="26"/>
      <c r="N506" s="26"/>
      <c r="O506" s="26" t="s">
        <v>305</v>
      </c>
      <c r="P506" s="26" t="s">
        <v>305</v>
      </c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7"/>
      <c r="I507" s="27"/>
      <c r="J507" s="26"/>
      <c r="K507" s="26"/>
      <c r="L507" s="26"/>
      <c r="M507" s="26"/>
      <c r="N507" s="26"/>
      <c r="O507" s="26" t="s">
        <v>305</v>
      </c>
      <c r="P507" s="26" t="s">
        <v>305</v>
      </c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7"/>
      <c r="I508" s="27"/>
      <c r="J508" s="26"/>
      <c r="K508" s="26"/>
      <c r="L508" s="26"/>
      <c r="M508" s="26"/>
      <c r="N508" s="26"/>
      <c r="O508" s="26" t="s">
        <v>305</v>
      </c>
      <c r="P508" s="26" t="s">
        <v>305</v>
      </c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7"/>
      <c r="I509" s="27"/>
      <c r="J509" s="26"/>
      <c r="K509" s="26"/>
      <c r="L509" s="26"/>
      <c r="M509" s="26"/>
      <c r="N509" s="26"/>
      <c r="O509" s="26" t="s">
        <v>305</v>
      </c>
      <c r="P509" s="26" t="s">
        <v>305</v>
      </c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7"/>
      <c r="I510" s="27"/>
      <c r="J510" s="26"/>
      <c r="K510" s="26"/>
      <c r="L510" s="26"/>
      <c r="M510" s="26"/>
      <c r="N510" s="26"/>
      <c r="O510" s="26" t="s">
        <v>305</v>
      </c>
      <c r="P510" s="26" t="s">
        <v>305</v>
      </c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7"/>
      <c r="I511" s="27"/>
      <c r="J511" s="26"/>
      <c r="K511" s="26"/>
      <c r="L511" s="26"/>
      <c r="M511" s="26"/>
      <c r="N511" s="26"/>
      <c r="O511" s="26" t="s">
        <v>305</v>
      </c>
      <c r="P511" s="26" t="s">
        <v>305</v>
      </c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7"/>
      <c r="I512" s="27"/>
      <c r="J512" s="26"/>
      <c r="K512" s="26"/>
      <c r="L512" s="26"/>
      <c r="M512" s="26"/>
      <c r="N512" s="26"/>
      <c r="O512" s="26" t="s">
        <v>305</v>
      </c>
      <c r="P512" s="26" t="s">
        <v>305</v>
      </c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7"/>
      <c r="I513" s="27"/>
      <c r="J513" s="26"/>
      <c r="K513" s="26"/>
      <c r="L513" s="26"/>
      <c r="M513" s="26"/>
      <c r="N513" s="26"/>
      <c r="O513" s="26" t="s">
        <v>305</v>
      </c>
      <c r="P513" s="26" t="s">
        <v>305</v>
      </c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7"/>
      <c r="I514" s="27"/>
      <c r="J514" s="26"/>
      <c r="K514" s="26"/>
      <c r="L514" s="26"/>
      <c r="M514" s="26"/>
      <c r="N514" s="26"/>
      <c r="O514" s="26" t="s">
        <v>305</v>
      </c>
      <c r="P514" s="26" t="s">
        <v>305</v>
      </c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7"/>
      <c r="I515" s="27"/>
      <c r="J515" s="26"/>
      <c r="K515" s="26"/>
      <c r="L515" s="26"/>
      <c r="M515" s="26"/>
      <c r="N515" s="26"/>
      <c r="O515" s="26" t="s">
        <v>305</v>
      </c>
      <c r="P515" s="26" t="s">
        <v>305</v>
      </c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7"/>
      <c r="I516" s="27"/>
      <c r="J516" s="26"/>
      <c r="K516" s="26"/>
      <c r="L516" s="26"/>
      <c r="M516" s="26"/>
      <c r="N516" s="26"/>
      <c r="O516" s="26" t="s">
        <v>305</v>
      </c>
      <c r="P516" s="26" t="s">
        <v>305</v>
      </c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7"/>
      <c r="I517" s="27"/>
      <c r="J517" s="26"/>
      <c r="K517" s="26"/>
      <c r="L517" s="26"/>
      <c r="M517" s="26"/>
      <c r="N517" s="26"/>
      <c r="O517" s="26" t="s">
        <v>305</v>
      </c>
      <c r="P517" s="26" t="s">
        <v>305</v>
      </c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7"/>
      <c r="I518" s="27"/>
      <c r="J518" s="26"/>
      <c r="K518" s="26"/>
      <c r="L518" s="26"/>
      <c r="M518" s="26"/>
      <c r="N518" s="26"/>
      <c r="O518" s="26" t="s">
        <v>305</v>
      </c>
      <c r="P518" s="26" t="s">
        <v>305</v>
      </c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7"/>
      <c r="I519" s="27"/>
      <c r="J519" s="26"/>
      <c r="K519" s="26"/>
      <c r="L519" s="26"/>
      <c r="M519" s="26"/>
      <c r="N519" s="26"/>
      <c r="O519" s="26" t="s">
        <v>305</v>
      </c>
      <c r="P519" s="26" t="s">
        <v>305</v>
      </c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7"/>
      <c r="I520" s="27"/>
      <c r="J520" s="26"/>
      <c r="K520" s="26"/>
      <c r="L520" s="26"/>
      <c r="M520" s="26"/>
      <c r="N520" s="26"/>
      <c r="O520" s="26" t="s">
        <v>305</v>
      </c>
      <c r="P520" s="26" t="s">
        <v>305</v>
      </c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7"/>
      <c r="I521" s="27"/>
      <c r="J521" s="26"/>
      <c r="K521" s="26"/>
      <c r="L521" s="26"/>
      <c r="M521" s="26"/>
      <c r="N521" s="26"/>
      <c r="O521" s="26" t="s">
        <v>305</v>
      </c>
      <c r="P521" s="26" t="s">
        <v>305</v>
      </c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7"/>
      <c r="I522" s="27"/>
      <c r="J522" s="26"/>
      <c r="K522" s="26"/>
      <c r="L522" s="26"/>
      <c r="M522" s="26"/>
      <c r="N522" s="26"/>
      <c r="O522" s="26" t="s">
        <v>305</v>
      </c>
      <c r="P522" s="26" t="s">
        <v>305</v>
      </c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7"/>
      <c r="I523" s="27"/>
      <c r="J523" s="26"/>
      <c r="K523" s="26"/>
      <c r="L523" s="26"/>
      <c r="M523" s="26"/>
      <c r="N523" s="26"/>
      <c r="O523" s="26" t="s">
        <v>305</v>
      </c>
      <c r="P523" s="26" t="s">
        <v>305</v>
      </c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7"/>
      <c r="I524" s="27"/>
      <c r="J524" s="26"/>
      <c r="K524" s="26"/>
      <c r="L524" s="26"/>
      <c r="M524" s="26"/>
      <c r="N524" s="26"/>
      <c r="O524" s="26" t="s">
        <v>305</v>
      </c>
      <c r="P524" s="26" t="s">
        <v>305</v>
      </c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7"/>
      <c r="I525" s="27"/>
      <c r="J525" s="26"/>
      <c r="K525" s="26"/>
      <c r="L525" s="26"/>
      <c r="M525" s="26"/>
      <c r="N525" s="26"/>
      <c r="O525" s="26" t="s">
        <v>305</v>
      </c>
      <c r="P525" s="26" t="s">
        <v>305</v>
      </c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7"/>
      <c r="I526" s="27"/>
      <c r="J526" s="26"/>
      <c r="K526" s="26"/>
      <c r="L526" s="26"/>
      <c r="M526" s="26"/>
      <c r="N526" s="26"/>
      <c r="O526" s="26" t="s">
        <v>305</v>
      </c>
      <c r="P526" s="26" t="s">
        <v>305</v>
      </c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7"/>
      <c r="I527" s="27"/>
      <c r="J527" s="26"/>
      <c r="K527" s="26"/>
      <c r="L527" s="26"/>
      <c r="M527" s="26"/>
      <c r="N527" s="26"/>
      <c r="O527" s="26" t="s">
        <v>305</v>
      </c>
      <c r="P527" s="26" t="s">
        <v>305</v>
      </c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7"/>
      <c r="I528" s="27"/>
      <c r="J528" s="26"/>
      <c r="K528" s="26"/>
      <c r="L528" s="26"/>
      <c r="M528" s="26"/>
      <c r="N528" s="26"/>
      <c r="O528" s="26" t="s">
        <v>305</v>
      </c>
      <c r="P528" s="26" t="s">
        <v>305</v>
      </c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7"/>
      <c r="I529" s="27"/>
      <c r="J529" s="26"/>
      <c r="K529" s="26"/>
      <c r="L529" s="26"/>
      <c r="M529" s="26"/>
      <c r="N529" s="26"/>
      <c r="O529" s="26" t="s">
        <v>305</v>
      </c>
      <c r="P529" s="26" t="s">
        <v>305</v>
      </c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7"/>
      <c r="I530" s="27"/>
      <c r="J530" s="26"/>
      <c r="K530" s="26"/>
      <c r="L530" s="26"/>
      <c r="M530" s="26"/>
      <c r="N530" s="26"/>
      <c r="O530" s="26" t="s">
        <v>305</v>
      </c>
      <c r="P530" s="26" t="s">
        <v>305</v>
      </c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7"/>
      <c r="I531" s="27"/>
      <c r="J531" s="26"/>
      <c r="K531" s="26"/>
      <c r="L531" s="26"/>
      <c r="M531" s="26"/>
      <c r="N531" s="26"/>
      <c r="O531" s="26" t="s">
        <v>305</v>
      </c>
      <c r="P531" s="26" t="s">
        <v>305</v>
      </c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7"/>
      <c r="I532" s="27"/>
      <c r="J532" s="26"/>
      <c r="K532" s="26"/>
      <c r="L532" s="26"/>
      <c r="M532" s="26"/>
      <c r="N532" s="26"/>
      <c r="O532" s="26" t="s">
        <v>305</v>
      </c>
      <c r="P532" s="26" t="s">
        <v>305</v>
      </c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7"/>
      <c r="I533" s="27"/>
      <c r="J533" s="26"/>
      <c r="K533" s="26"/>
      <c r="L533" s="26"/>
      <c r="M533" s="26"/>
      <c r="N533" s="26"/>
      <c r="O533" s="26" t="s">
        <v>305</v>
      </c>
      <c r="P533" s="26" t="s">
        <v>305</v>
      </c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7"/>
      <c r="I534" s="27"/>
      <c r="J534" s="26"/>
      <c r="K534" s="26"/>
      <c r="L534" s="26"/>
      <c r="M534" s="26"/>
      <c r="N534" s="26"/>
      <c r="O534" s="26" t="s">
        <v>305</v>
      </c>
      <c r="P534" s="26" t="s">
        <v>305</v>
      </c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7"/>
      <c r="I535" s="27"/>
      <c r="J535" s="26"/>
      <c r="K535" s="26"/>
      <c r="L535" s="26"/>
      <c r="M535" s="26"/>
      <c r="N535" s="26"/>
      <c r="O535" s="26" t="s">
        <v>305</v>
      </c>
      <c r="P535" s="26" t="s">
        <v>305</v>
      </c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7"/>
      <c r="I536" s="27"/>
      <c r="J536" s="26"/>
      <c r="K536" s="26"/>
      <c r="L536" s="26"/>
      <c r="M536" s="26"/>
      <c r="N536" s="26"/>
      <c r="O536" s="26" t="s">
        <v>305</v>
      </c>
      <c r="P536" s="26" t="s">
        <v>305</v>
      </c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7"/>
      <c r="I537" s="27"/>
      <c r="J537" s="26"/>
      <c r="K537" s="26"/>
      <c r="L537" s="26"/>
      <c r="M537" s="26"/>
      <c r="N537" s="26"/>
      <c r="O537" s="26" t="s">
        <v>305</v>
      </c>
      <c r="P537" s="26" t="s">
        <v>305</v>
      </c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7"/>
      <c r="I538" s="27"/>
      <c r="J538" s="26"/>
      <c r="K538" s="26"/>
      <c r="L538" s="26"/>
      <c r="M538" s="26"/>
      <c r="N538" s="26"/>
      <c r="O538" s="26" t="s">
        <v>305</v>
      </c>
      <c r="P538" s="26" t="s">
        <v>305</v>
      </c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7"/>
      <c r="I539" s="27"/>
      <c r="J539" s="26"/>
      <c r="K539" s="26"/>
      <c r="L539" s="26"/>
      <c r="M539" s="26"/>
      <c r="N539" s="26"/>
      <c r="O539" s="26" t="s">
        <v>305</v>
      </c>
      <c r="P539" s="26" t="s">
        <v>305</v>
      </c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7"/>
      <c r="I540" s="27"/>
      <c r="J540" s="26"/>
      <c r="K540" s="26"/>
      <c r="L540" s="26"/>
      <c r="M540" s="26"/>
      <c r="N540" s="26"/>
      <c r="O540" s="26" t="s">
        <v>305</v>
      </c>
      <c r="P540" s="26" t="s">
        <v>305</v>
      </c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7"/>
      <c r="I541" s="27"/>
      <c r="J541" s="26"/>
      <c r="K541" s="26"/>
      <c r="L541" s="26"/>
      <c r="M541" s="26"/>
      <c r="N541" s="26"/>
      <c r="O541" s="26" t="s">
        <v>305</v>
      </c>
      <c r="P541" s="26" t="s">
        <v>305</v>
      </c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7"/>
      <c r="I542" s="27"/>
      <c r="J542" s="26"/>
      <c r="K542" s="26"/>
      <c r="L542" s="26"/>
      <c r="M542" s="26"/>
      <c r="N542" s="26"/>
      <c r="O542" s="26" t="s">
        <v>305</v>
      </c>
      <c r="P542" s="26" t="s">
        <v>305</v>
      </c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7"/>
      <c r="I543" s="27"/>
      <c r="J543" s="26"/>
      <c r="K543" s="26"/>
      <c r="L543" s="26"/>
      <c r="M543" s="26"/>
      <c r="N543" s="26"/>
      <c r="O543" s="26" t="s">
        <v>305</v>
      </c>
      <c r="P543" s="26" t="s">
        <v>305</v>
      </c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7"/>
      <c r="I544" s="27"/>
      <c r="J544" s="26"/>
      <c r="K544" s="26"/>
      <c r="L544" s="26"/>
      <c r="M544" s="26"/>
      <c r="N544" s="26"/>
      <c r="O544" s="26" t="s">
        <v>305</v>
      </c>
      <c r="P544" s="26" t="s">
        <v>305</v>
      </c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7"/>
      <c r="I545" s="27"/>
      <c r="J545" s="26"/>
      <c r="K545" s="26"/>
      <c r="L545" s="26"/>
      <c r="M545" s="26"/>
      <c r="N545" s="26"/>
      <c r="O545" s="26" t="s">
        <v>305</v>
      </c>
      <c r="P545" s="26" t="s">
        <v>305</v>
      </c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7"/>
      <c r="I546" s="27"/>
      <c r="J546" s="26"/>
      <c r="K546" s="26"/>
      <c r="L546" s="26"/>
      <c r="M546" s="26"/>
      <c r="N546" s="26"/>
      <c r="O546" s="26" t="s">
        <v>305</v>
      </c>
      <c r="P546" s="26" t="s">
        <v>305</v>
      </c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7"/>
      <c r="I547" s="27"/>
      <c r="J547" s="26"/>
      <c r="K547" s="26"/>
      <c r="L547" s="26"/>
      <c r="M547" s="26"/>
      <c r="N547" s="26"/>
      <c r="O547" s="26" t="s">
        <v>305</v>
      </c>
      <c r="P547" s="26" t="s">
        <v>305</v>
      </c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7"/>
      <c r="I548" s="27"/>
      <c r="J548" s="26"/>
      <c r="K548" s="26"/>
      <c r="L548" s="26"/>
      <c r="M548" s="26"/>
      <c r="N548" s="26"/>
      <c r="O548" s="26" t="s">
        <v>305</v>
      </c>
      <c r="P548" s="26" t="s">
        <v>305</v>
      </c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7"/>
      <c r="I549" s="27"/>
      <c r="J549" s="26"/>
      <c r="K549" s="26"/>
      <c r="L549" s="26"/>
      <c r="M549" s="26"/>
      <c r="N549" s="26"/>
      <c r="O549" s="26" t="s">
        <v>305</v>
      </c>
      <c r="P549" s="26" t="s">
        <v>305</v>
      </c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7"/>
      <c r="I550" s="27"/>
      <c r="J550" s="26"/>
      <c r="K550" s="26"/>
      <c r="L550" s="26"/>
      <c r="M550" s="26"/>
      <c r="N550" s="26"/>
      <c r="O550" s="26" t="s">
        <v>305</v>
      </c>
      <c r="P550" s="26" t="s">
        <v>305</v>
      </c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7"/>
      <c r="I551" s="27"/>
      <c r="J551" s="26"/>
      <c r="K551" s="26"/>
      <c r="L551" s="26"/>
      <c r="M551" s="26"/>
      <c r="N551" s="26"/>
      <c r="O551" s="26" t="s">
        <v>305</v>
      </c>
      <c r="P551" s="26" t="s">
        <v>305</v>
      </c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7"/>
      <c r="I552" s="27"/>
      <c r="J552" s="26"/>
      <c r="K552" s="26"/>
      <c r="L552" s="26"/>
      <c r="M552" s="26"/>
      <c r="N552" s="26"/>
      <c r="O552" s="26" t="s">
        <v>305</v>
      </c>
      <c r="P552" s="26" t="s">
        <v>305</v>
      </c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7"/>
      <c r="I553" s="27"/>
      <c r="J553" s="26"/>
      <c r="K553" s="26"/>
      <c r="L553" s="26"/>
      <c r="M553" s="26"/>
      <c r="N553" s="26"/>
      <c r="O553" s="26" t="s">
        <v>305</v>
      </c>
      <c r="P553" s="26" t="s">
        <v>305</v>
      </c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7"/>
      <c r="I554" s="27"/>
      <c r="J554" s="26"/>
      <c r="K554" s="26"/>
      <c r="L554" s="26"/>
      <c r="M554" s="26"/>
      <c r="N554" s="26"/>
      <c r="O554" s="26" t="s">
        <v>305</v>
      </c>
      <c r="P554" s="26" t="s">
        <v>305</v>
      </c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7"/>
      <c r="I555" s="27"/>
      <c r="J555" s="26"/>
      <c r="K555" s="26"/>
      <c r="L555" s="26"/>
      <c r="M555" s="26"/>
      <c r="N555" s="26"/>
      <c r="O555" s="26" t="s">
        <v>305</v>
      </c>
      <c r="P555" s="26" t="s">
        <v>305</v>
      </c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7"/>
      <c r="I556" s="27"/>
      <c r="J556" s="26"/>
      <c r="K556" s="26"/>
      <c r="L556" s="26"/>
      <c r="M556" s="26"/>
      <c r="N556" s="26"/>
      <c r="O556" s="26" t="s">
        <v>305</v>
      </c>
      <c r="P556" s="26" t="s">
        <v>305</v>
      </c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7"/>
      <c r="I557" s="27"/>
      <c r="J557" s="26"/>
      <c r="K557" s="26"/>
      <c r="L557" s="26"/>
      <c r="M557" s="26"/>
      <c r="N557" s="26"/>
      <c r="O557" s="26" t="s">
        <v>305</v>
      </c>
      <c r="P557" s="26" t="s">
        <v>305</v>
      </c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7"/>
      <c r="I558" s="27"/>
      <c r="J558" s="26"/>
      <c r="K558" s="26"/>
      <c r="L558" s="26"/>
      <c r="M558" s="26"/>
      <c r="N558" s="26"/>
      <c r="O558" s="26" t="s">
        <v>305</v>
      </c>
      <c r="P558" s="26" t="s">
        <v>305</v>
      </c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7"/>
      <c r="I559" s="27"/>
      <c r="J559" s="26"/>
      <c r="K559" s="26"/>
      <c r="L559" s="26"/>
      <c r="M559" s="26"/>
      <c r="N559" s="26"/>
      <c r="O559" s="26" t="s">
        <v>305</v>
      </c>
      <c r="P559" s="26" t="s">
        <v>305</v>
      </c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7"/>
      <c r="I560" s="27"/>
      <c r="J560" s="26"/>
      <c r="K560" s="26"/>
      <c r="L560" s="26"/>
      <c r="M560" s="26"/>
      <c r="N560" s="26"/>
      <c r="O560" s="26" t="s">
        <v>305</v>
      </c>
      <c r="P560" s="26" t="s">
        <v>305</v>
      </c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7"/>
      <c r="I561" s="27"/>
      <c r="J561" s="26"/>
      <c r="K561" s="26"/>
      <c r="L561" s="26"/>
      <c r="M561" s="26"/>
      <c r="N561" s="26"/>
      <c r="O561" s="26" t="s">
        <v>305</v>
      </c>
      <c r="P561" s="26" t="s">
        <v>305</v>
      </c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7"/>
      <c r="I562" s="27"/>
      <c r="J562" s="26"/>
      <c r="K562" s="26"/>
      <c r="L562" s="26"/>
      <c r="M562" s="26"/>
      <c r="N562" s="26"/>
      <c r="O562" s="26" t="s">
        <v>305</v>
      </c>
      <c r="P562" s="26" t="s">
        <v>305</v>
      </c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7"/>
      <c r="I563" s="27"/>
      <c r="J563" s="26"/>
      <c r="K563" s="26"/>
      <c r="L563" s="26"/>
      <c r="M563" s="26"/>
      <c r="N563" s="26"/>
      <c r="O563" s="26" t="s">
        <v>305</v>
      </c>
      <c r="P563" s="26" t="s">
        <v>305</v>
      </c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7"/>
      <c r="I564" s="27"/>
      <c r="J564" s="26"/>
      <c r="K564" s="26"/>
      <c r="L564" s="26"/>
      <c r="M564" s="26"/>
      <c r="N564" s="26"/>
      <c r="O564" s="26" t="s">
        <v>305</v>
      </c>
      <c r="P564" s="26" t="s">
        <v>305</v>
      </c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7"/>
      <c r="I565" s="27"/>
      <c r="J565" s="26"/>
      <c r="K565" s="26"/>
      <c r="L565" s="26"/>
      <c r="M565" s="26"/>
      <c r="N565" s="26"/>
      <c r="O565" s="26" t="s">
        <v>305</v>
      </c>
      <c r="P565" s="26" t="s">
        <v>305</v>
      </c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7"/>
      <c r="I566" s="27"/>
      <c r="J566" s="26"/>
      <c r="K566" s="26"/>
      <c r="L566" s="26"/>
      <c r="M566" s="26"/>
      <c r="N566" s="26"/>
      <c r="O566" s="26" t="s">
        <v>305</v>
      </c>
      <c r="P566" s="26" t="s">
        <v>305</v>
      </c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7"/>
      <c r="I567" s="27"/>
      <c r="J567" s="26"/>
      <c r="K567" s="26"/>
      <c r="L567" s="26"/>
      <c r="M567" s="26"/>
      <c r="N567" s="26"/>
      <c r="O567" s="26" t="s">
        <v>305</v>
      </c>
      <c r="P567" s="26" t="s">
        <v>305</v>
      </c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7"/>
      <c r="I568" s="27"/>
      <c r="J568" s="26"/>
      <c r="K568" s="26"/>
      <c r="L568" s="26"/>
      <c r="M568" s="26"/>
      <c r="N568" s="26"/>
      <c r="O568" s="26" t="s">
        <v>305</v>
      </c>
      <c r="P568" s="26" t="s">
        <v>305</v>
      </c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7"/>
      <c r="I569" s="27"/>
      <c r="J569" s="26"/>
      <c r="K569" s="26"/>
      <c r="L569" s="26"/>
      <c r="M569" s="26"/>
      <c r="N569" s="26"/>
      <c r="O569" s="26" t="s">
        <v>305</v>
      </c>
      <c r="P569" s="26" t="s">
        <v>305</v>
      </c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7"/>
      <c r="I570" s="27"/>
      <c r="J570" s="26"/>
      <c r="K570" s="26"/>
      <c r="L570" s="26"/>
      <c r="M570" s="26"/>
      <c r="N570" s="26"/>
      <c r="O570" s="26" t="s">
        <v>305</v>
      </c>
      <c r="P570" s="26" t="s">
        <v>305</v>
      </c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7"/>
      <c r="I571" s="27"/>
      <c r="J571" s="26"/>
      <c r="K571" s="26"/>
      <c r="L571" s="26"/>
      <c r="M571" s="26"/>
      <c r="N571" s="26"/>
      <c r="O571" s="26" t="s">
        <v>305</v>
      </c>
      <c r="P571" s="26" t="s">
        <v>305</v>
      </c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7"/>
      <c r="I572" s="27"/>
      <c r="J572" s="26"/>
      <c r="K572" s="26"/>
      <c r="L572" s="26"/>
      <c r="M572" s="26"/>
      <c r="N572" s="26"/>
      <c r="O572" s="26" t="s">
        <v>305</v>
      </c>
      <c r="P572" s="26" t="s">
        <v>305</v>
      </c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7"/>
      <c r="I573" s="27"/>
      <c r="J573" s="26"/>
      <c r="K573" s="26"/>
      <c r="L573" s="26"/>
      <c r="M573" s="26"/>
      <c r="N573" s="26"/>
      <c r="O573" s="26" t="s">
        <v>305</v>
      </c>
      <c r="P573" s="26" t="s">
        <v>305</v>
      </c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7"/>
      <c r="I574" s="27"/>
      <c r="J574" s="26"/>
      <c r="K574" s="26"/>
      <c r="L574" s="26"/>
      <c r="M574" s="26"/>
      <c r="N574" s="26"/>
      <c r="O574" s="26" t="s">
        <v>305</v>
      </c>
      <c r="P574" s="26" t="s">
        <v>305</v>
      </c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7"/>
      <c r="I575" s="27"/>
      <c r="J575" s="26"/>
      <c r="K575" s="26"/>
      <c r="L575" s="26"/>
      <c r="M575" s="26"/>
      <c r="N575" s="26"/>
      <c r="O575" s="26" t="s">
        <v>305</v>
      </c>
      <c r="P575" s="26" t="s">
        <v>305</v>
      </c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7"/>
      <c r="I576" s="27"/>
      <c r="J576" s="26"/>
      <c r="K576" s="26"/>
      <c r="L576" s="26"/>
      <c r="M576" s="26"/>
      <c r="N576" s="26"/>
      <c r="O576" s="26" t="s">
        <v>305</v>
      </c>
      <c r="P576" s="26" t="s">
        <v>305</v>
      </c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7"/>
      <c r="I577" s="27"/>
      <c r="J577" s="26"/>
      <c r="K577" s="26"/>
      <c r="L577" s="26"/>
      <c r="M577" s="26"/>
      <c r="N577" s="26"/>
      <c r="O577" s="26" t="s">
        <v>305</v>
      </c>
      <c r="P577" s="26" t="s">
        <v>305</v>
      </c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7"/>
      <c r="I578" s="27"/>
      <c r="J578" s="26"/>
      <c r="K578" s="26"/>
      <c r="L578" s="26"/>
      <c r="M578" s="26"/>
      <c r="N578" s="26"/>
      <c r="O578" s="26" t="s">
        <v>305</v>
      </c>
      <c r="P578" s="26" t="s">
        <v>305</v>
      </c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7"/>
      <c r="I579" s="27"/>
      <c r="J579" s="26"/>
      <c r="K579" s="26"/>
      <c r="L579" s="26"/>
      <c r="M579" s="26"/>
      <c r="N579" s="26"/>
      <c r="O579" s="26" t="s">
        <v>305</v>
      </c>
      <c r="P579" s="26" t="s">
        <v>305</v>
      </c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7"/>
      <c r="I580" s="27"/>
      <c r="J580" s="26"/>
      <c r="K580" s="26"/>
      <c r="L580" s="26"/>
      <c r="M580" s="26"/>
      <c r="N580" s="26"/>
      <c r="O580" s="26" t="s">
        <v>305</v>
      </c>
      <c r="P580" s="26" t="s">
        <v>305</v>
      </c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7"/>
      <c r="I581" s="27"/>
      <c r="J581" s="26"/>
      <c r="K581" s="26"/>
      <c r="L581" s="26"/>
      <c r="M581" s="26"/>
      <c r="N581" s="26"/>
      <c r="O581" s="26" t="s">
        <v>305</v>
      </c>
      <c r="P581" s="26" t="s">
        <v>305</v>
      </c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7"/>
      <c r="I582" s="27"/>
      <c r="J582" s="26"/>
      <c r="K582" s="26"/>
      <c r="L582" s="26"/>
      <c r="M582" s="26"/>
      <c r="N582" s="26"/>
      <c r="O582" s="26" t="s">
        <v>305</v>
      </c>
      <c r="P582" s="26" t="s">
        <v>305</v>
      </c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7"/>
      <c r="I583" s="27"/>
      <c r="J583" s="26"/>
      <c r="K583" s="26"/>
      <c r="L583" s="26"/>
      <c r="M583" s="26"/>
      <c r="N583" s="26"/>
      <c r="O583" s="26" t="s">
        <v>305</v>
      </c>
      <c r="P583" s="26" t="s">
        <v>305</v>
      </c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7"/>
      <c r="I584" s="27"/>
      <c r="J584" s="26"/>
      <c r="K584" s="26"/>
      <c r="L584" s="26"/>
      <c r="M584" s="26"/>
      <c r="N584" s="26"/>
      <c r="O584" s="26" t="s">
        <v>305</v>
      </c>
      <c r="P584" s="26" t="s">
        <v>305</v>
      </c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7"/>
      <c r="I585" s="27"/>
      <c r="J585" s="26"/>
      <c r="K585" s="26"/>
      <c r="L585" s="26"/>
      <c r="M585" s="26"/>
      <c r="N585" s="26"/>
      <c r="O585" s="26" t="s">
        <v>305</v>
      </c>
      <c r="P585" s="26" t="s">
        <v>305</v>
      </c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7"/>
      <c r="I586" s="27"/>
      <c r="J586" s="26"/>
      <c r="K586" s="26"/>
      <c r="L586" s="26"/>
      <c r="M586" s="26"/>
      <c r="N586" s="26"/>
      <c r="O586" s="26" t="s">
        <v>305</v>
      </c>
      <c r="P586" s="26" t="s">
        <v>305</v>
      </c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7"/>
      <c r="I587" s="27"/>
      <c r="J587" s="26"/>
      <c r="K587" s="26"/>
      <c r="L587" s="26"/>
      <c r="M587" s="26"/>
      <c r="N587" s="26"/>
      <c r="O587" s="26" t="s">
        <v>305</v>
      </c>
      <c r="P587" s="26" t="s">
        <v>305</v>
      </c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7"/>
      <c r="I588" s="27"/>
      <c r="J588" s="26"/>
      <c r="K588" s="26"/>
      <c r="L588" s="26"/>
      <c r="M588" s="26"/>
      <c r="N588" s="26"/>
      <c r="O588" s="26" t="s">
        <v>305</v>
      </c>
      <c r="P588" s="26" t="s">
        <v>305</v>
      </c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7"/>
      <c r="I589" s="27"/>
      <c r="J589" s="26"/>
      <c r="K589" s="26"/>
      <c r="L589" s="26"/>
      <c r="M589" s="26"/>
      <c r="N589" s="26"/>
      <c r="O589" s="26" t="s">
        <v>305</v>
      </c>
      <c r="P589" s="26" t="s">
        <v>305</v>
      </c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7"/>
      <c r="I590" s="27"/>
      <c r="J590" s="26"/>
      <c r="K590" s="26"/>
      <c r="L590" s="26"/>
      <c r="M590" s="26"/>
      <c r="N590" s="26"/>
      <c r="O590" s="26" t="s">
        <v>305</v>
      </c>
      <c r="P590" s="26" t="s">
        <v>305</v>
      </c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7"/>
      <c r="I591" s="27"/>
      <c r="J591" s="26"/>
      <c r="K591" s="26"/>
      <c r="L591" s="26"/>
      <c r="M591" s="26"/>
      <c r="N591" s="26"/>
      <c r="O591" s="26" t="s">
        <v>305</v>
      </c>
      <c r="P591" s="26" t="s">
        <v>305</v>
      </c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7"/>
      <c r="I592" s="27"/>
      <c r="J592" s="26"/>
      <c r="K592" s="26"/>
      <c r="L592" s="26"/>
      <c r="M592" s="26"/>
      <c r="N592" s="26"/>
      <c r="O592" s="26" t="s">
        <v>305</v>
      </c>
      <c r="P592" s="26" t="s">
        <v>305</v>
      </c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7"/>
      <c r="I593" s="27"/>
      <c r="J593" s="26"/>
      <c r="K593" s="26"/>
      <c r="L593" s="26"/>
      <c r="M593" s="26"/>
      <c r="N593" s="26"/>
      <c r="O593" s="26" t="s">
        <v>305</v>
      </c>
      <c r="P593" s="26" t="s">
        <v>305</v>
      </c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7"/>
      <c r="I594" s="27"/>
      <c r="J594" s="26"/>
      <c r="K594" s="26"/>
      <c r="L594" s="26"/>
      <c r="M594" s="26"/>
      <c r="N594" s="26"/>
      <c r="O594" s="26" t="s">
        <v>305</v>
      </c>
      <c r="P594" s="26" t="s">
        <v>305</v>
      </c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7"/>
      <c r="I595" s="27"/>
      <c r="J595" s="26"/>
      <c r="K595" s="26"/>
      <c r="L595" s="26"/>
      <c r="M595" s="26"/>
      <c r="N595" s="26"/>
      <c r="O595" s="26" t="s">
        <v>305</v>
      </c>
      <c r="P595" s="26" t="s">
        <v>305</v>
      </c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7"/>
      <c r="I596" s="27"/>
      <c r="J596" s="26"/>
      <c r="K596" s="26"/>
      <c r="L596" s="26"/>
      <c r="M596" s="26"/>
      <c r="N596" s="26"/>
      <c r="O596" s="26" t="s">
        <v>305</v>
      </c>
      <c r="P596" s="26" t="s">
        <v>305</v>
      </c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7"/>
      <c r="I597" s="27"/>
      <c r="J597" s="26"/>
      <c r="K597" s="26"/>
      <c r="L597" s="26"/>
      <c r="M597" s="26"/>
      <c r="N597" s="26"/>
      <c r="O597" s="26" t="s">
        <v>305</v>
      </c>
      <c r="P597" s="26" t="s">
        <v>305</v>
      </c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7"/>
      <c r="I598" s="27"/>
      <c r="J598" s="26"/>
      <c r="K598" s="26"/>
      <c r="L598" s="26"/>
      <c r="M598" s="26"/>
      <c r="N598" s="26"/>
      <c r="O598" s="26" t="s">
        <v>305</v>
      </c>
      <c r="P598" s="26" t="s">
        <v>305</v>
      </c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7"/>
      <c r="I599" s="27"/>
      <c r="J599" s="26"/>
      <c r="K599" s="26"/>
      <c r="L599" s="26"/>
      <c r="M599" s="26"/>
      <c r="N599" s="26"/>
      <c r="O599" s="26" t="s">
        <v>305</v>
      </c>
      <c r="P599" s="26" t="s">
        <v>305</v>
      </c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7"/>
      <c r="I600" s="27"/>
      <c r="J600" s="26"/>
      <c r="K600" s="26"/>
      <c r="L600" s="26"/>
      <c r="M600" s="26"/>
      <c r="N600" s="26"/>
      <c r="O600" s="26" t="s">
        <v>305</v>
      </c>
      <c r="P600" s="26" t="s">
        <v>305</v>
      </c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7"/>
      <c r="I601" s="27"/>
      <c r="J601" s="26"/>
      <c r="K601" s="26"/>
      <c r="L601" s="26"/>
      <c r="M601" s="26"/>
      <c r="N601" s="26"/>
      <c r="O601" s="26" t="s">
        <v>305</v>
      </c>
      <c r="P601" s="26" t="s">
        <v>305</v>
      </c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7"/>
      <c r="I602" s="27"/>
      <c r="J602" s="26"/>
      <c r="K602" s="26"/>
      <c r="L602" s="26"/>
      <c r="M602" s="26"/>
      <c r="N602" s="26"/>
      <c r="O602" s="26" t="s">
        <v>305</v>
      </c>
      <c r="P602" s="26" t="s">
        <v>305</v>
      </c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7"/>
      <c r="I603" s="27"/>
      <c r="J603" s="26"/>
      <c r="K603" s="26"/>
      <c r="L603" s="26"/>
      <c r="M603" s="26"/>
      <c r="N603" s="26"/>
      <c r="O603" s="26" t="s">
        <v>305</v>
      </c>
      <c r="P603" s="26" t="s">
        <v>305</v>
      </c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7"/>
      <c r="I604" s="27"/>
      <c r="J604" s="26"/>
      <c r="K604" s="26"/>
      <c r="L604" s="26"/>
      <c r="M604" s="26"/>
      <c r="N604" s="26"/>
      <c r="O604" s="26" t="s">
        <v>305</v>
      </c>
      <c r="P604" s="26" t="s">
        <v>305</v>
      </c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7"/>
      <c r="I605" s="27"/>
      <c r="J605" s="26"/>
      <c r="K605" s="26"/>
      <c r="L605" s="26"/>
      <c r="M605" s="26"/>
      <c r="N605" s="26"/>
      <c r="O605" s="26" t="s">
        <v>305</v>
      </c>
      <c r="P605" s="26" t="s">
        <v>305</v>
      </c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7"/>
      <c r="I606" s="27"/>
      <c r="J606" s="26"/>
      <c r="K606" s="26"/>
      <c r="L606" s="26"/>
      <c r="M606" s="26"/>
      <c r="N606" s="26"/>
      <c r="O606" s="26" t="s">
        <v>305</v>
      </c>
      <c r="P606" s="26" t="s">
        <v>305</v>
      </c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7"/>
      <c r="I607" s="27"/>
      <c r="J607" s="26"/>
      <c r="K607" s="26"/>
      <c r="L607" s="26"/>
      <c r="M607" s="26"/>
      <c r="N607" s="26"/>
      <c r="O607" s="26" t="s">
        <v>305</v>
      </c>
      <c r="P607" s="26" t="s">
        <v>305</v>
      </c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7"/>
      <c r="I608" s="27"/>
      <c r="J608" s="26"/>
      <c r="K608" s="26"/>
      <c r="L608" s="26"/>
      <c r="M608" s="26"/>
      <c r="N608" s="26"/>
      <c r="O608" s="26" t="s">
        <v>305</v>
      </c>
      <c r="P608" s="26" t="s">
        <v>305</v>
      </c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7"/>
      <c r="I609" s="27"/>
      <c r="J609" s="26"/>
      <c r="K609" s="26"/>
      <c r="L609" s="26"/>
      <c r="M609" s="26"/>
      <c r="N609" s="26"/>
      <c r="O609" s="26" t="s">
        <v>305</v>
      </c>
      <c r="P609" s="26" t="s">
        <v>305</v>
      </c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7"/>
      <c r="I610" s="27"/>
      <c r="J610" s="26"/>
      <c r="K610" s="26"/>
      <c r="L610" s="26"/>
      <c r="M610" s="26"/>
      <c r="N610" s="26"/>
      <c r="O610" s="26" t="s">
        <v>305</v>
      </c>
      <c r="P610" s="26" t="s">
        <v>305</v>
      </c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7"/>
      <c r="I611" s="27"/>
      <c r="J611" s="26"/>
      <c r="K611" s="26"/>
      <c r="L611" s="26"/>
      <c r="M611" s="26"/>
      <c r="N611" s="26"/>
      <c r="O611" s="26" t="s">
        <v>305</v>
      </c>
      <c r="P611" s="26" t="s">
        <v>305</v>
      </c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7"/>
      <c r="I612" s="27"/>
      <c r="J612" s="26"/>
      <c r="K612" s="26"/>
      <c r="L612" s="26"/>
      <c r="M612" s="26"/>
      <c r="N612" s="26"/>
      <c r="O612" s="26" t="s">
        <v>305</v>
      </c>
      <c r="P612" s="26" t="s">
        <v>305</v>
      </c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7"/>
      <c r="I613" s="27"/>
      <c r="J613" s="26"/>
      <c r="K613" s="26"/>
      <c r="L613" s="26"/>
      <c r="M613" s="26"/>
      <c r="N613" s="26"/>
      <c r="O613" s="26" t="s">
        <v>305</v>
      </c>
      <c r="P613" s="26" t="s">
        <v>305</v>
      </c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7"/>
      <c r="I614" s="27"/>
      <c r="J614" s="26"/>
      <c r="K614" s="26"/>
      <c r="L614" s="26"/>
      <c r="M614" s="26"/>
      <c r="N614" s="26"/>
      <c r="O614" s="26" t="s">
        <v>305</v>
      </c>
      <c r="P614" s="26" t="s">
        <v>305</v>
      </c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7"/>
      <c r="I615" s="27"/>
      <c r="J615" s="26"/>
      <c r="K615" s="26"/>
      <c r="L615" s="26"/>
      <c r="M615" s="26"/>
      <c r="N615" s="26"/>
      <c r="O615" s="26" t="s">
        <v>305</v>
      </c>
      <c r="P615" s="26" t="s">
        <v>305</v>
      </c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7"/>
      <c r="I616" s="27"/>
      <c r="J616" s="26"/>
      <c r="K616" s="26"/>
      <c r="L616" s="26"/>
      <c r="M616" s="26"/>
      <c r="N616" s="26"/>
      <c r="O616" s="26" t="s">
        <v>305</v>
      </c>
      <c r="P616" s="26" t="s">
        <v>305</v>
      </c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7"/>
      <c r="I617" s="27"/>
      <c r="J617" s="26"/>
      <c r="K617" s="26"/>
      <c r="L617" s="26"/>
      <c r="M617" s="26"/>
      <c r="N617" s="26"/>
      <c r="O617" s="26" t="s">
        <v>305</v>
      </c>
      <c r="P617" s="26" t="s">
        <v>305</v>
      </c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7"/>
      <c r="I618" s="27"/>
      <c r="J618" s="26"/>
      <c r="K618" s="26"/>
      <c r="L618" s="26"/>
      <c r="M618" s="26"/>
      <c r="N618" s="26"/>
      <c r="O618" s="26" t="s">
        <v>305</v>
      </c>
      <c r="P618" s="26" t="s">
        <v>305</v>
      </c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7"/>
      <c r="I619" s="27"/>
      <c r="J619" s="26"/>
      <c r="K619" s="26"/>
      <c r="L619" s="26"/>
      <c r="M619" s="26"/>
      <c r="N619" s="26"/>
      <c r="O619" s="26" t="s">
        <v>305</v>
      </c>
      <c r="P619" s="26" t="s">
        <v>305</v>
      </c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7"/>
      <c r="I620" s="27"/>
      <c r="J620" s="26"/>
      <c r="K620" s="26"/>
      <c r="L620" s="26"/>
      <c r="M620" s="26"/>
      <c r="N620" s="26"/>
      <c r="O620" s="26" t="s">
        <v>305</v>
      </c>
      <c r="P620" s="26" t="s">
        <v>305</v>
      </c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7"/>
      <c r="I621" s="27"/>
      <c r="J621" s="26"/>
      <c r="K621" s="26"/>
      <c r="L621" s="26"/>
      <c r="M621" s="26"/>
      <c r="N621" s="26"/>
      <c r="O621" s="26" t="s">
        <v>305</v>
      </c>
      <c r="P621" s="26" t="s">
        <v>305</v>
      </c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7"/>
      <c r="I622" s="27"/>
      <c r="J622" s="26"/>
      <c r="K622" s="26"/>
      <c r="L622" s="26"/>
      <c r="M622" s="26"/>
      <c r="N622" s="26"/>
      <c r="O622" s="26" t="s">
        <v>305</v>
      </c>
      <c r="P622" s="26" t="s">
        <v>305</v>
      </c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7"/>
      <c r="I623" s="27"/>
      <c r="J623" s="26"/>
      <c r="K623" s="26"/>
      <c r="L623" s="26"/>
      <c r="M623" s="26"/>
      <c r="N623" s="26"/>
      <c r="O623" s="26" t="s">
        <v>305</v>
      </c>
      <c r="P623" s="26" t="s">
        <v>305</v>
      </c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7"/>
      <c r="I624" s="27"/>
      <c r="J624" s="26"/>
      <c r="K624" s="26"/>
      <c r="L624" s="26"/>
      <c r="M624" s="26"/>
      <c r="N624" s="26"/>
      <c r="O624" s="26" t="s">
        <v>305</v>
      </c>
      <c r="P624" s="26" t="s">
        <v>305</v>
      </c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7"/>
      <c r="I625" s="27"/>
      <c r="J625" s="26"/>
      <c r="K625" s="26"/>
      <c r="L625" s="26"/>
      <c r="M625" s="26"/>
      <c r="N625" s="26"/>
      <c r="O625" s="26" t="s">
        <v>305</v>
      </c>
      <c r="P625" s="26" t="s">
        <v>305</v>
      </c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7"/>
      <c r="I626" s="27"/>
      <c r="J626" s="26"/>
      <c r="K626" s="26"/>
      <c r="L626" s="26"/>
      <c r="M626" s="26"/>
      <c r="N626" s="26"/>
      <c r="O626" s="26" t="s">
        <v>305</v>
      </c>
      <c r="P626" s="26" t="s">
        <v>305</v>
      </c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7"/>
      <c r="I627" s="27"/>
      <c r="J627" s="26"/>
      <c r="K627" s="26"/>
      <c r="L627" s="26"/>
      <c r="M627" s="26"/>
      <c r="N627" s="26"/>
      <c r="O627" s="26" t="s">
        <v>305</v>
      </c>
      <c r="P627" s="26" t="s">
        <v>305</v>
      </c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7"/>
      <c r="I628" s="27"/>
      <c r="J628" s="26"/>
      <c r="K628" s="26"/>
      <c r="L628" s="26"/>
      <c r="M628" s="26"/>
      <c r="N628" s="26"/>
      <c r="O628" s="26" t="s">
        <v>305</v>
      </c>
      <c r="P628" s="26" t="s">
        <v>305</v>
      </c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7"/>
      <c r="I629" s="27"/>
      <c r="J629" s="26"/>
      <c r="K629" s="26"/>
      <c r="L629" s="26"/>
      <c r="M629" s="26"/>
      <c r="N629" s="26"/>
      <c r="O629" s="26" t="s">
        <v>305</v>
      </c>
      <c r="P629" s="26" t="s">
        <v>305</v>
      </c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7"/>
      <c r="I630" s="27"/>
      <c r="J630" s="26"/>
      <c r="K630" s="26"/>
      <c r="L630" s="26"/>
      <c r="M630" s="26"/>
      <c r="N630" s="26"/>
      <c r="O630" s="26" t="s">
        <v>305</v>
      </c>
      <c r="P630" s="26" t="s">
        <v>305</v>
      </c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7"/>
      <c r="I631" s="27"/>
      <c r="J631" s="26"/>
      <c r="K631" s="26"/>
      <c r="L631" s="26"/>
      <c r="M631" s="26"/>
      <c r="N631" s="26"/>
      <c r="O631" s="26" t="s">
        <v>305</v>
      </c>
      <c r="P631" s="26" t="s">
        <v>305</v>
      </c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7"/>
      <c r="I632" s="27"/>
      <c r="J632" s="26"/>
      <c r="K632" s="26"/>
      <c r="L632" s="26"/>
      <c r="M632" s="26"/>
      <c r="N632" s="26"/>
      <c r="O632" s="26" t="s">
        <v>305</v>
      </c>
      <c r="P632" s="26" t="s">
        <v>305</v>
      </c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7"/>
      <c r="I633" s="27"/>
      <c r="J633" s="26"/>
      <c r="K633" s="26"/>
      <c r="L633" s="26"/>
      <c r="M633" s="26"/>
      <c r="N633" s="26"/>
      <c r="O633" s="26" t="s">
        <v>305</v>
      </c>
      <c r="P633" s="26" t="s">
        <v>305</v>
      </c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7"/>
      <c r="I634" s="27"/>
      <c r="J634" s="26"/>
      <c r="K634" s="26"/>
      <c r="L634" s="26"/>
      <c r="M634" s="26"/>
      <c r="N634" s="26"/>
      <c r="O634" s="26" t="s">
        <v>305</v>
      </c>
      <c r="P634" s="26" t="s">
        <v>305</v>
      </c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7"/>
      <c r="I635" s="27"/>
      <c r="J635" s="26"/>
      <c r="K635" s="26"/>
      <c r="L635" s="26"/>
      <c r="M635" s="26"/>
      <c r="N635" s="26"/>
      <c r="O635" s="26" t="s">
        <v>305</v>
      </c>
      <c r="P635" s="26" t="s">
        <v>305</v>
      </c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7"/>
      <c r="I636" s="27"/>
      <c r="J636" s="26"/>
      <c r="K636" s="26"/>
      <c r="L636" s="26"/>
      <c r="M636" s="26"/>
      <c r="N636" s="26"/>
      <c r="O636" s="26" t="s">
        <v>305</v>
      </c>
      <c r="P636" s="26" t="s">
        <v>305</v>
      </c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7"/>
      <c r="I637" s="27"/>
      <c r="J637" s="26"/>
      <c r="K637" s="26"/>
      <c r="L637" s="26"/>
      <c r="M637" s="26"/>
      <c r="N637" s="26"/>
      <c r="O637" s="26" t="s">
        <v>305</v>
      </c>
      <c r="P637" s="26" t="s">
        <v>305</v>
      </c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7"/>
      <c r="I638" s="27"/>
      <c r="J638" s="26"/>
      <c r="K638" s="26"/>
      <c r="L638" s="26"/>
      <c r="M638" s="26"/>
      <c r="N638" s="26"/>
      <c r="O638" s="26" t="s">
        <v>305</v>
      </c>
      <c r="P638" s="26" t="s">
        <v>305</v>
      </c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7"/>
      <c r="I639" s="27"/>
      <c r="J639" s="26"/>
      <c r="K639" s="26"/>
      <c r="L639" s="26"/>
      <c r="M639" s="26"/>
      <c r="N639" s="26"/>
      <c r="O639" s="26" t="s">
        <v>305</v>
      </c>
      <c r="P639" s="26" t="s">
        <v>305</v>
      </c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7"/>
      <c r="I640" s="27"/>
      <c r="J640" s="26"/>
      <c r="K640" s="26"/>
      <c r="L640" s="26"/>
      <c r="M640" s="26"/>
      <c r="N640" s="26"/>
      <c r="O640" s="26" t="s">
        <v>305</v>
      </c>
      <c r="P640" s="26" t="s">
        <v>305</v>
      </c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7"/>
      <c r="I641" s="27"/>
      <c r="J641" s="26"/>
      <c r="K641" s="26"/>
      <c r="L641" s="26"/>
      <c r="M641" s="26"/>
      <c r="N641" s="26"/>
      <c r="O641" s="26" t="s">
        <v>305</v>
      </c>
      <c r="P641" s="26" t="s">
        <v>305</v>
      </c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7"/>
      <c r="I642" s="27"/>
      <c r="J642" s="26"/>
      <c r="K642" s="26"/>
      <c r="L642" s="26"/>
      <c r="M642" s="26"/>
      <c r="N642" s="26"/>
      <c r="O642" s="26" t="s">
        <v>305</v>
      </c>
      <c r="P642" s="26" t="s">
        <v>305</v>
      </c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7"/>
      <c r="I643" s="27"/>
      <c r="J643" s="26"/>
      <c r="K643" s="26"/>
      <c r="L643" s="26"/>
      <c r="M643" s="26"/>
      <c r="N643" s="26"/>
      <c r="O643" s="26" t="s">
        <v>305</v>
      </c>
      <c r="P643" s="26" t="s">
        <v>305</v>
      </c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7"/>
      <c r="I644" s="27"/>
      <c r="J644" s="26"/>
      <c r="K644" s="26"/>
      <c r="L644" s="26"/>
      <c r="M644" s="26"/>
      <c r="N644" s="26"/>
      <c r="O644" s="26" t="s">
        <v>305</v>
      </c>
      <c r="P644" s="26" t="s">
        <v>305</v>
      </c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7"/>
      <c r="I645" s="27"/>
      <c r="J645" s="26"/>
      <c r="K645" s="26"/>
      <c r="L645" s="26"/>
      <c r="M645" s="26"/>
      <c r="N645" s="26"/>
      <c r="O645" s="26" t="s">
        <v>305</v>
      </c>
      <c r="P645" s="26" t="s">
        <v>305</v>
      </c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7"/>
      <c r="I646" s="27"/>
      <c r="J646" s="26"/>
      <c r="K646" s="26"/>
      <c r="L646" s="26"/>
      <c r="M646" s="26"/>
      <c r="N646" s="26"/>
      <c r="O646" s="26" t="s">
        <v>305</v>
      </c>
      <c r="P646" s="26" t="s">
        <v>305</v>
      </c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7"/>
      <c r="I647" s="27"/>
      <c r="J647" s="26"/>
      <c r="K647" s="26"/>
      <c r="L647" s="26"/>
      <c r="M647" s="26"/>
      <c r="N647" s="26"/>
      <c r="O647" s="26" t="s">
        <v>305</v>
      </c>
      <c r="P647" s="26" t="s">
        <v>305</v>
      </c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7"/>
      <c r="I648" s="27"/>
      <c r="J648" s="26"/>
      <c r="K648" s="26"/>
      <c r="L648" s="26"/>
      <c r="M648" s="26"/>
      <c r="N648" s="26"/>
      <c r="O648" s="26" t="s">
        <v>305</v>
      </c>
      <c r="P648" s="26" t="s">
        <v>305</v>
      </c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7"/>
      <c r="I649" s="27"/>
      <c r="J649" s="26"/>
      <c r="K649" s="26"/>
      <c r="L649" s="26"/>
      <c r="M649" s="26"/>
      <c r="N649" s="26"/>
      <c r="O649" s="26" t="s">
        <v>305</v>
      </c>
      <c r="P649" s="26" t="s">
        <v>305</v>
      </c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7"/>
      <c r="I650" s="27"/>
      <c r="J650" s="26"/>
      <c r="K650" s="26"/>
      <c r="L650" s="26"/>
      <c r="M650" s="26"/>
      <c r="N650" s="26"/>
      <c r="O650" s="26" t="s">
        <v>305</v>
      </c>
      <c r="P650" s="26" t="s">
        <v>305</v>
      </c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7"/>
      <c r="I651" s="27"/>
      <c r="J651" s="26"/>
      <c r="K651" s="26"/>
      <c r="L651" s="26"/>
      <c r="M651" s="26"/>
      <c r="N651" s="26"/>
      <c r="O651" s="26" t="s">
        <v>305</v>
      </c>
      <c r="P651" s="26" t="s">
        <v>305</v>
      </c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7"/>
      <c r="I652" s="27"/>
      <c r="J652" s="26"/>
      <c r="K652" s="26"/>
      <c r="L652" s="26"/>
      <c r="M652" s="26"/>
      <c r="N652" s="26"/>
      <c r="O652" s="26" t="s">
        <v>305</v>
      </c>
      <c r="P652" s="26" t="s">
        <v>305</v>
      </c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7"/>
      <c r="I653" s="27"/>
      <c r="J653" s="26"/>
      <c r="K653" s="26"/>
      <c r="L653" s="26"/>
      <c r="M653" s="26"/>
      <c r="N653" s="26"/>
      <c r="O653" s="26" t="s">
        <v>305</v>
      </c>
      <c r="P653" s="26" t="s">
        <v>305</v>
      </c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7"/>
      <c r="I654" s="27"/>
      <c r="J654" s="26"/>
      <c r="K654" s="26"/>
      <c r="L654" s="26"/>
      <c r="M654" s="26"/>
      <c r="N654" s="26"/>
      <c r="O654" s="26" t="s">
        <v>305</v>
      </c>
      <c r="P654" s="26" t="s">
        <v>305</v>
      </c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7"/>
      <c r="I655" s="27"/>
      <c r="J655" s="26"/>
      <c r="K655" s="26"/>
      <c r="L655" s="26"/>
      <c r="M655" s="26"/>
      <c r="N655" s="26"/>
      <c r="O655" s="26" t="s">
        <v>305</v>
      </c>
      <c r="P655" s="26" t="s">
        <v>305</v>
      </c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7"/>
      <c r="I656" s="27"/>
      <c r="J656" s="26"/>
      <c r="K656" s="26"/>
      <c r="L656" s="26"/>
      <c r="M656" s="26"/>
      <c r="N656" s="26"/>
      <c r="O656" s="26" t="s">
        <v>305</v>
      </c>
      <c r="P656" s="26" t="s">
        <v>305</v>
      </c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7"/>
      <c r="I657" s="27"/>
      <c r="J657" s="26"/>
      <c r="K657" s="26"/>
      <c r="L657" s="26"/>
      <c r="M657" s="26"/>
      <c r="N657" s="26"/>
      <c r="O657" s="26" t="s">
        <v>305</v>
      </c>
      <c r="P657" s="26" t="s">
        <v>305</v>
      </c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7"/>
      <c r="I658" s="27"/>
      <c r="J658" s="26"/>
      <c r="K658" s="26"/>
      <c r="L658" s="26"/>
      <c r="M658" s="26"/>
      <c r="N658" s="26"/>
      <c r="O658" s="26" t="s">
        <v>305</v>
      </c>
      <c r="P658" s="26" t="s">
        <v>305</v>
      </c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7"/>
      <c r="I659" s="27"/>
      <c r="J659" s="26"/>
      <c r="K659" s="26"/>
      <c r="L659" s="26"/>
      <c r="M659" s="26"/>
      <c r="N659" s="26"/>
      <c r="O659" s="26" t="s">
        <v>305</v>
      </c>
      <c r="P659" s="26" t="s">
        <v>305</v>
      </c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7"/>
      <c r="I660" s="27"/>
      <c r="J660" s="26"/>
      <c r="K660" s="26"/>
      <c r="L660" s="26"/>
      <c r="M660" s="26"/>
      <c r="N660" s="26"/>
      <c r="O660" s="26" t="s">
        <v>305</v>
      </c>
      <c r="P660" s="26" t="s">
        <v>305</v>
      </c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7"/>
      <c r="I661" s="27"/>
      <c r="J661" s="26"/>
      <c r="K661" s="26"/>
      <c r="L661" s="26"/>
      <c r="M661" s="26"/>
      <c r="N661" s="26"/>
      <c r="O661" s="26" t="s">
        <v>305</v>
      </c>
      <c r="P661" s="26" t="s">
        <v>305</v>
      </c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7"/>
      <c r="I662" s="27"/>
      <c r="J662" s="26"/>
      <c r="K662" s="26"/>
      <c r="L662" s="26"/>
      <c r="M662" s="26"/>
      <c r="N662" s="26"/>
      <c r="O662" s="26" t="s">
        <v>305</v>
      </c>
      <c r="P662" s="26" t="s">
        <v>305</v>
      </c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7"/>
      <c r="I663" s="27"/>
      <c r="J663" s="26"/>
      <c r="K663" s="26"/>
      <c r="L663" s="26"/>
      <c r="M663" s="26"/>
      <c r="N663" s="26"/>
      <c r="O663" s="26" t="s">
        <v>305</v>
      </c>
      <c r="P663" s="26" t="s">
        <v>305</v>
      </c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7"/>
      <c r="I664" s="27"/>
      <c r="J664" s="26"/>
      <c r="K664" s="26"/>
      <c r="L664" s="26"/>
      <c r="M664" s="26"/>
      <c r="N664" s="26"/>
      <c r="O664" s="26" t="s">
        <v>305</v>
      </c>
      <c r="P664" s="26" t="s">
        <v>305</v>
      </c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7"/>
      <c r="I665" s="27"/>
      <c r="J665" s="26"/>
      <c r="K665" s="26"/>
      <c r="L665" s="26"/>
      <c r="M665" s="26"/>
      <c r="N665" s="26"/>
      <c r="O665" s="26" t="s">
        <v>305</v>
      </c>
      <c r="P665" s="26" t="s">
        <v>305</v>
      </c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7"/>
      <c r="I666" s="27"/>
      <c r="J666" s="26"/>
      <c r="K666" s="26"/>
      <c r="L666" s="26"/>
      <c r="M666" s="26"/>
      <c r="N666" s="26"/>
      <c r="O666" s="26" t="s">
        <v>305</v>
      </c>
      <c r="P666" s="26" t="s">
        <v>305</v>
      </c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7"/>
      <c r="I667" s="27"/>
      <c r="J667" s="26"/>
      <c r="K667" s="26"/>
      <c r="L667" s="26"/>
      <c r="M667" s="26"/>
      <c r="N667" s="26"/>
      <c r="O667" s="26" t="s">
        <v>305</v>
      </c>
      <c r="P667" s="26" t="s">
        <v>305</v>
      </c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7"/>
      <c r="I668" s="27"/>
      <c r="J668" s="26"/>
      <c r="K668" s="26"/>
      <c r="L668" s="26"/>
      <c r="M668" s="26"/>
      <c r="N668" s="26"/>
      <c r="O668" s="26" t="s">
        <v>305</v>
      </c>
      <c r="P668" s="26" t="s">
        <v>305</v>
      </c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7"/>
      <c r="I669" s="27"/>
      <c r="J669" s="26"/>
      <c r="K669" s="26"/>
      <c r="L669" s="26"/>
      <c r="M669" s="26"/>
      <c r="N669" s="26"/>
      <c r="O669" s="26" t="s">
        <v>305</v>
      </c>
      <c r="P669" s="26" t="s">
        <v>305</v>
      </c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7"/>
      <c r="I670" s="27"/>
      <c r="J670" s="26"/>
      <c r="K670" s="26"/>
      <c r="L670" s="26"/>
      <c r="M670" s="26"/>
      <c r="N670" s="26"/>
      <c r="O670" s="26" t="s">
        <v>305</v>
      </c>
      <c r="P670" s="26" t="s">
        <v>305</v>
      </c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7"/>
      <c r="I671" s="27"/>
      <c r="J671" s="26"/>
      <c r="K671" s="26"/>
      <c r="L671" s="26"/>
      <c r="M671" s="26"/>
      <c r="N671" s="26"/>
      <c r="O671" s="26" t="s">
        <v>305</v>
      </c>
      <c r="P671" s="26" t="s">
        <v>305</v>
      </c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7"/>
      <c r="I672" s="27"/>
      <c r="J672" s="26"/>
      <c r="K672" s="26"/>
      <c r="L672" s="26"/>
      <c r="M672" s="26"/>
      <c r="N672" s="26"/>
      <c r="O672" s="26" t="s">
        <v>305</v>
      </c>
      <c r="P672" s="26" t="s">
        <v>305</v>
      </c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7"/>
      <c r="I673" s="27"/>
      <c r="J673" s="26"/>
      <c r="K673" s="26"/>
      <c r="L673" s="26"/>
      <c r="M673" s="26"/>
      <c r="N673" s="26"/>
      <c r="O673" s="26" t="s">
        <v>305</v>
      </c>
      <c r="P673" s="26" t="s">
        <v>305</v>
      </c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7"/>
      <c r="I674" s="27"/>
      <c r="J674" s="26"/>
      <c r="K674" s="26"/>
      <c r="L674" s="26"/>
      <c r="M674" s="26"/>
      <c r="N674" s="26"/>
      <c r="O674" s="26" t="s">
        <v>305</v>
      </c>
      <c r="P674" s="26" t="s">
        <v>305</v>
      </c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7"/>
      <c r="I675" s="27"/>
      <c r="J675" s="26"/>
      <c r="K675" s="26"/>
      <c r="L675" s="26"/>
      <c r="M675" s="26"/>
      <c r="N675" s="26"/>
      <c r="O675" s="26" t="s">
        <v>305</v>
      </c>
      <c r="P675" s="26" t="s">
        <v>305</v>
      </c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7"/>
      <c r="I676" s="27"/>
      <c r="J676" s="26"/>
      <c r="K676" s="26"/>
      <c r="L676" s="26"/>
      <c r="M676" s="26"/>
      <c r="N676" s="26"/>
      <c r="O676" s="26" t="s">
        <v>305</v>
      </c>
      <c r="P676" s="26" t="s">
        <v>305</v>
      </c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7"/>
      <c r="I677" s="27"/>
      <c r="J677" s="26"/>
      <c r="K677" s="26"/>
      <c r="L677" s="26"/>
      <c r="M677" s="26"/>
      <c r="N677" s="26"/>
      <c r="O677" s="26" t="s">
        <v>305</v>
      </c>
      <c r="P677" s="26" t="s">
        <v>305</v>
      </c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7"/>
      <c r="I678" s="27"/>
      <c r="J678" s="26"/>
      <c r="K678" s="26"/>
      <c r="L678" s="26"/>
      <c r="M678" s="26"/>
      <c r="N678" s="26"/>
      <c r="O678" s="26" t="s">
        <v>305</v>
      </c>
      <c r="P678" s="26" t="s">
        <v>305</v>
      </c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7"/>
      <c r="I679" s="27"/>
      <c r="J679" s="26"/>
      <c r="K679" s="26"/>
      <c r="L679" s="26"/>
      <c r="M679" s="26"/>
      <c r="N679" s="26"/>
      <c r="O679" s="26" t="s">
        <v>305</v>
      </c>
      <c r="P679" s="26" t="s">
        <v>305</v>
      </c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7"/>
      <c r="I680" s="27"/>
      <c r="J680" s="26"/>
      <c r="K680" s="26"/>
      <c r="L680" s="26"/>
      <c r="M680" s="26"/>
      <c r="N680" s="26"/>
      <c r="O680" s="26" t="s">
        <v>305</v>
      </c>
      <c r="P680" s="26" t="s">
        <v>305</v>
      </c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7"/>
      <c r="I681" s="27"/>
      <c r="J681" s="26"/>
      <c r="K681" s="26"/>
      <c r="L681" s="26"/>
      <c r="M681" s="26"/>
      <c r="N681" s="26"/>
      <c r="O681" s="26" t="s">
        <v>305</v>
      </c>
      <c r="P681" s="26" t="s">
        <v>305</v>
      </c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7"/>
      <c r="I682" s="27"/>
      <c r="J682" s="26"/>
      <c r="K682" s="26"/>
      <c r="L682" s="26"/>
      <c r="M682" s="26"/>
      <c r="N682" s="26"/>
      <c r="O682" s="26" t="s">
        <v>305</v>
      </c>
      <c r="P682" s="26" t="s">
        <v>305</v>
      </c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7"/>
      <c r="I683" s="27"/>
      <c r="J683" s="26"/>
      <c r="K683" s="26"/>
      <c r="L683" s="26"/>
      <c r="M683" s="26"/>
      <c r="N683" s="26"/>
      <c r="O683" s="26" t="s">
        <v>305</v>
      </c>
      <c r="P683" s="26" t="s">
        <v>305</v>
      </c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7"/>
      <c r="I684" s="27"/>
      <c r="J684" s="26"/>
      <c r="K684" s="26"/>
      <c r="L684" s="26"/>
      <c r="M684" s="26"/>
      <c r="N684" s="26"/>
      <c r="O684" s="26" t="s">
        <v>305</v>
      </c>
      <c r="P684" s="26" t="s">
        <v>305</v>
      </c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7"/>
      <c r="I685" s="27"/>
      <c r="J685" s="26"/>
      <c r="K685" s="26"/>
      <c r="L685" s="26"/>
      <c r="M685" s="26"/>
      <c r="N685" s="26"/>
      <c r="O685" s="26" t="s">
        <v>305</v>
      </c>
      <c r="P685" s="26" t="s">
        <v>305</v>
      </c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7"/>
      <c r="I686" s="27"/>
      <c r="J686" s="26"/>
      <c r="K686" s="26"/>
      <c r="L686" s="26"/>
      <c r="M686" s="26"/>
      <c r="N686" s="26"/>
      <c r="O686" s="26" t="s">
        <v>305</v>
      </c>
      <c r="P686" s="26" t="s">
        <v>305</v>
      </c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7"/>
      <c r="I687" s="27"/>
      <c r="J687" s="26"/>
      <c r="K687" s="26"/>
      <c r="L687" s="26"/>
      <c r="M687" s="26"/>
      <c r="N687" s="26"/>
      <c r="O687" s="26" t="s">
        <v>305</v>
      </c>
      <c r="P687" s="26" t="s">
        <v>305</v>
      </c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7"/>
      <c r="I688" s="27"/>
      <c r="J688" s="26"/>
      <c r="K688" s="26"/>
      <c r="L688" s="26"/>
      <c r="M688" s="26"/>
      <c r="N688" s="26"/>
      <c r="O688" s="26" t="s">
        <v>305</v>
      </c>
      <c r="P688" s="26" t="s">
        <v>305</v>
      </c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7"/>
      <c r="I689" s="27"/>
      <c r="J689" s="26"/>
      <c r="K689" s="26"/>
      <c r="L689" s="26"/>
      <c r="M689" s="26"/>
      <c r="N689" s="26"/>
      <c r="O689" s="26" t="s">
        <v>305</v>
      </c>
      <c r="P689" s="26" t="s">
        <v>305</v>
      </c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7"/>
      <c r="I690" s="27"/>
      <c r="J690" s="26"/>
      <c r="K690" s="26"/>
      <c r="L690" s="26"/>
      <c r="M690" s="26"/>
      <c r="N690" s="26"/>
      <c r="O690" s="26" t="s">
        <v>305</v>
      </c>
      <c r="P690" s="26" t="s">
        <v>305</v>
      </c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7"/>
      <c r="I691" s="27"/>
      <c r="J691" s="26"/>
      <c r="K691" s="26"/>
      <c r="L691" s="26"/>
      <c r="M691" s="26"/>
      <c r="N691" s="26"/>
      <c r="O691" s="26" t="s">
        <v>305</v>
      </c>
      <c r="P691" s="26" t="s">
        <v>305</v>
      </c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7"/>
      <c r="I692" s="27"/>
      <c r="J692" s="26"/>
      <c r="K692" s="26"/>
      <c r="L692" s="26"/>
      <c r="M692" s="26"/>
      <c r="N692" s="26"/>
      <c r="O692" s="26" t="s">
        <v>305</v>
      </c>
      <c r="P692" s="26" t="s">
        <v>305</v>
      </c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7"/>
      <c r="I693" s="27"/>
      <c r="J693" s="26"/>
      <c r="K693" s="26"/>
      <c r="L693" s="26"/>
      <c r="M693" s="26"/>
      <c r="N693" s="26"/>
      <c r="O693" s="26" t="s">
        <v>305</v>
      </c>
      <c r="P693" s="26" t="s">
        <v>305</v>
      </c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7"/>
      <c r="I694" s="27"/>
      <c r="J694" s="26"/>
      <c r="K694" s="26"/>
      <c r="L694" s="26"/>
      <c r="M694" s="26"/>
      <c r="N694" s="26"/>
      <c r="O694" s="26" t="s">
        <v>305</v>
      </c>
      <c r="P694" s="26" t="s">
        <v>305</v>
      </c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7"/>
      <c r="I695" s="27"/>
      <c r="J695" s="26"/>
      <c r="K695" s="26"/>
      <c r="L695" s="26"/>
      <c r="M695" s="26"/>
      <c r="N695" s="26"/>
      <c r="O695" s="26" t="s">
        <v>305</v>
      </c>
      <c r="P695" s="26" t="s">
        <v>305</v>
      </c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7"/>
      <c r="I696" s="27"/>
      <c r="J696" s="26"/>
      <c r="K696" s="26"/>
      <c r="L696" s="26"/>
      <c r="M696" s="26"/>
      <c r="N696" s="26"/>
      <c r="O696" s="26" t="s">
        <v>305</v>
      </c>
      <c r="P696" s="26" t="s">
        <v>305</v>
      </c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7"/>
      <c r="I697" s="27"/>
      <c r="J697" s="26"/>
      <c r="K697" s="26"/>
      <c r="L697" s="26"/>
      <c r="M697" s="26"/>
      <c r="N697" s="26"/>
      <c r="O697" s="26" t="s">
        <v>305</v>
      </c>
      <c r="P697" s="26" t="s">
        <v>305</v>
      </c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7"/>
      <c r="I698" s="27"/>
      <c r="J698" s="26"/>
      <c r="K698" s="26"/>
      <c r="L698" s="26"/>
      <c r="M698" s="26"/>
      <c r="N698" s="26"/>
      <c r="O698" s="26" t="s">
        <v>305</v>
      </c>
      <c r="P698" s="26" t="s">
        <v>305</v>
      </c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7"/>
      <c r="I699" s="27"/>
      <c r="J699" s="26"/>
      <c r="K699" s="26"/>
      <c r="L699" s="26"/>
      <c r="M699" s="26"/>
      <c r="N699" s="26"/>
      <c r="O699" s="26" t="s">
        <v>305</v>
      </c>
      <c r="P699" s="26" t="s">
        <v>305</v>
      </c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7"/>
      <c r="I700" s="27"/>
      <c r="J700" s="26"/>
      <c r="K700" s="26"/>
      <c r="L700" s="26"/>
      <c r="M700" s="26"/>
      <c r="N700" s="26"/>
      <c r="O700" s="26" t="s">
        <v>305</v>
      </c>
      <c r="P700" s="26" t="s">
        <v>305</v>
      </c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7"/>
      <c r="I701" s="27"/>
      <c r="J701" s="26"/>
      <c r="K701" s="26"/>
      <c r="L701" s="26"/>
      <c r="M701" s="26"/>
      <c r="N701" s="26"/>
      <c r="O701" s="26" t="s">
        <v>305</v>
      </c>
      <c r="P701" s="26" t="s">
        <v>305</v>
      </c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7"/>
      <c r="I702" s="27"/>
      <c r="J702" s="26"/>
      <c r="K702" s="26"/>
      <c r="L702" s="26"/>
      <c r="M702" s="26"/>
      <c r="N702" s="26"/>
      <c r="O702" s="26" t="s">
        <v>305</v>
      </c>
      <c r="P702" s="26" t="s">
        <v>305</v>
      </c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7"/>
      <c r="I703" s="27"/>
      <c r="J703" s="26"/>
      <c r="K703" s="26"/>
      <c r="L703" s="26"/>
      <c r="M703" s="26"/>
      <c r="N703" s="26"/>
      <c r="O703" s="26" t="s">
        <v>305</v>
      </c>
      <c r="P703" s="26" t="s">
        <v>305</v>
      </c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7"/>
      <c r="I704" s="27"/>
      <c r="J704" s="26"/>
      <c r="K704" s="26"/>
      <c r="L704" s="26"/>
      <c r="M704" s="26"/>
      <c r="N704" s="26"/>
      <c r="O704" s="26" t="s">
        <v>305</v>
      </c>
      <c r="P704" s="26" t="s">
        <v>305</v>
      </c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7"/>
      <c r="I705" s="27"/>
      <c r="J705" s="26"/>
      <c r="K705" s="26"/>
      <c r="L705" s="26"/>
      <c r="M705" s="26"/>
      <c r="N705" s="26"/>
      <c r="O705" s="26" t="s">
        <v>305</v>
      </c>
      <c r="P705" s="26" t="s">
        <v>305</v>
      </c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7"/>
      <c r="I706" s="27"/>
      <c r="J706" s="26"/>
      <c r="K706" s="26"/>
      <c r="L706" s="26"/>
      <c r="M706" s="26"/>
      <c r="N706" s="26"/>
      <c r="O706" s="26" t="s">
        <v>305</v>
      </c>
      <c r="P706" s="26" t="s">
        <v>305</v>
      </c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7"/>
      <c r="I707" s="27"/>
      <c r="J707" s="26"/>
      <c r="K707" s="26"/>
      <c r="L707" s="26"/>
      <c r="M707" s="26"/>
      <c r="N707" s="26"/>
      <c r="O707" s="26" t="s">
        <v>305</v>
      </c>
      <c r="P707" s="26" t="s">
        <v>305</v>
      </c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7"/>
      <c r="I708" s="27"/>
      <c r="J708" s="26"/>
      <c r="K708" s="26"/>
      <c r="L708" s="26"/>
      <c r="M708" s="26"/>
      <c r="N708" s="26"/>
      <c r="O708" s="26" t="s">
        <v>305</v>
      </c>
      <c r="P708" s="26" t="s">
        <v>305</v>
      </c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7"/>
      <c r="I709" s="27"/>
      <c r="J709" s="26"/>
      <c r="K709" s="26"/>
      <c r="L709" s="26"/>
      <c r="M709" s="26"/>
      <c r="N709" s="26"/>
      <c r="O709" s="26" t="s">
        <v>305</v>
      </c>
      <c r="P709" s="26" t="s">
        <v>305</v>
      </c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7"/>
      <c r="I710" s="27"/>
      <c r="J710" s="26"/>
      <c r="K710" s="26"/>
      <c r="L710" s="26"/>
      <c r="M710" s="26"/>
      <c r="N710" s="26"/>
      <c r="O710" s="26" t="s">
        <v>305</v>
      </c>
      <c r="P710" s="26" t="s">
        <v>305</v>
      </c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7"/>
      <c r="I711" s="27"/>
      <c r="J711" s="26"/>
      <c r="K711" s="26"/>
      <c r="L711" s="26"/>
      <c r="M711" s="26"/>
      <c r="N711" s="26"/>
      <c r="O711" s="26" t="s">
        <v>305</v>
      </c>
      <c r="P711" s="26" t="s">
        <v>305</v>
      </c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7"/>
      <c r="I712" s="27"/>
      <c r="J712" s="26"/>
      <c r="K712" s="26"/>
      <c r="L712" s="26"/>
      <c r="M712" s="26"/>
      <c r="N712" s="26"/>
      <c r="O712" s="26" t="s">
        <v>305</v>
      </c>
      <c r="P712" s="26" t="s">
        <v>305</v>
      </c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7"/>
      <c r="I713" s="27"/>
      <c r="J713" s="26"/>
      <c r="K713" s="26"/>
      <c r="L713" s="26"/>
      <c r="M713" s="26"/>
      <c r="N713" s="26"/>
      <c r="O713" s="26" t="s">
        <v>305</v>
      </c>
      <c r="P713" s="26" t="s">
        <v>305</v>
      </c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7"/>
      <c r="I714" s="27"/>
      <c r="J714" s="26"/>
      <c r="K714" s="26"/>
      <c r="L714" s="26"/>
      <c r="M714" s="26"/>
      <c r="N714" s="26"/>
      <c r="O714" s="26" t="s">
        <v>305</v>
      </c>
      <c r="P714" s="26" t="s">
        <v>305</v>
      </c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7"/>
      <c r="I715" s="27"/>
      <c r="J715" s="26"/>
      <c r="K715" s="26"/>
      <c r="L715" s="26"/>
      <c r="M715" s="26"/>
      <c r="N715" s="26"/>
      <c r="O715" s="26" t="s">
        <v>305</v>
      </c>
      <c r="P715" s="26" t="s">
        <v>305</v>
      </c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7"/>
      <c r="I716" s="27"/>
      <c r="J716" s="26"/>
      <c r="K716" s="26"/>
      <c r="L716" s="26"/>
      <c r="M716" s="26"/>
      <c r="N716" s="26"/>
      <c r="O716" s="26" t="s">
        <v>305</v>
      </c>
      <c r="P716" s="26" t="s">
        <v>305</v>
      </c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7"/>
      <c r="I717" s="27"/>
      <c r="J717" s="26"/>
      <c r="K717" s="26"/>
      <c r="L717" s="26"/>
      <c r="M717" s="26"/>
      <c r="N717" s="26"/>
      <c r="O717" s="26" t="s">
        <v>305</v>
      </c>
      <c r="P717" s="26" t="s">
        <v>305</v>
      </c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7"/>
      <c r="I718" s="27"/>
      <c r="J718" s="26"/>
      <c r="K718" s="26"/>
      <c r="L718" s="26"/>
      <c r="M718" s="26"/>
      <c r="N718" s="26"/>
      <c r="O718" s="26" t="s">
        <v>305</v>
      </c>
      <c r="P718" s="26" t="s">
        <v>305</v>
      </c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7"/>
      <c r="I719" s="27"/>
      <c r="J719" s="26"/>
      <c r="K719" s="26"/>
      <c r="L719" s="26"/>
      <c r="M719" s="26"/>
      <c r="N719" s="26"/>
      <c r="O719" s="26" t="s">
        <v>305</v>
      </c>
      <c r="P719" s="26" t="s">
        <v>305</v>
      </c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7"/>
      <c r="I720" s="27"/>
      <c r="J720" s="26"/>
      <c r="K720" s="26"/>
      <c r="L720" s="26"/>
      <c r="M720" s="26"/>
      <c r="N720" s="26"/>
      <c r="O720" s="26" t="s">
        <v>305</v>
      </c>
      <c r="P720" s="26" t="s">
        <v>305</v>
      </c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7"/>
      <c r="I721" s="27"/>
      <c r="J721" s="26"/>
      <c r="K721" s="26"/>
      <c r="L721" s="26"/>
      <c r="M721" s="26"/>
      <c r="N721" s="26"/>
      <c r="O721" s="26" t="s">
        <v>305</v>
      </c>
      <c r="P721" s="26" t="s">
        <v>305</v>
      </c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7"/>
      <c r="I722" s="27"/>
      <c r="J722" s="26"/>
      <c r="K722" s="26"/>
      <c r="L722" s="26"/>
      <c r="M722" s="26"/>
      <c r="N722" s="26"/>
      <c r="O722" s="26" t="s">
        <v>305</v>
      </c>
      <c r="P722" s="26" t="s">
        <v>305</v>
      </c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7"/>
      <c r="I723" s="27"/>
      <c r="J723" s="26"/>
      <c r="K723" s="26"/>
      <c r="L723" s="26"/>
      <c r="M723" s="26"/>
      <c r="N723" s="26"/>
      <c r="O723" s="26" t="s">
        <v>305</v>
      </c>
      <c r="P723" s="26" t="s">
        <v>305</v>
      </c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7"/>
      <c r="I724" s="27"/>
      <c r="J724" s="26"/>
      <c r="K724" s="26"/>
      <c r="L724" s="26"/>
      <c r="M724" s="26"/>
      <c r="N724" s="26"/>
      <c r="O724" s="26" t="s">
        <v>305</v>
      </c>
      <c r="P724" s="26" t="s">
        <v>305</v>
      </c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7"/>
      <c r="I725" s="27"/>
      <c r="J725" s="26"/>
      <c r="K725" s="26"/>
      <c r="L725" s="26"/>
      <c r="M725" s="26"/>
      <c r="N725" s="26"/>
      <c r="O725" s="26" t="s">
        <v>305</v>
      </c>
      <c r="P725" s="26" t="s">
        <v>305</v>
      </c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7"/>
      <c r="I726" s="27"/>
      <c r="J726" s="26"/>
      <c r="K726" s="26"/>
      <c r="L726" s="26"/>
      <c r="M726" s="26"/>
      <c r="N726" s="26"/>
      <c r="O726" s="26" t="s">
        <v>305</v>
      </c>
      <c r="P726" s="26" t="s">
        <v>305</v>
      </c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7"/>
      <c r="I727" s="27"/>
      <c r="J727" s="26"/>
      <c r="K727" s="26"/>
      <c r="L727" s="26"/>
      <c r="M727" s="26"/>
      <c r="N727" s="26"/>
      <c r="O727" s="26" t="s">
        <v>305</v>
      </c>
      <c r="P727" s="26" t="s">
        <v>305</v>
      </c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7"/>
      <c r="I728" s="27"/>
      <c r="J728" s="26"/>
      <c r="K728" s="26"/>
      <c r="L728" s="26"/>
      <c r="M728" s="26"/>
      <c r="N728" s="26"/>
      <c r="O728" s="26" t="s">
        <v>305</v>
      </c>
      <c r="P728" s="26" t="s">
        <v>305</v>
      </c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7"/>
      <c r="I729" s="27"/>
      <c r="J729" s="26"/>
      <c r="K729" s="26"/>
      <c r="L729" s="26"/>
      <c r="M729" s="26"/>
      <c r="N729" s="26"/>
      <c r="O729" s="26" t="s">
        <v>305</v>
      </c>
      <c r="P729" s="26" t="s">
        <v>305</v>
      </c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7"/>
      <c r="I730" s="27"/>
      <c r="J730" s="26"/>
      <c r="K730" s="26"/>
      <c r="L730" s="26"/>
      <c r="M730" s="26"/>
      <c r="N730" s="26"/>
      <c r="O730" s="26" t="s">
        <v>305</v>
      </c>
      <c r="P730" s="26" t="s">
        <v>305</v>
      </c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7"/>
      <c r="I731" s="27"/>
      <c r="J731" s="26"/>
      <c r="K731" s="26"/>
      <c r="L731" s="26"/>
      <c r="M731" s="26"/>
      <c r="N731" s="26"/>
      <c r="O731" s="26" t="s">
        <v>305</v>
      </c>
      <c r="P731" s="26" t="s">
        <v>305</v>
      </c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7"/>
      <c r="I732" s="27"/>
      <c r="J732" s="26"/>
      <c r="K732" s="26"/>
      <c r="L732" s="26"/>
      <c r="M732" s="26"/>
      <c r="N732" s="26"/>
      <c r="O732" s="26" t="s">
        <v>305</v>
      </c>
      <c r="P732" s="26" t="s">
        <v>305</v>
      </c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7"/>
      <c r="I733" s="27"/>
      <c r="J733" s="26"/>
      <c r="K733" s="26"/>
      <c r="L733" s="26"/>
      <c r="M733" s="26"/>
      <c r="N733" s="26"/>
      <c r="O733" s="26" t="s">
        <v>305</v>
      </c>
      <c r="P733" s="26" t="s">
        <v>305</v>
      </c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7"/>
      <c r="I734" s="27"/>
      <c r="J734" s="26"/>
      <c r="K734" s="26"/>
      <c r="L734" s="26"/>
      <c r="M734" s="26"/>
      <c r="N734" s="26"/>
      <c r="O734" s="26" t="s">
        <v>305</v>
      </c>
      <c r="P734" s="26" t="s">
        <v>305</v>
      </c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7"/>
      <c r="I735" s="27"/>
      <c r="J735" s="26"/>
      <c r="K735" s="26"/>
      <c r="L735" s="26"/>
      <c r="M735" s="26"/>
      <c r="N735" s="26"/>
      <c r="O735" s="26" t="s">
        <v>305</v>
      </c>
      <c r="P735" s="26" t="s">
        <v>305</v>
      </c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7"/>
      <c r="I736" s="27"/>
      <c r="J736" s="26"/>
      <c r="K736" s="26"/>
      <c r="L736" s="26"/>
      <c r="M736" s="26"/>
      <c r="N736" s="26"/>
      <c r="O736" s="26" t="s">
        <v>305</v>
      </c>
      <c r="P736" s="26" t="s">
        <v>305</v>
      </c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7"/>
      <c r="I737" s="27"/>
      <c r="J737" s="26"/>
      <c r="K737" s="26"/>
      <c r="L737" s="26"/>
      <c r="M737" s="26"/>
      <c r="N737" s="26"/>
      <c r="O737" s="26" t="s">
        <v>305</v>
      </c>
      <c r="P737" s="26" t="s">
        <v>305</v>
      </c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7"/>
      <c r="I738" s="27"/>
      <c r="J738" s="26"/>
      <c r="K738" s="26"/>
      <c r="L738" s="26"/>
      <c r="M738" s="26"/>
      <c r="N738" s="26"/>
      <c r="O738" s="26" t="s">
        <v>305</v>
      </c>
      <c r="P738" s="26" t="s">
        <v>305</v>
      </c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7"/>
      <c r="I739" s="27"/>
      <c r="J739" s="26"/>
      <c r="K739" s="26"/>
      <c r="L739" s="26"/>
      <c r="M739" s="26"/>
      <c r="N739" s="26"/>
      <c r="O739" s="26" t="s">
        <v>305</v>
      </c>
      <c r="P739" s="26" t="s">
        <v>305</v>
      </c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7"/>
      <c r="I740" s="27"/>
      <c r="J740" s="26"/>
      <c r="K740" s="26"/>
      <c r="L740" s="26"/>
      <c r="M740" s="26"/>
      <c r="N740" s="26"/>
      <c r="O740" s="26" t="s">
        <v>305</v>
      </c>
      <c r="P740" s="26" t="s">
        <v>305</v>
      </c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7"/>
      <c r="I741" s="27"/>
      <c r="J741" s="26"/>
      <c r="K741" s="26"/>
      <c r="L741" s="26"/>
      <c r="M741" s="26"/>
      <c r="N741" s="26"/>
      <c r="O741" s="26" t="s">
        <v>305</v>
      </c>
      <c r="P741" s="26" t="s">
        <v>305</v>
      </c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7"/>
      <c r="I742" s="27"/>
      <c r="J742" s="26"/>
      <c r="K742" s="26"/>
      <c r="L742" s="26"/>
      <c r="M742" s="26"/>
      <c r="N742" s="26"/>
      <c r="O742" s="26" t="s">
        <v>305</v>
      </c>
      <c r="P742" s="26" t="s">
        <v>305</v>
      </c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7"/>
      <c r="I743" s="27"/>
      <c r="J743" s="26"/>
      <c r="K743" s="26"/>
      <c r="L743" s="26"/>
      <c r="M743" s="26"/>
      <c r="N743" s="26"/>
      <c r="O743" s="26" t="s">
        <v>305</v>
      </c>
      <c r="P743" s="26" t="s">
        <v>305</v>
      </c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7"/>
      <c r="I744" s="27"/>
      <c r="J744" s="26"/>
      <c r="K744" s="26"/>
      <c r="L744" s="26"/>
      <c r="M744" s="26"/>
      <c r="N744" s="26"/>
      <c r="O744" s="26" t="s">
        <v>305</v>
      </c>
      <c r="P744" s="26" t="s">
        <v>305</v>
      </c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7"/>
      <c r="I745" s="27"/>
      <c r="J745" s="26"/>
      <c r="K745" s="26"/>
      <c r="L745" s="26"/>
      <c r="M745" s="26"/>
      <c r="N745" s="26"/>
      <c r="O745" s="26" t="s">
        <v>305</v>
      </c>
      <c r="P745" s="26" t="s">
        <v>305</v>
      </c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7"/>
      <c r="I746" s="27"/>
      <c r="J746" s="26"/>
      <c r="K746" s="26"/>
      <c r="L746" s="26"/>
      <c r="M746" s="26"/>
      <c r="N746" s="26"/>
      <c r="O746" s="26" t="s">
        <v>305</v>
      </c>
      <c r="P746" s="26" t="s">
        <v>305</v>
      </c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7"/>
      <c r="I747" s="27"/>
      <c r="J747" s="26"/>
      <c r="K747" s="26"/>
      <c r="L747" s="26"/>
      <c r="M747" s="26"/>
      <c r="N747" s="26"/>
      <c r="O747" s="26" t="s">
        <v>305</v>
      </c>
      <c r="P747" s="26" t="s">
        <v>305</v>
      </c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7"/>
      <c r="I748" s="27"/>
      <c r="J748" s="26"/>
      <c r="K748" s="26"/>
      <c r="L748" s="26"/>
      <c r="M748" s="26"/>
      <c r="N748" s="26"/>
      <c r="O748" s="26" t="s">
        <v>305</v>
      </c>
      <c r="P748" s="26" t="s">
        <v>305</v>
      </c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7"/>
      <c r="I749" s="27"/>
      <c r="J749" s="26"/>
      <c r="K749" s="26"/>
      <c r="L749" s="26"/>
      <c r="M749" s="26"/>
      <c r="N749" s="26"/>
      <c r="O749" s="26" t="s">
        <v>305</v>
      </c>
      <c r="P749" s="26" t="s">
        <v>305</v>
      </c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7"/>
      <c r="I750" s="27"/>
      <c r="J750" s="26"/>
      <c r="K750" s="26"/>
      <c r="L750" s="26"/>
      <c r="M750" s="26"/>
      <c r="N750" s="26"/>
      <c r="O750" s="26" t="s">
        <v>305</v>
      </c>
      <c r="P750" s="26" t="s">
        <v>305</v>
      </c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7"/>
      <c r="I751" s="27"/>
      <c r="J751" s="26"/>
      <c r="K751" s="26"/>
      <c r="L751" s="26"/>
      <c r="M751" s="26"/>
      <c r="N751" s="26"/>
      <c r="O751" s="26" t="s">
        <v>305</v>
      </c>
      <c r="P751" s="26" t="s">
        <v>305</v>
      </c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7"/>
      <c r="I752" s="27"/>
      <c r="J752" s="26"/>
      <c r="K752" s="26"/>
      <c r="L752" s="26"/>
      <c r="M752" s="26"/>
      <c r="N752" s="26"/>
      <c r="O752" s="26" t="s">
        <v>305</v>
      </c>
      <c r="P752" s="26" t="s">
        <v>305</v>
      </c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7"/>
      <c r="I753" s="27"/>
      <c r="J753" s="26"/>
      <c r="K753" s="26"/>
      <c r="L753" s="26"/>
      <c r="M753" s="26"/>
      <c r="N753" s="26"/>
      <c r="O753" s="26" t="s">
        <v>305</v>
      </c>
      <c r="P753" s="26" t="s">
        <v>305</v>
      </c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7"/>
      <c r="I754" s="27"/>
      <c r="J754" s="26"/>
      <c r="K754" s="26"/>
      <c r="L754" s="26"/>
      <c r="M754" s="26"/>
      <c r="N754" s="26"/>
      <c r="O754" s="26" t="s">
        <v>305</v>
      </c>
      <c r="P754" s="26" t="s">
        <v>305</v>
      </c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7"/>
      <c r="I755" s="27"/>
      <c r="J755" s="26"/>
      <c r="K755" s="26"/>
      <c r="L755" s="26"/>
      <c r="M755" s="26"/>
      <c r="N755" s="26"/>
      <c r="O755" s="26" t="s">
        <v>305</v>
      </c>
      <c r="P755" s="26" t="s">
        <v>305</v>
      </c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7"/>
      <c r="I756" s="27"/>
      <c r="J756" s="26"/>
      <c r="K756" s="26"/>
      <c r="L756" s="26"/>
      <c r="M756" s="26"/>
      <c r="N756" s="26"/>
      <c r="O756" s="26" t="s">
        <v>305</v>
      </c>
      <c r="P756" s="26" t="s">
        <v>305</v>
      </c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7"/>
      <c r="I757" s="27"/>
      <c r="J757" s="26"/>
      <c r="K757" s="26"/>
      <c r="L757" s="26"/>
      <c r="M757" s="26"/>
      <c r="N757" s="26"/>
      <c r="O757" s="26" t="s">
        <v>305</v>
      </c>
      <c r="P757" s="26" t="s">
        <v>305</v>
      </c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7"/>
      <c r="I758" s="27"/>
      <c r="J758" s="26"/>
      <c r="K758" s="26"/>
      <c r="L758" s="26"/>
      <c r="M758" s="26"/>
      <c r="N758" s="26"/>
      <c r="O758" s="26" t="s">
        <v>305</v>
      </c>
      <c r="P758" s="26" t="s">
        <v>305</v>
      </c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7"/>
      <c r="I759" s="27"/>
      <c r="J759" s="26"/>
      <c r="K759" s="26"/>
      <c r="L759" s="26"/>
      <c r="M759" s="26"/>
      <c r="N759" s="26"/>
      <c r="O759" s="26" t="s">
        <v>305</v>
      </c>
      <c r="P759" s="26" t="s">
        <v>305</v>
      </c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7"/>
      <c r="I760" s="27"/>
      <c r="J760" s="26"/>
      <c r="K760" s="26"/>
      <c r="L760" s="26"/>
      <c r="M760" s="26"/>
      <c r="N760" s="26"/>
      <c r="O760" s="26" t="s">
        <v>305</v>
      </c>
      <c r="P760" s="26" t="s">
        <v>305</v>
      </c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7"/>
      <c r="I761" s="27"/>
      <c r="J761" s="26"/>
      <c r="K761" s="26"/>
      <c r="L761" s="26"/>
      <c r="M761" s="26"/>
      <c r="N761" s="26"/>
      <c r="O761" s="26" t="s">
        <v>305</v>
      </c>
      <c r="P761" s="26" t="s">
        <v>305</v>
      </c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7"/>
      <c r="I762" s="27"/>
      <c r="J762" s="26"/>
      <c r="K762" s="26"/>
      <c r="L762" s="26"/>
      <c r="M762" s="26"/>
      <c r="N762" s="26"/>
      <c r="O762" s="26" t="s">
        <v>305</v>
      </c>
      <c r="P762" s="26" t="s">
        <v>305</v>
      </c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7"/>
      <c r="I763" s="27"/>
      <c r="J763" s="26"/>
      <c r="K763" s="26"/>
      <c r="L763" s="26"/>
      <c r="M763" s="26"/>
      <c r="N763" s="26"/>
      <c r="O763" s="26" t="s">
        <v>305</v>
      </c>
      <c r="P763" s="26" t="s">
        <v>305</v>
      </c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7"/>
      <c r="I764" s="27"/>
      <c r="J764" s="26"/>
      <c r="K764" s="26"/>
      <c r="L764" s="26"/>
      <c r="M764" s="26"/>
      <c r="N764" s="26"/>
      <c r="O764" s="26" t="s">
        <v>305</v>
      </c>
      <c r="P764" s="26" t="s">
        <v>305</v>
      </c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7"/>
      <c r="I765" s="27"/>
      <c r="J765" s="26"/>
      <c r="K765" s="26"/>
      <c r="L765" s="26"/>
      <c r="M765" s="26"/>
      <c r="N765" s="26"/>
      <c r="O765" s="26" t="s">
        <v>305</v>
      </c>
      <c r="P765" s="26" t="s">
        <v>305</v>
      </c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7"/>
      <c r="I766" s="27"/>
      <c r="J766" s="26"/>
      <c r="K766" s="26"/>
      <c r="L766" s="26"/>
      <c r="M766" s="26"/>
      <c r="N766" s="26"/>
      <c r="O766" s="26" t="s">
        <v>305</v>
      </c>
      <c r="P766" s="26" t="s">
        <v>305</v>
      </c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7"/>
      <c r="I767" s="27"/>
      <c r="J767" s="26"/>
      <c r="K767" s="26"/>
      <c r="L767" s="26"/>
      <c r="M767" s="26"/>
      <c r="N767" s="26"/>
      <c r="O767" s="26" t="s">
        <v>305</v>
      </c>
      <c r="P767" s="26" t="s">
        <v>305</v>
      </c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7"/>
      <c r="I768" s="27"/>
      <c r="J768" s="26"/>
      <c r="K768" s="26"/>
      <c r="L768" s="26"/>
      <c r="M768" s="26"/>
      <c r="N768" s="26"/>
      <c r="O768" s="26" t="s">
        <v>305</v>
      </c>
      <c r="P768" s="26" t="s">
        <v>305</v>
      </c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7"/>
      <c r="I769" s="27"/>
      <c r="J769" s="26"/>
      <c r="K769" s="26"/>
      <c r="L769" s="26"/>
      <c r="M769" s="26"/>
      <c r="N769" s="26"/>
      <c r="O769" s="26" t="s">
        <v>305</v>
      </c>
      <c r="P769" s="26" t="s">
        <v>305</v>
      </c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7"/>
      <c r="I770" s="27"/>
      <c r="J770" s="26"/>
      <c r="K770" s="26"/>
      <c r="L770" s="26"/>
      <c r="M770" s="26"/>
      <c r="N770" s="26"/>
      <c r="O770" s="26" t="s">
        <v>305</v>
      </c>
      <c r="P770" s="26" t="s">
        <v>305</v>
      </c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7"/>
      <c r="I771" s="27"/>
      <c r="J771" s="26"/>
      <c r="K771" s="26"/>
      <c r="L771" s="26"/>
      <c r="M771" s="26"/>
      <c r="N771" s="26"/>
      <c r="O771" s="26" t="s">
        <v>305</v>
      </c>
      <c r="P771" s="26" t="s">
        <v>305</v>
      </c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7"/>
      <c r="I772" s="27"/>
      <c r="J772" s="26"/>
      <c r="K772" s="26"/>
      <c r="L772" s="26"/>
      <c r="M772" s="26"/>
      <c r="N772" s="26"/>
      <c r="O772" s="26" t="s">
        <v>305</v>
      </c>
      <c r="P772" s="26" t="s">
        <v>305</v>
      </c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7"/>
      <c r="I773" s="27"/>
      <c r="J773" s="26"/>
      <c r="K773" s="26"/>
      <c r="L773" s="26"/>
      <c r="M773" s="26"/>
      <c r="N773" s="26"/>
      <c r="O773" s="26" t="s">
        <v>305</v>
      </c>
      <c r="P773" s="26" t="s">
        <v>305</v>
      </c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7"/>
      <c r="I774" s="27"/>
      <c r="J774" s="26"/>
      <c r="K774" s="26"/>
      <c r="L774" s="26"/>
      <c r="M774" s="26"/>
      <c r="N774" s="26"/>
      <c r="O774" s="26" t="s">
        <v>305</v>
      </c>
      <c r="P774" s="26" t="s">
        <v>305</v>
      </c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7"/>
      <c r="I775" s="27"/>
      <c r="J775" s="26"/>
      <c r="K775" s="26"/>
      <c r="L775" s="26"/>
      <c r="M775" s="26"/>
      <c r="N775" s="26"/>
      <c r="O775" s="26" t="s">
        <v>305</v>
      </c>
      <c r="P775" s="26" t="s">
        <v>305</v>
      </c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7"/>
      <c r="I776" s="27"/>
      <c r="J776" s="26"/>
      <c r="K776" s="26"/>
      <c r="L776" s="26"/>
      <c r="M776" s="26"/>
      <c r="N776" s="26"/>
      <c r="O776" s="26" t="s">
        <v>305</v>
      </c>
      <c r="P776" s="26" t="s">
        <v>305</v>
      </c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7"/>
      <c r="I777" s="27"/>
      <c r="J777" s="26"/>
      <c r="K777" s="26"/>
      <c r="L777" s="26"/>
      <c r="M777" s="26"/>
      <c r="N777" s="26"/>
      <c r="O777" s="26" t="s">
        <v>305</v>
      </c>
      <c r="P777" s="26" t="s">
        <v>305</v>
      </c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7"/>
      <c r="I778" s="27"/>
      <c r="J778" s="26"/>
      <c r="K778" s="26"/>
      <c r="L778" s="26"/>
      <c r="M778" s="26"/>
      <c r="N778" s="26"/>
      <c r="O778" s="26" t="s">
        <v>305</v>
      </c>
      <c r="P778" s="26" t="s">
        <v>305</v>
      </c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7"/>
      <c r="I779" s="27"/>
      <c r="J779" s="26"/>
      <c r="K779" s="26"/>
      <c r="L779" s="26"/>
      <c r="M779" s="26"/>
      <c r="N779" s="26"/>
      <c r="O779" s="26" t="s">
        <v>305</v>
      </c>
      <c r="P779" s="26" t="s">
        <v>305</v>
      </c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7"/>
      <c r="I780" s="27"/>
      <c r="J780" s="26"/>
      <c r="K780" s="26"/>
      <c r="L780" s="26"/>
      <c r="M780" s="26"/>
      <c r="N780" s="26"/>
      <c r="O780" s="26" t="s">
        <v>305</v>
      </c>
      <c r="P780" s="26" t="s">
        <v>305</v>
      </c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7"/>
      <c r="I781" s="27"/>
      <c r="J781" s="26"/>
      <c r="K781" s="26"/>
      <c r="L781" s="26"/>
      <c r="M781" s="26"/>
      <c r="N781" s="26"/>
      <c r="O781" s="26" t="s">
        <v>305</v>
      </c>
      <c r="P781" s="26" t="s">
        <v>305</v>
      </c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7"/>
      <c r="I782" s="27"/>
      <c r="J782" s="26"/>
      <c r="K782" s="26"/>
      <c r="L782" s="26"/>
      <c r="M782" s="26"/>
      <c r="N782" s="26"/>
      <c r="O782" s="26" t="s">
        <v>305</v>
      </c>
      <c r="P782" s="26" t="s">
        <v>305</v>
      </c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7"/>
      <c r="I783" s="27"/>
      <c r="J783" s="26"/>
      <c r="K783" s="26"/>
      <c r="L783" s="26"/>
      <c r="M783" s="26"/>
      <c r="N783" s="26"/>
      <c r="O783" s="26" t="s">
        <v>305</v>
      </c>
      <c r="P783" s="26" t="s">
        <v>305</v>
      </c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7"/>
      <c r="I784" s="27"/>
      <c r="J784" s="26"/>
      <c r="K784" s="26"/>
      <c r="L784" s="26"/>
      <c r="M784" s="26"/>
      <c r="N784" s="26"/>
      <c r="O784" s="26" t="s">
        <v>305</v>
      </c>
      <c r="P784" s="26" t="s">
        <v>305</v>
      </c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7"/>
      <c r="I785" s="27"/>
      <c r="J785" s="26"/>
      <c r="K785" s="26"/>
      <c r="L785" s="26"/>
      <c r="M785" s="26"/>
      <c r="N785" s="26"/>
      <c r="O785" s="26" t="s">
        <v>305</v>
      </c>
      <c r="P785" s="26" t="s">
        <v>305</v>
      </c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7"/>
      <c r="I786" s="27"/>
      <c r="J786" s="26"/>
      <c r="K786" s="26"/>
      <c r="L786" s="26"/>
      <c r="M786" s="26"/>
      <c r="N786" s="26"/>
      <c r="O786" s="26" t="s">
        <v>305</v>
      </c>
      <c r="P786" s="26" t="s">
        <v>305</v>
      </c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7"/>
      <c r="I787" s="27"/>
      <c r="J787" s="26"/>
      <c r="K787" s="26"/>
      <c r="L787" s="26"/>
      <c r="M787" s="26"/>
      <c r="N787" s="26"/>
      <c r="O787" s="26" t="s">
        <v>305</v>
      </c>
      <c r="P787" s="26" t="s">
        <v>305</v>
      </c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7"/>
      <c r="I788" s="27"/>
      <c r="J788" s="26"/>
      <c r="K788" s="26"/>
      <c r="L788" s="26"/>
      <c r="M788" s="26"/>
      <c r="N788" s="26"/>
      <c r="O788" s="26" t="s">
        <v>305</v>
      </c>
      <c r="P788" s="26" t="s">
        <v>305</v>
      </c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7"/>
      <c r="I789" s="27"/>
      <c r="J789" s="26"/>
      <c r="K789" s="26"/>
      <c r="L789" s="26"/>
      <c r="M789" s="26"/>
      <c r="N789" s="26"/>
      <c r="O789" s="26" t="s">
        <v>305</v>
      </c>
      <c r="P789" s="26" t="s">
        <v>305</v>
      </c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7"/>
      <c r="I790" s="27"/>
      <c r="J790" s="26"/>
      <c r="K790" s="26"/>
      <c r="L790" s="26"/>
      <c r="M790" s="26"/>
      <c r="N790" s="26"/>
      <c r="O790" s="26" t="s">
        <v>305</v>
      </c>
      <c r="P790" s="26" t="s">
        <v>305</v>
      </c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7"/>
      <c r="I791" s="27"/>
      <c r="J791" s="26"/>
      <c r="K791" s="26"/>
      <c r="L791" s="26"/>
      <c r="M791" s="26"/>
      <c r="N791" s="26"/>
      <c r="O791" s="26" t="s">
        <v>305</v>
      </c>
      <c r="P791" s="26" t="s">
        <v>305</v>
      </c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7"/>
      <c r="I792" s="27"/>
      <c r="J792" s="26"/>
      <c r="K792" s="26"/>
      <c r="L792" s="26"/>
      <c r="M792" s="26"/>
      <c r="N792" s="26"/>
      <c r="O792" s="26" t="s">
        <v>305</v>
      </c>
      <c r="P792" s="26" t="s">
        <v>305</v>
      </c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7"/>
      <c r="I793" s="27"/>
      <c r="J793" s="26"/>
      <c r="K793" s="26"/>
      <c r="L793" s="26"/>
      <c r="M793" s="26"/>
      <c r="N793" s="26"/>
      <c r="O793" s="26" t="s">
        <v>305</v>
      </c>
      <c r="P793" s="26" t="s">
        <v>305</v>
      </c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7"/>
      <c r="I794" s="27"/>
      <c r="J794" s="26"/>
      <c r="K794" s="26"/>
      <c r="L794" s="26"/>
      <c r="M794" s="26"/>
      <c r="N794" s="26"/>
      <c r="O794" s="26" t="s">
        <v>305</v>
      </c>
      <c r="P794" s="26" t="s">
        <v>305</v>
      </c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7"/>
      <c r="I795" s="27"/>
      <c r="J795" s="26"/>
      <c r="K795" s="26"/>
      <c r="L795" s="26"/>
      <c r="M795" s="26"/>
      <c r="N795" s="26"/>
      <c r="O795" s="26" t="s">
        <v>305</v>
      </c>
      <c r="P795" s="26" t="s">
        <v>305</v>
      </c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7"/>
      <c r="I796" s="27"/>
      <c r="J796" s="26"/>
      <c r="K796" s="26"/>
      <c r="L796" s="26"/>
      <c r="M796" s="26"/>
      <c r="N796" s="26"/>
      <c r="O796" s="26" t="s">
        <v>305</v>
      </c>
      <c r="P796" s="26" t="s">
        <v>305</v>
      </c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7"/>
      <c r="I797" s="27"/>
      <c r="J797" s="26"/>
      <c r="K797" s="26"/>
      <c r="L797" s="26"/>
      <c r="M797" s="26"/>
      <c r="N797" s="26"/>
      <c r="O797" s="26" t="s">
        <v>305</v>
      </c>
      <c r="P797" s="26" t="s">
        <v>305</v>
      </c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7"/>
      <c r="I798" s="27"/>
      <c r="J798" s="26"/>
      <c r="K798" s="26"/>
      <c r="L798" s="26"/>
      <c r="M798" s="26"/>
      <c r="N798" s="26"/>
      <c r="O798" s="26" t="s">
        <v>305</v>
      </c>
      <c r="P798" s="26" t="s">
        <v>305</v>
      </c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7"/>
      <c r="I799" s="27"/>
      <c r="J799" s="26"/>
      <c r="K799" s="26"/>
      <c r="L799" s="26"/>
      <c r="M799" s="26"/>
      <c r="N799" s="26"/>
      <c r="O799" s="26" t="s">
        <v>305</v>
      </c>
      <c r="P799" s="26" t="s">
        <v>305</v>
      </c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7"/>
      <c r="I800" s="27"/>
      <c r="J800" s="26"/>
      <c r="K800" s="26"/>
      <c r="L800" s="26"/>
      <c r="M800" s="26"/>
      <c r="N800" s="26"/>
      <c r="O800" s="26" t="s">
        <v>305</v>
      </c>
      <c r="P800" s="26" t="s">
        <v>305</v>
      </c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7"/>
      <c r="I801" s="27"/>
      <c r="J801" s="26"/>
      <c r="K801" s="26"/>
      <c r="L801" s="26"/>
      <c r="M801" s="26"/>
      <c r="N801" s="26"/>
      <c r="O801" s="26" t="s">
        <v>305</v>
      </c>
      <c r="P801" s="26" t="s">
        <v>305</v>
      </c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7"/>
      <c r="I802" s="27"/>
      <c r="J802" s="26"/>
      <c r="K802" s="26"/>
      <c r="L802" s="26"/>
      <c r="M802" s="26"/>
      <c r="N802" s="26"/>
      <c r="O802" s="26" t="s">
        <v>305</v>
      </c>
      <c r="P802" s="26" t="s">
        <v>305</v>
      </c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7"/>
      <c r="I803" s="27"/>
      <c r="J803" s="26"/>
      <c r="K803" s="26"/>
      <c r="L803" s="26"/>
      <c r="M803" s="26"/>
      <c r="N803" s="26"/>
      <c r="O803" s="26" t="s">
        <v>305</v>
      </c>
      <c r="P803" s="26" t="s">
        <v>305</v>
      </c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7"/>
      <c r="I804" s="27"/>
      <c r="J804" s="26"/>
      <c r="K804" s="26"/>
      <c r="L804" s="26"/>
      <c r="M804" s="26"/>
      <c r="N804" s="26"/>
      <c r="O804" s="26" t="s">
        <v>305</v>
      </c>
      <c r="P804" s="26" t="s">
        <v>305</v>
      </c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7"/>
      <c r="I805" s="27"/>
      <c r="J805" s="26"/>
      <c r="K805" s="26"/>
      <c r="L805" s="26"/>
      <c r="M805" s="26"/>
      <c r="N805" s="26"/>
      <c r="O805" s="26" t="s">
        <v>305</v>
      </c>
      <c r="P805" s="26" t="s">
        <v>305</v>
      </c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7"/>
      <c r="I806" s="27"/>
      <c r="J806" s="26"/>
      <c r="K806" s="26"/>
      <c r="L806" s="26"/>
      <c r="M806" s="26"/>
      <c r="N806" s="26"/>
      <c r="O806" s="26" t="s">
        <v>305</v>
      </c>
      <c r="P806" s="26" t="s">
        <v>305</v>
      </c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7"/>
      <c r="I807" s="27"/>
      <c r="J807" s="26"/>
      <c r="K807" s="26"/>
      <c r="L807" s="26"/>
      <c r="M807" s="26"/>
      <c r="N807" s="26"/>
      <c r="O807" s="26" t="s">
        <v>305</v>
      </c>
      <c r="P807" s="26" t="s">
        <v>305</v>
      </c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7"/>
      <c r="I808" s="27"/>
      <c r="J808" s="26"/>
      <c r="K808" s="26"/>
      <c r="L808" s="26"/>
      <c r="M808" s="26"/>
      <c r="N808" s="26"/>
      <c r="O808" s="26" t="s">
        <v>305</v>
      </c>
      <c r="P808" s="26" t="s">
        <v>305</v>
      </c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7"/>
      <c r="I809" s="27"/>
      <c r="J809" s="26"/>
      <c r="K809" s="26"/>
      <c r="L809" s="26"/>
      <c r="M809" s="26"/>
      <c r="N809" s="26"/>
      <c r="O809" s="26" t="s">
        <v>305</v>
      </c>
      <c r="P809" s="26" t="s">
        <v>305</v>
      </c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7"/>
      <c r="I810" s="27"/>
      <c r="J810" s="26"/>
      <c r="K810" s="26"/>
      <c r="L810" s="26"/>
      <c r="M810" s="26"/>
      <c r="N810" s="26"/>
      <c r="O810" s="26" t="s">
        <v>305</v>
      </c>
      <c r="P810" s="26" t="s">
        <v>305</v>
      </c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7"/>
      <c r="I811" s="27"/>
      <c r="J811" s="26"/>
      <c r="K811" s="26"/>
      <c r="L811" s="26"/>
      <c r="M811" s="26"/>
      <c r="N811" s="26"/>
      <c r="O811" s="26" t="s">
        <v>305</v>
      </c>
      <c r="P811" s="26" t="s">
        <v>305</v>
      </c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7"/>
      <c r="I812" s="27"/>
      <c r="J812" s="26"/>
      <c r="K812" s="26"/>
      <c r="L812" s="26"/>
      <c r="M812" s="26"/>
      <c r="N812" s="26"/>
      <c r="O812" s="26" t="s">
        <v>305</v>
      </c>
      <c r="P812" s="26" t="s">
        <v>305</v>
      </c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7"/>
      <c r="I813" s="27"/>
      <c r="J813" s="26"/>
      <c r="K813" s="26"/>
      <c r="L813" s="26"/>
      <c r="M813" s="26"/>
      <c r="N813" s="26"/>
      <c r="O813" s="26" t="s">
        <v>305</v>
      </c>
      <c r="P813" s="26" t="s">
        <v>305</v>
      </c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7"/>
      <c r="I814" s="27"/>
      <c r="J814" s="26"/>
      <c r="K814" s="26"/>
      <c r="L814" s="26"/>
      <c r="M814" s="26"/>
      <c r="N814" s="26"/>
      <c r="O814" s="26" t="s">
        <v>305</v>
      </c>
      <c r="P814" s="26" t="s">
        <v>305</v>
      </c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7"/>
      <c r="I815" s="27"/>
      <c r="J815" s="26"/>
      <c r="K815" s="26"/>
      <c r="L815" s="26"/>
      <c r="M815" s="26"/>
      <c r="N815" s="26"/>
      <c r="O815" s="26" t="s">
        <v>305</v>
      </c>
      <c r="P815" s="26" t="s">
        <v>305</v>
      </c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7"/>
      <c r="I816" s="27"/>
      <c r="J816" s="26"/>
      <c r="K816" s="26"/>
      <c r="L816" s="26"/>
      <c r="M816" s="26"/>
      <c r="N816" s="26"/>
      <c r="O816" s="26" t="s">
        <v>305</v>
      </c>
      <c r="P816" s="26" t="s">
        <v>305</v>
      </c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7"/>
      <c r="I817" s="27"/>
      <c r="J817" s="26"/>
      <c r="K817" s="26"/>
      <c r="L817" s="26"/>
      <c r="M817" s="26"/>
      <c r="N817" s="26"/>
      <c r="O817" s="26" t="s">
        <v>305</v>
      </c>
      <c r="P817" s="26" t="s">
        <v>305</v>
      </c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7"/>
      <c r="I818" s="27"/>
      <c r="J818" s="26"/>
      <c r="K818" s="26"/>
      <c r="L818" s="26"/>
      <c r="M818" s="26"/>
      <c r="N818" s="26"/>
      <c r="O818" s="26" t="s">
        <v>305</v>
      </c>
      <c r="P818" s="26" t="s">
        <v>305</v>
      </c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7"/>
      <c r="I819" s="27"/>
      <c r="J819" s="26"/>
      <c r="K819" s="26"/>
      <c r="L819" s="26"/>
      <c r="M819" s="26"/>
      <c r="N819" s="26"/>
      <c r="O819" s="26" t="s">
        <v>305</v>
      </c>
      <c r="P819" s="26" t="s">
        <v>305</v>
      </c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7"/>
      <c r="I820" s="27"/>
      <c r="J820" s="26"/>
      <c r="K820" s="26"/>
      <c r="L820" s="26"/>
      <c r="M820" s="26"/>
      <c r="N820" s="26"/>
      <c r="O820" s="26" t="s">
        <v>305</v>
      </c>
      <c r="P820" s="26" t="s">
        <v>305</v>
      </c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7"/>
      <c r="I821" s="27"/>
      <c r="J821" s="26"/>
      <c r="K821" s="26"/>
      <c r="L821" s="26"/>
      <c r="M821" s="26"/>
      <c r="N821" s="26"/>
      <c r="O821" s="26" t="s">
        <v>305</v>
      </c>
      <c r="P821" s="26" t="s">
        <v>305</v>
      </c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7"/>
      <c r="I822" s="27"/>
      <c r="J822" s="26"/>
      <c r="K822" s="26"/>
      <c r="L822" s="26"/>
      <c r="M822" s="26"/>
      <c r="N822" s="26"/>
      <c r="O822" s="26" t="s">
        <v>305</v>
      </c>
      <c r="P822" s="26" t="s">
        <v>305</v>
      </c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7"/>
      <c r="I823" s="27"/>
      <c r="J823" s="26"/>
      <c r="K823" s="26"/>
      <c r="L823" s="26"/>
      <c r="M823" s="26"/>
      <c r="N823" s="26"/>
      <c r="O823" s="26" t="s">
        <v>305</v>
      </c>
      <c r="P823" s="26" t="s">
        <v>305</v>
      </c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7"/>
      <c r="I824" s="27"/>
      <c r="J824" s="26"/>
      <c r="K824" s="26"/>
      <c r="L824" s="26"/>
      <c r="M824" s="26"/>
      <c r="N824" s="26"/>
      <c r="O824" s="26" t="s">
        <v>305</v>
      </c>
      <c r="P824" s="26" t="s">
        <v>305</v>
      </c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7"/>
      <c r="I825" s="27"/>
      <c r="J825" s="26"/>
      <c r="K825" s="26"/>
      <c r="L825" s="26"/>
      <c r="M825" s="26"/>
      <c r="N825" s="26"/>
      <c r="O825" s="26" t="s">
        <v>305</v>
      </c>
      <c r="P825" s="26" t="s">
        <v>305</v>
      </c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7"/>
      <c r="I826" s="27"/>
      <c r="J826" s="26"/>
      <c r="K826" s="26"/>
      <c r="L826" s="26"/>
      <c r="M826" s="26"/>
      <c r="N826" s="26"/>
      <c r="O826" s="26" t="s">
        <v>305</v>
      </c>
      <c r="P826" s="26" t="s">
        <v>305</v>
      </c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7"/>
      <c r="I827" s="27"/>
      <c r="J827" s="26"/>
      <c r="K827" s="26"/>
      <c r="L827" s="26"/>
      <c r="M827" s="26"/>
      <c r="N827" s="26"/>
      <c r="O827" s="26" t="s">
        <v>305</v>
      </c>
      <c r="P827" s="26" t="s">
        <v>305</v>
      </c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7"/>
      <c r="I828" s="27"/>
      <c r="J828" s="26"/>
      <c r="K828" s="26"/>
      <c r="L828" s="26"/>
      <c r="M828" s="26"/>
      <c r="N828" s="26"/>
      <c r="O828" s="26" t="s">
        <v>305</v>
      </c>
      <c r="P828" s="26" t="s">
        <v>305</v>
      </c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7"/>
      <c r="I829" s="27"/>
      <c r="J829" s="26"/>
      <c r="K829" s="26"/>
      <c r="L829" s="26"/>
      <c r="M829" s="26"/>
      <c r="N829" s="26"/>
      <c r="O829" s="26" t="s">
        <v>305</v>
      </c>
      <c r="P829" s="26" t="s">
        <v>305</v>
      </c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7"/>
      <c r="I830" s="27"/>
      <c r="J830" s="26"/>
      <c r="K830" s="26"/>
      <c r="L830" s="26"/>
      <c r="M830" s="26"/>
      <c r="N830" s="26"/>
      <c r="O830" s="26" t="s">
        <v>305</v>
      </c>
      <c r="P830" s="26" t="s">
        <v>305</v>
      </c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7"/>
      <c r="I831" s="27"/>
      <c r="J831" s="26"/>
      <c r="K831" s="26"/>
      <c r="L831" s="26"/>
      <c r="M831" s="26"/>
      <c r="N831" s="26"/>
      <c r="O831" s="26" t="s">
        <v>305</v>
      </c>
      <c r="P831" s="26" t="s">
        <v>305</v>
      </c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7"/>
      <c r="I832" s="27"/>
      <c r="J832" s="26"/>
      <c r="K832" s="26"/>
      <c r="L832" s="26"/>
      <c r="M832" s="26"/>
      <c r="N832" s="26"/>
      <c r="O832" s="26" t="s">
        <v>305</v>
      </c>
      <c r="P832" s="26" t="s">
        <v>305</v>
      </c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7"/>
      <c r="I833" s="27"/>
      <c r="J833" s="26"/>
      <c r="K833" s="26"/>
      <c r="L833" s="26"/>
      <c r="M833" s="26"/>
      <c r="N833" s="26"/>
      <c r="O833" s="26" t="s">
        <v>305</v>
      </c>
      <c r="P833" s="26" t="s">
        <v>305</v>
      </c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7"/>
      <c r="I834" s="27"/>
      <c r="J834" s="26"/>
      <c r="K834" s="26"/>
      <c r="L834" s="26"/>
      <c r="M834" s="26"/>
      <c r="N834" s="26"/>
      <c r="O834" s="26" t="s">
        <v>305</v>
      </c>
      <c r="P834" s="26" t="s">
        <v>305</v>
      </c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7"/>
      <c r="I835" s="27"/>
      <c r="J835" s="26"/>
      <c r="K835" s="26"/>
      <c r="L835" s="26"/>
      <c r="M835" s="26"/>
      <c r="N835" s="26"/>
      <c r="O835" s="26" t="s">
        <v>305</v>
      </c>
      <c r="P835" s="26" t="s">
        <v>305</v>
      </c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7"/>
      <c r="I836" s="27"/>
      <c r="J836" s="26"/>
      <c r="K836" s="26"/>
      <c r="L836" s="26"/>
      <c r="M836" s="26"/>
      <c r="N836" s="26"/>
      <c r="O836" s="26" t="s">
        <v>305</v>
      </c>
      <c r="P836" s="26" t="s">
        <v>305</v>
      </c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7"/>
      <c r="I837" s="27"/>
      <c r="J837" s="26"/>
      <c r="K837" s="26"/>
      <c r="L837" s="26"/>
      <c r="M837" s="26"/>
      <c r="N837" s="26"/>
      <c r="O837" s="26" t="s">
        <v>305</v>
      </c>
      <c r="P837" s="26" t="s">
        <v>305</v>
      </c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7"/>
      <c r="I838" s="27"/>
      <c r="J838" s="26"/>
      <c r="K838" s="26"/>
      <c r="L838" s="26"/>
      <c r="M838" s="26"/>
      <c r="N838" s="26"/>
      <c r="O838" s="26" t="s">
        <v>305</v>
      </c>
      <c r="P838" s="26" t="s">
        <v>305</v>
      </c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7"/>
      <c r="I839" s="27"/>
      <c r="J839" s="26"/>
      <c r="K839" s="26"/>
      <c r="L839" s="26"/>
      <c r="M839" s="26"/>
      <c r="N839" s="26"/>
      <c r="O839" s="26" t="s">
        <v>305</v>
      </c>
      <c r="P839" s="26" t="s">
        <v>305</v>
      </c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7"/>
      <c r="I840" s="27"/>
      <c r="J840" s="26"/>
      <c r="K840" s="26"/>
      <c r="L840" s="26"/>
      <c r="M840" s="26"/>
      <c r="N840" s="26"/>
      <c r="O840" s="26" t="s">
        <v>305</v>
      </c>
      <c r="P840" s="26" t="s">
        <v>305</v>
      </c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7"/>
      <c r="I841" s="27"/>
      <c r="J841" s="26"/>
      <c r="K841" s="26"/>
      <c r="L841" s="26"/>
      <c r="M841" s="26"/>
      <c r="N841" s="26"/>
      <c r="O841" s="26" t="s">
        <v>305</v>
      </c>
      <c r="P841" s="26" t="s">
        <v>305</v>
      </c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7"/>
      <c r="I842" s="27"/>
      <c r="J842" s="26"/>
      <c r="K842" s="26"/>
      <c r="L842" s="26"/>
      <c r="M842" s="26"/>
      <c r="N842" s="26"/>
      <c r="O842" s="26" t="s">
        <v>305</v>
      </c>
      <c r="P842" s="26" t="s">
        <v>305</v>
      </c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7"/>
      <c r="I843" s="27"/>
      <c r="J843" s="26"/>
      <c r="K843" s="26"/>
      <c r="L843" s="26"/>
      <c r="M843" s="26"/>
      <c r="N843" s="26"/>
      <c r="O843" s="26" t="s">
        <v>305</v>
      </c>
      <c r="P843" s="26" t="s">
        <v>305</v>
      </c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7"/>
      <c r="I844" s="27"/>
      <c r="J844" s="26"/>
      <c r="K844" s="26"/>
      <c r="L844" s="26"/>
      <c r="M844" s="26"/>
      <c r="N844" s="26"/>
      <c r="O844" s="26" t="s">
        <v>305</v>
      </c>
      <c r="P844" s="26" t="s">
        <v>305</v>
      </c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7"/>
      <c r="I845" s="27"/>
      <c r="J845" s="26"/>
      <c r="K845" s="26"/>
      <c r="L845" s="26"/>
      <c r="M845" s="26"/>
      <c r="N845" s="26"/>
      <c r="O845" s="26" t="s">
        <v>305</v>
      </c>
      <c r="P845" s="26" t="s">
        <v>305</v>
      </c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7"/>
      <c r="I846" s="27"/>
      <c r="J846" s="26"/>
      <c r="K846" s="26"/>
      <c r="L846" s="26"/>
      <c r="M846" s="26"/>
      <c r="N846" s="26"/>
      <c r="O846" s="26" t="s">
        <v>305</v>
      </c>
      <c r="P846" s="26" t="s">
        <v>305</v>
      </c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7"/>
      <c r="I847" s="27"/>
      <c r="J847" s="26"/>
      <c r="K847" s="26"/>
      <c r="L847" s="26"/>
      <c r="M847" s="26"/>
      <c r="N847" s="26"/>
      <c r="O847" s="26" t="s">
        <v>305</v>
      </c>
      <c r="P847" s="26" t="s">
        <v>305</v>
      </c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7"/>
      <c r="I848" s="27"/>
      <c r="J848" s="26"/>
      <c r="K848" s="26"/>
      <c r="L848" s="26"/>
      <c r="M848" s="26"/>
      <c r="N848" s="26"/>
      <c r="O848" s="26" t="s">
        <v>305</v>
      </c>
      <c r="P848" s="26" t="s">
        <v>305</v>
      </c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7"/>
      <c r="I849" s="27"/>
      <c r="J849" s="26"/>
      <c r="K849" s="26"/>
      <c r="L849" s="26"/>
      <c r="M849" s="26"/>
      <c r="N849" s="26"/>
      <c r="O849" s="26" t="s">
        <v>305</v>
      </c>
      <c r="P849" s="26" t="s">
        <v>305</v>
      </c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7"/>
      <c r="I850" s="27"/>
      <c r="J850" s="26"/>
      <c r="K850" s="26"/>
      <c r="L850" s="26"/>
      <c r="M850" s="26"/>
      <c r="N850" s="26"/>
      <c r="O850" s="26" t="s">
        <v>305</v>
      </c>
      <c r="P850" s="26" t="s">
        <v>305</v>
      </c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7"/>
      <c r="I851" s="27"/>
      <c r="J851" s="26"/>
      <c r="K851" s="26"/>
      <c r="L851" s="26"/>
      <c r="M851" s="26"/>
      <c r="N851" s="26"/>
      <c r="O851" s="26" t="s">
        <v>305</v>
      </c>
      <c r="P851" s="26" t="s">
        <v>305</v>
      </c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7"/>
      <c r="I852" s="27"/>
      <c r="J852" s="26"/>
      <c r="K852" s="26"/>
      <c r="L852" s="26"/>
      <c r="M852" s="26"/>
      <c r="N852" s="26"/>
      <c r="O852" s="26" t="s">
        <v>305</v>
      </c>
      <c r="P852" s="26" t="s">
        <v>305</v>
      </c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7"/>
      <c r="I853" s="27"/>
      <c r="J853" s="26"/>
      <c r="K853" s="26"/>
      <c r="L853" s="26"/>
      <c r="M853" s="26"/>
      <c r="N853" s="26"/>
      <c r="O853" s="26" t="s">
        <v>305</v>
      </c>
      <c r="P853" s="26" t="s">
        <v>305</v>
      </c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7"/>
      <c r="I854" s="27"/>
      <c r="J854" s="26"/>
      <c r="K854" s="26"/>
      <c r="L854" s="26"/>
      <c r="M854" s="26"/>
      <c r="N854" s="26"/>
      <c r="O854" s="26" t="s">
        <v>305</v>
      </c>
      <c r="P854" s="26" t="s">
        <v>305</v>
      </c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7"/>
      <c r="I855" s="27"/>
      <c r="J855" s="26"/>
      <c r="K855" s="26"/>
      <c r="L855" s="26"/>
      <c r="M855" s="26"/>
      <c r="N855" s="26"/>
      <c r="O855" s="26" t="s">
        <v>305</v>
      </c>
      <c r="P855" s="26" t="s">
        <v>305</v>
      </c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7"/>
      <c r="I856" s="27"/>
      <c r="J856" s="26"/>
      <c r="K856" s="26"/>
      <c r="L856" s="26"/>
      <c r="M856" s="26"/>
      <c r="N856" s="26"/>
      <c r="O856" s="26" t="s">
        <v>305</v>
      </c>
      <c r="P856" s="26" t="s">
        <v>305</v>
      </c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7"/>
      <c r="I857" s="27"/>
      <c r="J857" s="26"/>
      <c r="K857" s="26"/>
      <c r="L857" s="26"/>
      <c r="M857" s="26"/>
      <c r="N857" s="26"/>
      <c r="O857" s="26" t="s">
        <v>305</v>
      </c>
      <c r="P857" s="26" t="s">
        <v>305</v>
      </c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7"/>
      <c r="I858" s="27"/>
      <c r="J858" s="26"/>
      <c r="K858" s="26"/>
      <c r="L858" s="26"/>
      <c r="M858" s="26"/>
      <c r="N858" s="26"/>
      <c r="O858" s="26" t="s">
        <v>305</v>
      </c>
      <c r="P858" s="26" t="s">
        <v>305</v>
      </c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7"/>
      <c r="I859" s="27"/>
      <c r="J859" s="26"/>
      <c r="K859" s="26"/>
      <c r="L859" s="26"/>
      <c r="M859" s="26"/>
      <c r="N859" s="26"/>
      <c r="O859" s="26" t="s">
        <v>305</v>
      </c>
      <c r="P859" s="26" t="s">
        <v>305</v>
      </c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7"/>
      <c r="I860" s="27"/>
      <c r="J860" s="26"/>
      <c r="K860" s="26"/>
      <c r="L860" s="26"/>
      <c r="M860" s="26"/>
      <c r="N860" s="26"/>
      <c r="O860" s="26" t="s">
        <v>305</v>
      </c>
      <c r="P860" s="26" t="s">
        <v>305</v>
      </c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7"/>
      <c r="I861" s="27"/>
      <c r="J861" s="26"/>
      <c r="K861" s="26"/>
      <c r="L861" s="26"/>
      <c r="M861" s="26"/>
      <c r="N861" s="26"/>
      <c r="O861" s="26" t="s">
        <v>305</v>
      </c>
      <c r="P861" s="26" t="s">
        <v>305</v>
      </c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7"/>
      <c r="I862" s="27"/>
      <c r="J862" s="26"/>
      <c r="K862" s="26"/>
      <c r="L862" s="26"/>
      <c r="M862" s="26"/>
      <c r="N862" s="26"/>
      <c r="O862" s="26" t="s">
        <v>305</v>
      </c>
      <c r="P862" s="26" t="s">
        <v>305</v>
      </c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7"/>
      <c r="I863" s="27"/>
      <c r="J863" s="26"/>
      <c r="K863" s="26"/>
      <c r="L863" s="26"/>
      <c r="M863" s="26"/>
      <c r="N863" s="26"/>
      <c r="O863" s="26" t="s">
        <v>305</v>
      </c>
      <c r="P863" s="26" t="s">
        <v>305</v>
      </c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7"/>
      <c r="I864" s="27"/>
      <c r="J864" s="26"/>
      <c r="K864" s="26"/>
      <c r="L864" s="26"/>
      <c r="M864" s="26"/>
      <c r="N864" s="26"/>
      <c r="O864" s="26" t="s">
        <v>305</v>
      </c>
      <c r="P864" s="26" t="s">
        <v>305</v>
      </c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7"/>
      <c r="I865" s="27"/>
      <c r="J865" s="26"/>
      <c r="K865" s="26"/>
      <c r="L865" s="26"/>
      <c r="M865" s="26"/>
      <c r="N865" s="26"/>
      <c r="O865" s="26" t="s">
        <v>305</v>
      </c>
      <c r="P865" s="26" t="s">
        <v>305</v>
      </c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7"/>
      <c r="I866" s="27"/>
      <c r="J866" s="26"/>
      <c r="K866" s="26"/>
      <c r="L866" s="26"/>
      <c r="M866" s="26"/>
      <c r="N866" s="26"/>
      <c r="O866" s="26" t="s">
        <v>305</v>
      </c>
      <c r="P866" s="26" t="s">
        <v>305</v>
      </c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7"/>
      <c r="I867" s="27"/>
      <c r="J867" s="26"/>
      <c r="K867" s="26"/>
      <c r="L867" s="26"/>
      <c r="M867" s="26"/>
      <c r="N867" s="26"/>
      <c r="O867" s="26" t="s">
        <v>305</v>
      </c>
      <c r="P867" s="26" t="s">
        <v>305</v>
      </c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7"/>
      <c r="I868" s="27"/>
      <c r="J868" s="26"/>
      <c r="K868" s="26"/>
      <c r="L868" s="26"/>
      <c r="M868" s="26"/>
      <c r="N868" s="26"/>
      <c r="O868" s="26" t="s">
        <v>305</v>
      </c>
      <c r="P868" s="26" t="s">
        <v>305</v>
      </c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7"/>
      <c r="I869" s="27"/>
      <c r="J869" s="26"/>
      <c r="K869" s="26"/>
      <c r="L869" s="26"/>
      <c r="M869" s="26"/>
      <c r="N869" s="26"/>
      <c r="O869" s="26" t="s">
        <v>305</v>
      </c>
      <c r="P869" s="26" t="s">
        <v>305</v>
      </c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7"/>
      <c r="I870" s="27"/>
      <c r="J870" s="26"/>
      <c r="K870" s="26"/>
      <c r="L870" s="26"/>
      <c r="M870" s="26"/>
      <c r="N870" s="26"/>
      <c r="O870" s="26" t="s">
        <v>305</v>
      </c>
      <c r="P870" s="26" t="s">
        <v>305</v>
      </c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7"/>
      <c r="I871" s="27"/>
      <c r="J871" s="26"/>
      <c r="K871" s="26"/>
      <c r="L871" s="26"/>
      <c r="M871" s="26"/>
      <c r="N871" s="26"/>
      <c r="O871" s="26" t="s">
        <v>305</v>
      </c>
      <c r="P871" s="26" t="s">
        <v>305</v>
      </c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7"/>
      <c r="I872" s="27"/>
      <c r="J872" s="26"/>
      <c r="K872" s="26"/>
      <c r="L872" s="26"/>
      <c r="M872" s="26"/>
      <c r="N872" s="26"/>
      <c r="O872" s="26" t="s">
        <v>305</v>
      </c>
      <c r="P872" s="26" t="s">
        <v>305</v>
      </c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7"/>
      <c r="I873" s="27"/>
      <c r="J873" s="26"/>
      <c r="K873" s="26"/>
      <c r="L873" s="26"/>
      <c r="M873" s="26"/>
      <c r="N873" s="26"/>
      <c r="O873" s="26" t="s">
        <v>305</v>
      </c>
      <c r="P873" s="26" t="s">
        <v>305</v>
      </c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7"/>
      <c r="I874" s="27"/>
      <c r="J874" s="26"/>
      <c r="K874" s="26"/>
      <c r="L874" s="26"/>
      <c r="M874" s="26"/>
      <c r="N874" s="26"/>
      <c r="O874" s="26" t="s">
        <v>305</v>
      </c>
      <c r="P874" s="26" t="s">
        <v>305</v>
      </c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7"/>
      <c r="I875" s="27"/>
      <c r="J875" s="26"/>
      <c r="K875" s="26"/>
      <c r="L875" s="26"/>
      <c r="M875" s="26"/>
      <c r="N875" s="26"/>
      <c r="O875" s="26" t="s">
        <v>305</v>
      </c>
      <c r="P875" s="26" t="s">
        <v>305</v>
      </c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7"/>
      <c r="I876" s="27"/>
      <c r="J876" s="26"/>
      <c r="K876" s="26"/>
      <c r="L876" s="26"/>
      <c r="M876" s="26"/>
      <c r="N876" s="26"/>
      <c r="O876" s="26" t="s">
        <v>305</v>
      </c>
      <c r="P876" s="26" t="s">
        <v>305</v>
      </c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7"/>
      <c r="I877" s="27"/>
      <c r="J877" s="26"/>
      <c r="K877" s="26"/>
      <c r="L877" s="26"/>
      <c r="M877" s="26"/>
      <c r="N877" s="26"/>
      <c r="O877" s="26" t="s">
        <v>305</v>
      </c>
      <c r="P877" s="26" t="s">
        <v>305</v>
      </c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7"/>
      <c r="I878" s="27"/>
      <c r="J878" s="26"/>
      <c r="K878" s="26"/>
      <c r="L878" s="26"/>
      <c r="M878" s="26"/>
      <c r="N878" s="26"/>
      <c r="O878" s="26" t="s">
        <v>305</v>
      </c>
      <c r="P878" s="26" t="s">
        <v>305</v>
      </c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7"/>
      <c r="I879" s="27"/>
      <c r="J879" s="26"/>
      <c r="K879" s="26"/>
      <c r="L879" s="26"/>
      <c r="M879" s="26"/>
      <c r="N879" s="26"/>
      <c r="O879" s="26" t="s">
        <v>305</v>
      </c>
      <c r="P879" s="26" t="s">
        <v>305</v>
      </c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7"/>
      <c r="I880" s="27"/>
      <c r="J880" s="26"/>
      <c r="K880" s="26"/>
      <c r="L880" s="26"/>
      <c r="M880" s="26"/>
      <c r="N880" s="26"/>
      <c r="O880" s="26" t="s">
        <v>305</v>
      </c>
      <c r="P880" s="26" t="s">
        <v>305</v>
      </c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7"/>
      <c r="I881" s="27"/>
      <c r="J881" s="26"/>
      <c r="K881" s="26"/>
      <c r="L881" s="26"/>
      <c r="M881" s="26"/>
      <c r="N881" s="26"/>
      <c r="O881" s="26" t="s">
        <v>305</v>
      </c>
      <c r="P881" s="26" t="s">
        <v>305</v>
      </c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7"/>
      <c r="I882" s="27"/>
      <c r="J882" s="26"/>
      <c r="K882" s="26"/>
      <c r="L882" s="26"/>
      <c r="M882" s="26"/>
      <c r="N882" s="26"/>
      <c r="O882" s="26" t="s">
        <v>305</v>
      </c>
      <c r="P882" s="26" t="s">
        <v>305</v>
      </c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7"/>
      <c r="I883" s="27"/>
      <c r="J883" s="26"/>
      <c r="K883" s="26"/>
      <c r="L883" s="26"/>
      <c r="M883" s="26"/>
      <c r="N883" s="26"/>
      <c r="O883" s="26" t="s">
        <v>305</v>
      </c>
      <c r="P883" s="26" t="s">
        <v>305</v>
      </c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7"/>
      <c r="I884" s="27"/>
      <c r="J884" s="26"/>
      <c r="K884" s="26"/>
      <c r="L884" s="26"/>
      <c r="M884" s="26"/>
      <c r="N884" s="26"/>
      <c r="O884" s="26" t="s">
        <v>305</v>
      </c>
      <c r="P884" s="26" t="s">
        <v>305</v>
      </c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7"/>
      <c r="I885" s="27"/>
      <c r="J885" s="26"/>
      <c r="K885" s="26"/>
      <c r="L885" s="26"/>
      <c r="M885" s="26"/>
      <c r="N885" s="26"/>
      <c r="O885" s="26" t="s">
        <v>305</v>
      </c>
      <c r="P885" s="26" t="s">
        <v>305</v>
      </c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7"/>
      <c r="I886" s="27"/>
      <c r="J886" s="26"/>
      <c r="K886" s="26"/>
      <c r="L886" s="26"/>
      <c r="M886" s="26"/>
      <c r="N886" s="26"/>
      <c r="O886" s="26" t="s">
        <v>305</v>
      </c>
      <c r="P886" s="26" t="s">
        <v>305</v>
      </c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7"/>
      <c r="I887" s="27"/>
      <c r="J887" s="26"/>
      <c r="K887" s="26"/>
      <c r="L887" s="26"/>
      <c r="M887" s="26"/>
      <c r="N887" s="26"/>
      <c r="O887" s="26" t="s">
        <v>305</v>
      </c>
      <c r="P887" s="26" t="s">
        <v>305</v>
      </c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7"/>
      <c r="I888" s="27"/>
      <c r="J888" s="26"/>
      <c r="K888" s="26"/>
      <c r="L888" s="26"/>
      <c r="M888" s="26"/>
      <c r="N888" s="26"/>
      <c r="O888" s="26" t="s">
        <v>305</v>
      </c>
      <c r="P888" s="26" t="s">
        <v>305</v>
      </c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7"/>
      <c r="I889" s="27"/>
      <c r="J889" s="26"/>
      <c r="K889" s="26"/>
      <c r="L889" s="26"/>
      <c r="M889" s="26"/>
      <c r="N889" s="26"/>
      <c r="O889" s="26" t="s">
        <v>305</v>
      </c>
      <c r="P889" s="26" t="s">
        <v>305</v>
      </c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7"/>
      <c r="I890" s="27"/>
      <c r="J890" s="26"/>
      <c r="K890" s="26"/>
      <c r="L890" s="26"/>
      <c r="M890" s="26"/>
      <c r="N890" s="26"/>
      <c r="O890" s="26" t="s">
        <v>305</v>
      </c>
      <c r="P890" s="26" t="s">
        <v>305</v>
      </c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7"/>
      <c r="I891" s="27"/>
      <c r="J891" s="26"/>
      <c r="K891" s="26"/>
      <c r="L891" s="26"/>
      <c r="M891" s="26"/>
      <c r="N891" s="26"/>
      <c r="O891" s="26" t="s">
        <v>305</v>
      </c>
      <c r="P891" s="26" t="s">
        <v>305</v>
      </c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7"/>
      <c r="I892" s="27"/>
      <c r="J892" s="26"/>
      <c r="K892" s="26"/>
      <c r="L892" s="26"/>
      <c r="M892" s="26"/>
      <c r="N892" s="26"/>
      <c r="O892" s="26" t="s">
        <v>305</v>
      </c>
      <c r="P892" s="26" t="s">
        <v>305</v>
      </c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7"/>
      <c r="I893" s="27"/>
      <c r="J893" s="26"/>
      <c r="K893" s="26"/>
      <c r="L893" s="26"/>
      <c r="M893" s="26"/>
      <c r="N893" s="26"/>
      <c r="O893" s="26" t="s">
        <v>305</v>
      </c>
      <c r="P893" s="26" t="s">
        <v>305</v>
      </c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7"/>
      <c r="I894" s="27"/>
      <c r="J894" s="26"/>
      <c r="K894" s="26"/>
      <c r="L894" s="26"/>
      <c r="M894" s="26"/>
      <c r="N894" s="26"/>
      <c r="O894" s="26" t="s">
        <v>305</v>
      </c>
      <c r="P894" s="26" t="s">
        <v>305</v>
      </c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7"/>
      <c r="I895" s="27"/>
      <c r="J895" s="26"/>
      <c r="K895" s="26"/>
      <c r="L895" s="26"/>
      <c r="M895" s="26"/>
      <c r="N895" s="26"/>
      <c r="O895" s="26" t="s">
        <v>305</v>
      </c>
      <c r="P895" s="26" t="s">
        <v>305</v>
      </c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7"/>
      <c r="I896" s="27"/>
      <c r="J896" s="26"/>
      <c r="K896" s="26"/>
      <c r="L896" s="26"/>
      <c r="M896" s="26"/>
      <c r="N896" s="26"/>
      <c r="O896" s="26" t="s">
        <v>305</v>
      </c>
      <c r="P896" s="26" t="s">
        <v>305</v>
      </c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7"/>
      <c r="I897" s="27"/>
      <c r="J897" s="26"/>
      <c r="K897" s="26"/>
      <c r="L897" s="26"/>
      <c r="M897" s="26"/>
      <c r="N897" s="26"/>
      <c r="O897" s="26" t="s">
        <v>305</v>
      </c>
      <c r="P897" s="26" t="s">
        <v>305</v>
      </c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7"/>
      <c r="I898" s="27"/>
      <c r="J898" s="26"/>
      <c r="K898" s="26"/>
      <c r="L898" s="26"/>
      <c r="M898" s="26"/>
      <c r="N898" s="26"/>
      <c r="O898" s="26" t="s">
        <v>305</v>
      </c>
      <c r="P898" s="26" t="s">
        <v>305</v>
      </c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7"/>
      <c r="I899" s="27"/>
      <c r="J899" s="26"/>
      <c r="K899" s="26"/>
      <c r="L899" s="26"/>
      <c r="M899" s="26"/>
      <c r="N899" s="26"/>
      <c r="O899" s="26" t="s">
        <v>305</v>
      </c>
      <c r="P899" s="26" t="s">
        <v>305</v>
      </c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7"/>
      <c r="I900" s="27"/>
      <c r="J900" s="26"/>
      <c r="K900" s="26"/>
      <c r="L900" s="26"/>
      <c r="M900" s="26"/>
      <c r="N900" s="26"/>
      <c r="O900" s="26" t="s">
        <v>305</v>
      </c>
      <c r="P900" s="26" t="s">
        <v>305</v>
      </c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7"/>
      <c r="I901" s="27"/>
      <c r="J901" s="26"/>
      <c r="K901" s="26"/>
      <c r="L901" s="26"/>
      <c r="M901" s="26"/>
      <c r="N901" s="26"/>
      <c r="O901" s="26" t="s">
        <v>305</v>
      </c>
      <c r="P901" s="26" t="s">
        <v>305</v>
      </c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7"/>
      <c r="I902" s="27"/>
      <c r="J902" s="26"/>
      <c r="K902" s="26"/>
      <c r="L902" s="26"/>
      <c r="M902" s="26"/>
      <c r="N902" s="26"/>
      <c r="O902" s="26" t="s">
        <v>305</v>
      </c>
      <c r="P902" s="26" t="s">
        <v>305</v>
      </c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7"/>
      <c r="I903" s="27"/>
      <c r="J903" s="26"/>
      <c r="K903" s="26"/>
      <c r="L903" s="26"/>
      <c r="M903" s="26"/>
      <c r="N903" s="26"/>
      <c r="O903" s="26" t="s">
        <v>305</v>
      </c>
      <c r="P903" s="26" t="s">
        <v>305</v>
      </c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7"/>
      <c r="I904" s="27"/>
      <c r="J904" s="26"/>
      <c r="K904" s="26"/>
      <c r="L904" s="26"/>
      <c r="M904" s="26"/>
      <c r="N904" s="26"/>
      <c r="O904" s="26" t="s">
        <v>305</v>
      </c>
      <c r="P904" s="26" t="s">
        <v>305</v>
      </c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7"/>
      <c r="I905" s="27"/>
      <c r="J905" s="26"/>
      <c r="K905" s="26"/>
      <c r="L905" s="26"/>
      <c r="M905" s="26"/>
      <c r="N905" s="26"/>
      <c r="O905" s="26" t="s">
        <v>305</v>
      </c>
      <c r="P905" s="26" t="s">
        <v>305</v>
      </c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7"/>
      <c r="I906" s="27"/>
      <c r="J906" s="26"/>
      <c r="K906" s="26"/>
      <c r="L906" s="26"/>
      <c r="M906" s="26"/>
      <c r="N906" s="26"/>
      <c r="O906" s="26" t="s">
        <v>305</v>
      </c>
      <c r="P906" s="26" t="s">
        <v>305</v>
      </c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7"/>
      <c r="I907" s="27"/>
      <c r="J907" s="26"/>
      <c r="K907" s="26"/>
      <c r="L907" s="26"/>
      <c r="M907" s="26"/>
      <c r="N907" s="26"/>
      <c r="O907" s="26" t="s">
        <v>305</v>
      </c>
      <c r="P907" s="26" t="s">
        <v>305</v>
      </c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7"/>
      <c r="I908" s="27"/>
      <c r="J908" s="26"/>
      <c r="K908" s="26"/>
      <c r="L908" s="26"/>
      <c r="M908" s="26"/>
      <c r="N908" s="26"/>
      <c r="O908" s="26" t="s">
        <v>305</v>
      </c>
      <c r="P908" s="26" t="s">
        <v>305</v>
      </c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7"/>
      <c r="I909" s="27"/>
      <c r="J909" s="26"/>
      <c r="K909" s="26"/>
      <c r="L909" s="26"/>
      <c r="M909" s="26"/>
      <c r="N909" s="26"/>
      <c r="O909" s="26" t="s">
        <v>305</v>
      </c>
      <c r="P909" s="26" t="s">
        <v>305</v>
      </c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7"/>
      <c r="I910" s="27"/>
      <c r="J910" s="26"/>
      <c r="K910" s="26"/>
      <c r="L910" s="26"/>
      <c r="M910" s="26"/>
      <c r="N910" s="26"/>
      <c r="O910" s="26" t="s">
        <v>305</v>
      </c>
      <c r="P910" s="26" t="s">
        <v>305</v>
      </c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7"/>
      <c r="I911" s="27"/>
      <c r="J911" s="26"/>
      <c r="K911" s="26"/>
      <c r="L911" s="26"/>
      <c r="M911" s="26"/>
      <c r="N911" s="26"/>
      <c r="O911" s="26" t="s">
        <v>305</v>
      </c>
      <c r="P911" s="26" t="s">
        <v>305</v>
      </c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7"/>
      <c r="I912" s="27"/>
      <c r="J912" s="26"/>
      <c r="K912" s="26"/>
      <c r="L912" s="26"/>
      <c r="M912" s="26"/>
      <c r="N912" s="26"/>
      <c r="O912" s="26" t="s">
        <v>305</v>
      </c>
      <c r="P912" s="26" t="s">
        <v>305</v>
      </c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7"/>
      <c r="I913" s="27"/>
      <c r="J913" s="26"/>
      <c r="K913" s="26"/>
      <c r="L913" s="26"/>
      <c r="M913" s="26"/>
      <c r="N913" s="26"/>
      <c r="O913" s="26" t="s">
        <v>305</v>
      </c>
      <c r="P913" s="26" t="s">
        <v>305</v>
      </c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7"/>
      <c r="I914" s="27"/>
      <c r="J914" s="26"/>
      <c r="K914" s="26"/>
      <c r="L914" s="26"/>
      <c r="M914" s="26"/>
      <c r="N914" s="26"/>
      <c r="O914" s="26" t="s">
        <v>305</v>
      </c>
      <c r="P914" s="26" t="s">
        <v>305</v>
      </c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7"/>
      <c r="I915" s="27"/>
      <c r="J915" s="26"/>
      <c r="K915" s="26"/>
      <c r="L915" s="26"/>
      <c r="M915" s="26"/>
      <c r="N915" s="26"/>
      <c r="O915" s="26" t="s">
        <v>305</v>
      </c>
      <c r="P915" s="26" t="s">
        <v>305</v>
      </c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7"/>
      <c r="I916" s="27"/>
      <c r="J916" s="26"/>
      <c r="K916" s="26"/>
      <c r="L916" s="26"/>
      <c r="M916" s="26"/>
      <c r="N916" s="26"/>
      <c r="O916" s="26" t="s">
        <v>305</v>
      </c>
      <c r="P916" s="26" t="s">
        <v>305</v>
      </c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7"/>
      <c r="I917" s="27"/>
      <c r="J917" s="26"/>
      <c r="K917" s="26"/>
      <c r="L917" s="26"/>
      <c r="M917" s="26"/>
      <c r="N917" s="26"/>
      <c r="O917" s="26" t="s">
        <v>305</v>
      </c>
      <c r="P917" s="26" t="s">
        <v>305</v>
      </c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7"/>
      <c r="I918" s="27"/>
      <c r="J918" s="26"/>
      <c r="K918" s="26"/>
      <c r="L918" s="26"/>
      <c r="M918" s="26"/>
      <c r="N918" s="26"/>
      <c r="O918" s="26" t="s">
        <v>305</v>
      </c>
      <c r="P918" s="26" t="s">
        <v>305</v>
      </c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7"/>
      <c r="I919" s="27"/>
      <c r="J919" s="26"/>
      <c r="K919" s="26"/>
      <c r="L919" s="26"/>
      <c r="M919" s="26"/>
      <c r="N919" s="26"/>
      <c r="O919" s="26" t="s">
        <v>305</v>
      </c>
      <c r="P919" s="26" t="s">
        <v>305</v>
      </c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7"/>
      <c r="I920" s="27"/>
      <c r="J920" s="26"/>
      <c r="K920" s="26"/>
      <c r="L920" s="26"/>
      <c r="M920" s="26"/>
      <c r="N920" s="26"/>
      <c r="O920" s="26" t="s">
        <v>305</v>
      </c>
      <c r="P920" s="26" t="s">
        <v>305</v>
      </c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7"/>
      <c r="I921" s="27"/>
      <c r="J921" s="26"/>
      <c r="K921" s="26"/>
      <c r="L921" s="26"/>
      <c r="M921" s="26"/>
      <c r="N921" s="26"/>
      <c r="O921" s="26" t="s">
        <v>305</v>
      </c>
      <c r="P921" s="26" t="s">
        <v>305</v>
      </c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7"/>
      <c r="I922" s="27"/>
      <c r="J922" s="26"/>
      <c r="K922" s="26"/>
      <c r="L922" s="26"/>
      <c r="M922" s="26"/>
      <c r="N922" s="26"/>
      <c r="O922" s="26" t="s">
        <v>305</v>
      </c>
      <c r="P922" s="26" t="s">
        <v>305</v>
      </c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7"/>
      <c r="I923" s="27"/>
      <c r="J923" s="26"/>
      <c r="K923" s="26"/>
      <c r="L923" s="26"/>
      <c r="M923" s="26"/>
      <c r="N923" s="26"/>
      <c r="O923" s="26" t="s">
        <v>305</v>
      </c>
      <c r="P923" s="26" t="s">
        <v>305</v>
      </c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7"/>
      <c r="I924" s="27"/>
      <c r="J924" s="26"/>
      <c r="K924" s="26"/>
      <c r="L924" s="26"/>
      <c r="M924" s="26"/>
      <c r="N924" s="26"/>
      <c r="O924" s="26" t="s">
        <v>305</v>
      </c>
      <c r="P924" s="26" t="s">
        <v>305</v>
      </c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7"/>
      <c r="I925" s="27"/>
      <c r="J925" s="26"/>
      <c r="K925" s="26"/>
      <c r="L925" s="26"/>
      <c r="M925" s="26"/>
      <c r="N925" s="26"/>
      <c r="O925" s="26" t="s">
        <v>305</v>
      </c>
      <c r="P925" s="26" t="s">
        <v>305</v>
      </c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7"/>
      <c r="I926" s="27"/>
      <c r="J926" s="26"/>
      <c r="K926" s="26"/>
      <c r="L926" s="26"/>
      <c r="M926" s="26"/>
      <c r="N926" s="26"/>
      <c r="O926" s="26" t="s">
        <v>305</v>
      </c>
      <c r="P926" s="26" t="s">
        <v>305</v>
      </c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7"/>
      <c r="I927" s="27"/>
      <c r="J927" s="26"/>
      <c r="K927" s="26"/>
      <c r="L927" s="26"/>
      <c r="M927" s="26"/>
      <c r="N927" s="26"/>
      <c r="O927" s="26" t="s">
        <v>305</v>
      </c>
      <c r="P927" s="26" t="s">
        <v>305</v>
      </c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7"/>
      <c r="I928" s="27"/>
      <c r="J928" s="26"/>
      <c r="K928" s="26"/>
      <c r="L928" s="26"/>
      <c r="M928" s="26"/>
      <c r="N928" s="26"/>
      <c r="O928" s="26" t="s">
        <v>305</v>
      </c>
      <c r="P928" s="26" t="s">
        <v>305</v>
      </c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7"/>
      <c r="I929" s="27"/>
      <c r="J929" s="26"/>
      <c r="K929" s="26"/>
      <c r="L929" s="26"/>
      <c r="M929" s="26"/>
      <c r="N929" s="26"/>
      <c r="O929" s="26" t="s">
        <v>305</v>
      </c>
      <c r="P929" s="26" t="s">
        <v>305</v>
      </c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7"/>
      <c r="I930" s="27"/>
      <c r="J930" s="26"/>
      <c r="K930" s="26"/>
      <c r="L930" s="26"/>
      <c r="M930" s="26"/>
      <c r="N930" s="26"/>
      <c r="O930" s="26" t="s">
        <v>305</v>
      </c>
      <c r="P930" s="26" t="s">
        <v>305</v>
      </c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7"/>
      <c r="I931" s="27"/>
      <c r="J931" s="26"/>
      <c r="K931" s="26"/>
      <c r="L931" s="26"/>
      <c r="M931" s="26"/>
      <c r="N931" s="26"/>
      <c r="O931" s="26" t="s">
        <v>305</v>
      </c>
      <c r="P931" s="26" t="s">
        <v>305</v>
      </c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7"/>
      <c r="I932" s="27"/>
      <c r="J932" s="26"/>
      <c r="K932" s="26"/>
      <c r="L932" s="26"/>
      <c r="M932" s="26"/>
      <c r="N932" s="26"/>
      <c r="O932" s="26" t="s">
        <v>305</v>
      </c>
      <c r="P932" s="26" t="s">
        <v>305</v>
      </c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7"/>
      <c r="I933" s="27"/>
      <c r="J933" s="26"/>
      <c r="K933" s="26"/>
      <c r="L933" s="26"/>
      <c r="M933" s="26"/>
      <c r="N933" s="26"/>
      <c r="O933" s="26" t="s">
        <v>305</v>
      </c>
      <c r="P933" s="26" t="s">
        <v>305</v>
      </c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7"/>
      <c r="I934" s="27"/>
      <c r="J934" s="26"/>
      <c r="K934" s="26"/>
      <c r="L934" s="26"/>
      <c r="M934" s="26"/>
      <c r="N934" s="26"/>
      <c r="O934" s="26" t="s">
        <v>305</v>
      </c>
      <c r="P934" s="26" t="s">
        <v>305</v>
      </c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7"/>
      <c r="I935" s="27"/>
      <c r="J935" s="26"/>
      <c r="K935" s="26"/>
      <c r="L935" s="26"/>
      <c r="M935" s="26"/>
      <c r="N935" s="26"/>
      <c r="O935" s="26" t="s">
        <v>305</v>
      </c>
      <c r="P935" s="26" t="s">
        <v>305</v>
      </c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7"/>
      <c r="I936" s="27"/>
      <c r="J936" s="26"/>
      <c r="K936" s="26"/>
      <c r="L936" s="26"/>
      <c r="M936" s="26"/>
      <c r="N936" s="26"/>
      <c r="O936" s="26" t="s">
        <v>305</v>
      </c>
      <c r="P936" s="26" t="s">
        <v>305</v>
      </c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7"/>
      <c r="I937" s="27"/>
      <c r="J937" s="26"/>
      <c r="K937" s="26"/>
      <c r="L937" s="26"/>
      <c r="M937" s="26"/>
      <c r="N937" s="26"/>
      <c r="O937" s="26" t="s">
        <v>305</v>
      </c>
      <c r="P937" s="26" t="s">
        <v>305</v>
      </c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7"/>
      <c r="I938" s="27"/>
      <c r="J938" s="26"/>
      <c r="K938" s="26"/>
      <c r="L938" s="26"/>
      <c r="M938" s="26"/>
      <c r="N938" s="26"/>
      <c r="O938" s="26" t="s">
        <v>305</v>
      </c>
      <c r="P938" s="26" t="s">
        <v>305</v>
      </c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7"/>
      <c r="I939" s="27"/>
      <c r="J939" s="26"/>
      <c r="K939" s="26"/>
      <c r="L939" s="26"/>
      <c r="M939" s="26"/>
      <c r="N939" s="26"/>
      <c r="O939" s="26" t="s">
        <v>305</v>
      </c>
      <c r="P939" s="26" t="s">
        <v>305</v>
      </c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7"/>
      <c r="I940" s="27"/>
      <c r="J940" s="26"/>
      <c r="K940" s="26"/>
      <c r="L940" s="26"/>
      <c r="M940" s="26"/>
      <c r="N940" s="26"/>
      <c r="O940" s="26" t="s">
        <v>305</v>
      </c>
      <c r="P940" s="26" t="s">
        <v>305</v>
      </c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7"/>
      <c r="I941" s="27"/>
      <c r="J941" s="26"/>
      <c r="K941" s="26"/>
      <c r="L941" s="26"/>
      <c r="M941" s="26"/>
      <c r="N941" s="26"/>
      <c r="O941" s="26" t="s">
        <v>305</v>
      </c>
      <c r="P941" s="26" t="s">
        <v>305</v>
      </c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7"/>
      <c r="I942" s="27"/>
      <c r="J942" s="26"/>
      <c r="K942" s="26"/>
      <c r="L942" s="26"/>
      <c r="M942" s="26"/>
      <c r="N942" s="26"/>
      <c r="O942" s="26" t="s">
        <v>305</v>
      </c>
      <c r="P942" s="26" t="s">
        <v>305</v>
      </c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7"/>
      <c r="I943" s="27"/>
      <c r="J943" s="26"/>
      <c r="K943" s="26"/>
      <c r="L943" s="26"/>
      <c r="M943" s="26"/>
      <c r="N943" s="26"/>
      <c r="O943" s="26" t="s">
        <v>305</v>
      </c>
      <c r="P943" s="26" t="s">
        <v>305</v>
      </c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7"/>
      <c r="I944" s="27"/>
      <c r="J944" s="26"/>
      <c r="K944" s="26"/>
      <c r="L944" s="26"/>
      <c r="M944" s="26"/>
      <c r="N944" s="26"/>
      <c r="O944" s="26" t="s">
        <v>305</v>
      </c>
      <c r="P944" s="26" t="s">
        <v>305</v>
      </c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7"/>
      <c r="I945" s="27"/>
      <c r="J945" s="26"/>
      <c r="K945" s="26"/>
      <c r="L945" s="26"/>
      <c r="M945" s="26"/>
      <c r="N945" s="26"/>
      <c r="O945" s="26" t="s">
        <v>305</v>
      </c>
      <c r="P945" s="26" t="s">
        <v>305</v>
      </c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7"/>
      <c r="I946" s="27"/>
      <c r="J946" s="26"/>
      <c r="K946" s="26"/>
      <c r="L946" s="26"/>
      <c r="M946" s="26"/>
      <c r="N946" s="26"/>
      <c r="O946" s="26" t="s">
        <v>305</v>
      </c>
      <c r="P946" s="26" t="s">
        <v>305</v>
      </c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7"/>
      <c r="I947" s="27"/>
      <c r="J947" s="26"/>
      <c r="K947" s="26"/>
      <c r="L947" s="26"/>
      <c r="M947" s="26"/>
      <c r="N947" s="26"/>
      <c r="O947" s="26" t="s">
        <v>305</v>
      </c>
      <c r="P947" s="26" t="s">
        <v>305</v>
      </c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7"/>
      <c r="I948" s="27"/>
      <c r="J948" s="26"/>
      <c r="K948" s="26"/>
      <c r="L948" s="26"/>
      <c r="M948" s="26"/>
      <c r="N948" s="26"/>
      <c r="O948" s="26" t="s">
        <v>305</v>
      </c>
      <c r="P948" s="26" t="s">
        <v>305</v>
      </c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7"/>
      <c r="I949" s="27"/>
      <c r="J949" s="26"/>
      <c r="K949" s="26"/>
      <c r="L949" s="26"/>
      <c r="M949" s="26"/>
      <c r="N949" s="26"/>
      <c r="O949" s="26" t="s">
        <v>305</v>
      </c>
      <c r="P949" s="26" t="s">
        <v>305</v>
      </c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7"/>
      <c r="I950" s="27"/>
      <c r="J950" s="26"/>
      <c r="K950" s="26"/>
      <c r="L950" s="26"/>
      <c r="M950" s="26"/>
      <c r="N950" s="26"/>
      <c r="O950" s="26" t="s">
        <v>305</v>
      </c>
      <c r="P950" s="26" t="s">
        <v>305</v>
      </c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7"/>
      <c r="I951" s="27"/>
      <c r="J951" s="26"/>
      <c r="K951" s="26"/>
      <c r="L951" s="26"/>
      <c r="M951" s="26"/>
      <c r="N951" s="26"/>
      <c r="O951" s="26" t="s">
        <v>305</v>
      </c>
      <c r="P951" s="26" t="s">
        <v>305</v>
      </c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7"/>
      <c r="I952" s="27"/>
      <c r="J952" s="26"/>
      <c r="K952" s="26"/>
      <c r="L952" s="26"/>
      <c r="M952" s="26"/>
      <c r="N952" s="26"/>
      <c r="O952" s="26" t="s">
        <v>305</v>
      </c>
      <c r="P952" s="26" t="s">
        <v>305</v>
      </c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7"/>
      <c r="I953" s="27"/>
      <c r="J953" s="26"/>
      <c r="K953" s="26"/>
      <c r="L953" s="26"/>
      <c r="M953" s="26"/>
      <c r="N953" s="26"/>
      <c r="O953" s="26" t="s">
        <v>305</v>
      </c>
      <c r="P953" s="26" t="s">
        <v>305</v>
      </c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7"/>
      <c r="I954" s="27"/>
      <c r="J954" s="26"/>
      <c r="K954" s="26"/>
      <c r="L954" s="26"/>
      <c r="M954" s="26"/>
      <c r="N954" s="26"/>
      <c r="O954" s="26" t="s">
        <v>305</v>
      </c>
      <c r="P954" s="26" t="s">
        <v>305</v>
      </c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7"/>
      <c r="I955" s="27"/>
      <c r="J955" s="26"/>
      <c r="K955" s="26"/>
      <c r="L955" s="26"/>
      <c r="M955" s="26"/>
      <c r="N955" s="26"/>
      <c r="O955" s="26" t="s">
        <v>305</v>
      </c>
      <c r="P955" s="26" t="s">
        <v>305</v>
      </c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7"/>
      <c r="I956" s="27"/>
      <c r="J956" s="26"/>
      <c r="K956" s="26"/>
      <c r="L956" s="26"/>
      <c r="M956" s="26"/>
      <c r="N956" s="26"/>
      <c r="O956" s="26" t="s">
        <v>305</v>
      </c>
      <c r="P956" s="26" t="s">
        <v>305</v>
      </c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7"/>
      <c r="I957" s="27"/>
      <c r="J957" s="26"/>
      <c r="K957" s="26"/>
      <c r="L957" s="26"/>
      <c r="M957" s="26"/>
      <c r="N957" s="26"/>
      <c r="O957" s="26" t="s">
        <v>305</v>
      </c>
      <c r="P957" s="26" t="s">
        <v>305</v>
      </c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7"/>
      <c r="I958" s="27"/>
      <c r="J958" s="26"/>
      <c r="K958" s="26"/>
      <c r="L958" s="26"/>
      <c r="M958" s="26"/>
      <c r="N958" s="26"/>
      <c r="O958" s="26" t="s">
        <v>305</v>
      </c>
      <c r="P958" s="26" t="s">
        <v>305</v>
      </c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7"/>
      <c r="I959" s="27"/>
      <c r="J959" s="26"/>
      <c r="K959" s="26"/>
      <c r="L959" s="26"/>
      <c r="M959" s="26"/>
      <c r="N959" s="26"/>
      <c r="O959" s="26" t="s">
        <v>305</v>
      </c>
      <c r="P959" s="26" t="s">
        <v>305</v>
      </c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7"/>
      <c r="I960" s="27"/>
      <c r="J960" s="26"/>
      <c r="K960" s="26"/>
      <c r="L960" s="26"/>
      <c r="M960" s="26"/>
      <c r="N960" s="26"/>
      <c r="O960" s="26" t="s">
        <v>305</v>
      </c>
      <c r="P960" s="26" t="s">
        <v>305</v>
      </c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7"/>
      <c r="I961" s="27"/>
      <c r="J961" s="26"/>
      <c r="K961" s="26"/>
      <c r="L961" s="26"/>
      <c r="M961" s="26"/>
      <c r="N961" s="26"/>
      <c r="O961" s="26" t="s">
        <v>305</v>
      </c>
      <c r="P961" s="26" t="s">
        <v>305</v>
      </c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7"/>
      <c r="I962" s="27"/>
      <c r="J962" s="26"/>
      <c r="K962" s="26"/>
      <c r="L962" s="26"/>
      <c r="M962" s="26"/>
      <c r="N962" s="26"/>
      <c r="O962" s="26" t="s">
        <v>305</v>
      </c>
      <c r="P962" s="26" t="s">
        <v>305</v>
      </c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7"/>
      <c r="I963" s="27"/>
      <c r="J963" s="26"/>
      <c r="K963" s="26"/>
      <c r="L963" s="26"/>
      <c r="M963" s="26"/>
      <c r="N963" s="26"/>
      <c r="O963" s="26" t="s">
        <v>305</v>
      </c>
      <c r="P963" s="26" t="s">
        <v>305</v>
      </c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7"/>
      <c r="I964" s="27"/>
      <c r="J964" s="26"/>
      <c r="K964" s="26"/>
      <c r="L964" s="26"/>
      <c r="M964" s="26"/>
      <c r="N964" s="26"/>
      <c r="O964" s="26" t="s">
        <v>305</v>
      </c>
      <c r="P964" s="26" t="s">
        <v>305</v>
      </c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7"/>
      <c r="I965" s="27"/>
      <c r="J965" s="26"/>
      <c r="K965" s="26"/>
      <c r="L965" s="26"/>
      <c r="M965" s="26"/>
      <c r="N965" s="26"/>
      <c r="O965" s="26" t="s">
        <v>305</v>
      </c>
      <c r="P965" s="26" t="s">
        <v>305</v>
      </c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7"/>
      <c r="I966" s="27"/>
      <c r="J966" s="26"/>
      <c r="K966" s="26"/>
      <c r="L966" s="26"/>
      <c r="M966" s="26"/>
      <c r="N966" s="26"/>
      <c r="O966" s="26" t="s">
        <v>305</v>
      </c>
      <c r="P966" s="26" t="s">
        <v>305</v>
      </c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7"/>
      <c r="I967" s="27"/>
      <c r="J967" s="26"/>
      <c r="K967" s="26"/>
      <c r="L967" s="26"/>
      <c r="M967" s="26"/>
      <c r="N967" s="26"/>
      <c r="O967" s="26" t="s">
        <v>305</v>
      </c>
      <c r="P967" s="26" t="s">
        <v>305</v>
      </c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7"/>
      <c r="I968" s="27"/>
      <c r="J968" s="26"/>
      <c r="K968" s="26"/>
      <c r="L968" s="26"/>
      <c r="M968" s="26"/>
      <c r="N968" s="26"/>
      <c r="O968" s="26" t="s">
        <v>305</v>
      </c>
      <c r="P968" s="26" t="s">
        <v>305</v>
      </c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7"/>
      <c r="I969" s="27"/>
      <c r="J969" s="26"/>
      <c r="K969" s="26"/>
      <c r="L969" s="26"/>
      <c r="M969" s="26"/>
      <c r="N969" s="26"/>
      <c r="O969" s="26" t="s">
        <v>305</v>
      </c>
      <c r="P969" s="26" t="s">
        <v>305</v>
      </c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7"/>
      <c r="I970" s="27"/>
      <c r="J970" s="26"/>
      <c r="K970" s="26"/>
      <c r="L970" s="26"/>
      <c r="M970" s="26"/>
      <c r="N970" s="26"/>
      <c r="O970" s="26" t="s">
        <v>305</v>
      </c>
      <c r="P970" s="26" t="s">
        <v>305</v>
      </c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7"/>
      <c r="I971" s="27"/>
      <c r="J971" s="26"/>
      <c r="K971" s="26"/>
      <c r="L971" s="26"/>
      <c r="M971" s="26"/>
      <c r="N971" s="26"/>
      <c r="O971" s="26" t="s">
        <v>305</v>
      </c>
      <c r="P971" s="26" t="s">
        <v>305</v>
      </c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7"/>
      <c r="I972" s="27"/>
      <c r="J972" s="26"/>
      <c r="K972" s="26"/>
      <c r="L972" s="26"/>
      <c r="M972" s="26"/>
      <c r="N972" s="26"/>
      <c r="O972" s="26" t="s">
        <v>305</v>
      </c>
      <c r="P972" s="26" t="s">
        <v>305</v>
      </c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7"/>
      <c r="I973" s="27"/>
      <c r="J973" s="26"/>
      <c r="K973" s="26"/>
      <c r="L973" s="26"/>
      <c r="M973" s="26"/>
      <c r="N973" s="26"/>
      <c r="O973" s="26" t="s">
        <v>305</v>
      </c>
      <c r="P973" s="26" t="s">
        <v>305</v>
      </c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7"/>
      <c r="I974" s="27"/>
      <c r="J974" s="26"/>
      <c r="K974" s="26"/>
      <c r="L974" s="26"/>
      <c r="M974" s="26"/>
      <c r="N974" s="26"/>
      <c r="O974" s="26" t="s">
        <v>305</v>
      </c>
      <c r="P974" s="26" t="s">
        <v>305</v>
      </c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7"/>
      <c r="I975" s="27"/>
      <c r="J975" s="26"/>
      <c r="K975" s="26"/>
      <c r="L975" s="26"/>
      <c r="M975" s="26"/>
      <c r="N975" s="26"/>
      <c r="O975" s="26" t="s">
        <v>305</v>
      </c>
      <c r="P975" s="26" t="s">
        <v>305</v>
      </c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7"/>
      <c r="I976" s="27"/>
      <c r="J976" s="26"/>
      <c r="K976" s="26"/>
      <c r="L976" s="26"/>
      <c r="M976" s="26"/>
      <c r="N976" s="26"/>
      <c r="O976" s="26" t="s">
        <v>305</v>
      </c>
      <c r="P976" s="26" t="s">
        <v>305</v>
      </c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7"/>
      <c r="I977" s="27"/>
      <c r="J977" s="26"/>
      <c r="K977" s="26"/>
      <c r="L977" s="26"/>
      <c r="M977" s="26"/>
      <c r="N977" s="26"/>
      <c r="O977" s="26" t="s">
        <v>305</v>
      </c>
      <c r="P977" s="26" t="s">
        <v>305</v>
      </c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7"/>
      <c r="I978" s="27"/>
      <c r="J978" s="26"/>
      <c r="K978" s="26"/>
      <c r="L978" s="26"/>
      <c r="M978" s="26"/>
      <c r="N978" s="26"/>
      <c r="O978" s="26" t="s">
        <v>305</v>
      </c>
      <c r="P978" s="26" t="s">
        <v>305</v>
      </c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7"/>
      <c r="I979" s="27"/>
      <c r="J979" s="26"/>
      <c r="K979" s="26"/>
      <c r="L979" s="26"/>
      <c r="M979" s="26"/>
      <c r="N979" s="26"/>
      <c r="O979" s="26" t="s">
        <v>305</v>
      </c>
      <c r="P979" s="26" t="s">
        <v>305</v>
      </c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7"/>
      <c r="I980" s="27"/>
      <c r="J980" s="26"/>
      <c r="K980" s="26"/>
      <c r="L980" s="26"/>
      <c r="M980" s="26"/>
      <c r="N980" s="26"/>
      <c r="O980" s="26" t="s">
        <v>305</v>
      </c>
      <c r="P980" s="26" t="s">
        <v>305</v>
      </c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7"/>
      <c r="I981" s="27"/>
      <c r="J981" s="26"/>
      <c r="K981" s="26"/>
      <c r="L981" s="26"/>
      <c r="M981" s="26"/>
      <c r="N981" s="26"/>
      <c r="O981" s="26" t="s">
        <v>305</v>
      </c>
      <c r="P981" s="26" t="s">
        <v>305</v>
      </c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7"/>
      <c r="I982" s="27"/>
      <c r="J982" s="26"/>
      <c r="K982" s="26"/>
      <c r="L982" s="26"/>
      <c r="M982" s="26"/>
      <c r="N982" s="26"/>
      <c r="O982" s="26" t="s">
        <v>305</v>
      </c>
      <c r="P982" s="26" t="s">
        <v>305</v>
      </c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7"/>
      <c r="I983" s="27"/>
      <c r="J983" s="26"/>
      <c r="K983" s="26"/>
      <c r="L983" s="26"/>
      <c r="M983" s="26"/>
      <c r="N983" s="26"/>
      <c r="O983" s="26" t="s">
        <v>305</v>
      </c>
      <c r="P983" s="26" t="s">
        <v>305</v>
      </c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7"/>
      <c r="I984" s="27"/>
      <c r="J984" s="26"/>
      <c r="K984" s="26"/>
      <c r="L984" s="26"/>
      <c r="M984" s="26"/>
      <c r="N984" s="26"/>
      <c r="O984" s="26" t="s">
        <v>305</v>
      </c>
      <c r="P984" s="26" t="s">
        <v>305</v>
      </c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7"/>
      <c r="I985" s="27"/>
      <c r="J985" s="26"/>
      <c r="K985" s="26"/>
      <c r="L985" s="26"/>
      <c r="M985" s="26"/>
      <c r="N985" s="26"/>
      <c r="O985" s="26" t="s">
        <v>305</v>
      </c>
      <c r="P985" s="26" t="s">
        <v>305</v>
      </c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7"/>
      <c r="I986" s="27"/>
      <c r="J986" s="26"/>
      <c r="K986" s="26"/>
      <c r="L986" s="26"/>
      <c r="M986" s="26"/>
      <c r="N986" s="26"/>
      <c r="O986" s="26" t="s">
        <v>305</v>
      </c>
      <c r="P986" s="26" t="s">
        <v>305</v>
      </c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7"/>
      <c r="I987" s="27"/>
      <c r="J987" s="26"/>
      <c r="K987" s="26"/>
      <c r="L987" s="26"/>
      <c r="M987" s="26"/>
      <c r="N987" s="26"/>
      <c r="O987" s="26" t="s">
        <v>305</v>
      </c>
      <c r="P987" s="26" t="s">
        <v>305</v>
      </c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7"/>
      <c r="I988" s="27"/>
      <c r="J988" s="26"/>
      <c r="K988" s="26"/>
      <c r="L988" s="26"/>
      <c r="M988" s="26"/>
      <c r="N988" s="26"/>
      <c r="O988" s="26" t="s">
        <v>305</v>
      </c>
      <c r="P988" s="26" t="s">
        <v>305</v>
      </c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7"/>
      <c r="I989" s="27"/>
      <c r="J989" s="26"/>
      <c r="K989" s="26"/>
      <c r="L989" s="26"/>
      <c r="M989" s="26"/>
      <c r="N989" s="26"/>
      <c r="O989" s="26" t="s">
        <v>305</v>
      </c>
      <c r="P989" s="26" t="s">
        <v>305</v>
      </c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7"/>
      <c r="I990" s="27"/>
      <c r="J990" s="26"/>
      <c r="K990" s="26"/>
      <c r="L990" s="26"/>
      <c r="M990" s="26"/>
      <c r="N990" s="26"/>
      <c r="O990" s="26" t="s">
        <v>305</v>
      </c>
      <c r="P990" s="26" t="s">
        <v>305</v>
      </c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7"/>
      <c r="I991" s="27"/>
      <c r="J991" s="26"/>
      <c r="K991" s="26"/>
      <c r="L991" s="26"/>
      <c r="M991" s="26"/>
      <c r="N991" s="26"/>
      <c r="O991" s="26" t="s">
        <v>305</v>
      </c>
      <c r="P991" s="26" t="s">
        <v>305</v>
      </c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7"/>
      <c r="I992" s="27"/>
      <c r="J992" s="26"/>
      <c r="K992" s="26"/>
      <c r="L992" s="26"/>
      <c r="M992" s="26"/>
      <c r="N992" s="26"/>
      <c r="O992" s="26" t="s">
        <v>305</v>
      </c>
      <c r="P992" s="26" t="s">
        <v>305</v>
      </c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7"/>
      <c r="I993" s="27"/>
      <c r="J993" s="26"/>
      <c r="K993" s="26"/>
      <c r="L993" s="26"/>
      <c r="M993" s="26"/>
      <c r="N993" s="26"/>
      <c r="O993" s="26" t="s">
        <v>305</v>
      </c>
      <c r="P993" s="26" t="s">
        <v>305</v>
      </c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7"/>
      <c r="I994" s="27"/>
      <c r="J994" s="26"/>
      <c r="K994" s="26"/>
      <c r="L994" s="26"/>
      <c r="M994" s="26"/>
      <c r="N994" s="26"/>
      <c r="O994" s="26" t="s">
        <v>305</v>
      </c>
      <c r="P994" s="26" t="s">
        <v>305</v>
      </c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7"/>
      <c r="I995" s="27"/>
      <c r="J995" s="26"/>
      <c r="K995" s="26"/>
      <c r="L995" s="26"/>
      <c r="M995" s="26"/>
      <c r="N995" s="26"/>
      <c r="O995" s="26" t="s">
        <v>305</v>
      </c>
      <c r="P995" s="26" t="s">
        <v>305</v>
      </c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7"/>
      <c r="I996" s="27"/>
      <c r="J996" s="26"/>
      <c r="K996" s="26"/>
      <c r="L996" s="26"/>
      <c r="M996" s="26"/>
      <c r="N996" s="26"/>
      <c r="O996" s="26" t="s">
        <v>305</v>
      </c>
      <c r="P996" s="26" t="s">
        <v>305</v>
      </c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7"/>
      <c r="I997" s="27"/>
      <c r="J997" s="26"/>
      <c r="K997" s="26"/>
      <c r="L997" s="26"/>
      <c r="M997" s="26"/>
      <c r="N997" s="26"/>
      <c r="O997" s="26" t="s">
        <v>305</v>
      </c>
      <c r="P997" s="26" t="s">
        <v>305</v>
      </c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7"/>
      <c r="I998" s="27"/>
      <c r="J998" s="26"/>
      <c r="K998" s="26"/>
      <c r="L998" s="26"/>
      <c r="M998" s="26"/>
      <c r="N998" s="26"/>
      <c r="O998" s="26" t="s">
        <v>305</v>
      </c>
      <c r="P998" s="26" t="s">
        <v>305</v>
      </c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7"/>
      <c r="I999" s="27"/>
      <c r="J999" s="26"/>
      <c r="K999" s="26"/>
      <c r="L999" s="26"/>
      <c r="M999" s="26"/>
      <c r="N999" s="26"/>
      <c r="O999" s="26" t="s">
        <v>305</v>
      </c>
      <c r="P999" s="26" t="s">
        <v>305</v>
      </c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7"/>
      <c r="I1000" s="27"/>
      <c r="J1000" s="26"/>
      <c r="K1000" s="26"/>
      <c r="L1000" s="26"/>
      <c r="M1000" s="26"/>
      <c r="N1000" s="26"/>
      <c r="O1000" s="26" t="s">
        <v>305</v>
      </c>
      <c r="P1000" s="26" t="s">
        <v>305</v>
      </c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