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y\Desktop\"/>
    </mc:Choice>
  </mc:AlternateContent>
  <xr:revisionPtr revIDLastSave="0" documentId="13_ncr:1_{FF33583C-B95B-4317-BBB1-C3958F1FC5CD}" xr6:coauthVersionLast="47" xr6:coauthVersionMax="47" xr10:uidLastSave="{00000000-0000-0000-0000-000000000000}"/>
  <bookViews>
    <workbookView xWindow="45" yWindow="960" windowWidth="12263" windowHeight="12443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F84" i="1"/>
  <c r="F83" i="1"/>
  <c r="F82" i="1"/>
  <c r="C67" i="1"/>
  <c r="C70" i="1"/>
  <c r="C69" i="1"/>
  <c r="C68" i="1"/>
  <c r="D67" i="1"/>
  <c r="D69" i="1"/>
  <c r="D70" i="1"/>
  <c r="F81" i="1"/>
  <c r="E82" i="1"/>
  <c r="E83" i="1"/>
  <c r="E84" i="1"/>
  <c r="E81" i="1"/>
  <c r="D82" i="1"/>
  <c r="D83" i="1"/>
  <c r="D84" i="1"/>
  <c r="D81" i="1"/>
  <c r="C82" i="1"/>
  <c r="C83" i="1"/>
  <c r="C84" i="1"/>
  <c r="C81" i="1"/>
  <c r="F68" i="1"/>
  <c r="F69" i="1"/>
  <c r="F70" i="1"/>
  <c r="E68" i="1"/>
  <c r="E69" i="1"/>
  <c r="E70" i="1"/>
  <c r="F67" i="1"/>
  <c r="E67" i="1"/>
  <c r="E23" i="1"/>
  <c r="I23" i="1" s="1"/>
  <c r="J14" i="1"/>
  <c r="M14" i="1" s="1"/>
  <c r="H15" i="1"/>
  <c r="K15" i="1" s="1"/>
  <c r="E29" i="1"/>
  <c r="I29" i="1" s="1"/>
  <c r="I15" i="1"/>
  <c r="L15" i="1" s="1"/>
  <c r="J15" i="1"/>
  <c r="M15" i="1" s="1"/>
  <c r="J16" i="1"/>
  <c r="M16" i="1" s="1"/>
  <c r="I14" i="1"/>
  <c r="L14" i="1" s="1"/>
  <c r="I16" i="1"/>
  <c r="L16" i="1" s="1"/>
  <c r="I13" i="1"/>
  <c r="L13" i="1" s="1"/>
  <c r="J13" i="1"/>
  <c r="M13" i="1" s="1"/>
  <c r="H16" i="1"/>
  <c r="K16" i="1" s="1"/>
  <c r="H14" i="1"/>
  <c r="K14" i="1" s="1"/>
  <c r="H13" i="1"/>
  <c r="K13" i="1" s="1"/>
  <c r="F23" i="1"/>
  <c r="E24" i="1"/>
  <c r="I24" i="1" s="1"/>
  <c r="F24" i="1"/>
  <c r="J24" i="1" s="1"/>
  <c r="E25" i="1"/>
  <c r="I25" i="1" s="1"/>
  <c r="F25" i="1"/>
  <c r="J25" i="1" s="1"/>
  <c r="J23" i="1"/>
  <c r="C3" i="1"/>
  <c r="C4" i="1" s="1"/>
  <c r="D3" i="1"/>
  <c r="D4" i="1" s="1"/>
  <c r="E3" i="1"/>
  <c r="E4" i="1" s="1"/>
  <c r="B3" i="1"/>
  <c r="B4" i="1" s="1"/>
  <c r="F26" i="1"/>
  <c r="J26" i="1" s="1"/>
  <c r="F27" i="1"/>
  <c r="J27" i="1" s="1"/>
  <c r="F28" i="1"/>
  <c r="J28" i="1" s="1"/>
  <c r="F29" i="1"/>
  <c r="J29" i="1" s="1"/>
  <c r="E26" i="1"/>
  <c r="I26" i="1" s="1"/>
  <c r="E27" i="1"/>
  <c r="I27" i="1" s="1"/>
  <c r="E28" i="1"/>
  <c r="I28" i="1" s="1"/>
</calcChain>
</file>

<file path=xl/sharedStrings.xml><?xml version="1.0" encoding="utf-8"?>
<sst xmlns="http://schemas.openxmlformats.org/spreadsheetml/2006/main" count="58" uniqueCount="34">
  <si>
    <t>每机进程数</t>
  </si>
  <si>
    <t>单机</t>
  </si>
  <si>
    <t>双机</t>
  </si>
  <si>
    <t>三机</t>
  </si>
  <si>
    <t>进程数</t>
  </si>
  <si>
    <t>时间</t>
  </si>
  <si>
    <t>粒子数n</t>
  </si>
  <si>
    <r>
      <t>并行算法的加速比定义为</t>
    </r>
    <r>
      <rPr>
        <sz val="12"/>
        <color theme="1"/>
        <rFont val="Times New Roman"/>
        <family val="1"/>
      </rPr>
      <t>:</t>
    </r>
  </si>
  <si>
    <r>
      <t>S</t>
    </r>
    <r>
      <rPr>
        <vertAlign val="subscript"/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>=T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/T</t>
    </r>
    <r>
      <rPr>
        <vertAlign val="subscript"/>
        <sz val="12"/>
        <color rgb="FF000000"/>
        <rFont val="Times New Roman"/>
        <family val="1"/>
      </rPr>
      <t>p</t>
    </r>
  </si>
  <si>
    <r>
      <t>并行算法的效率定义为</t>
    </r>
    <r>
      <rPr>
        <sz val="12"/>
        <color theme="1"/>
        <rFont val="Times New Roman"/>
        <family val="1"/>
      </rPr>
      <t>:</t>
    </r>
  </si>
  <si>
    <t>Ep=Sp/P</t>
  </si>
  <si>
    <r>
      <t>P</t>
    </r>
    <r>
      <rPr>
        <sz val="12"/>
        <color theme="1"/>
        <rFont val="宋体"/>
        <family val="3"/>
        <charset val="134"/>
      </rPr>
      <t>为处理器数量。</t>
    </r>
  </si>
  <si>
    <t>N</t>
  </si>
  <si>
    <t>加速比</t>
    <phoneticPr fontId="2" type="noConversion"/>
  </si>
  <si>
    <t>效率</t>
    <phoneticPr fontId="2" type="noConversion"/>
  </si>
  <si>
    <r>
      <t>T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表示最优串行算法在单处理器上的运行时间，</t>
    </r>
    <r>
      <rPr>
        <sz val="12"/>
        <color rgb="FF000000"/>
        <rFont val="Times New Roman"/>
        <family val="1"/>
      </rPr>
      <t>T</t>
    </r>
    <r>
      <rPr>
        <vertAlign val="subscript"/>
        <sz val="12"/>
        <color rgb="FF000000"/>
        <rFont val="Times New Roman"/>
        <family val="1"/>
      </rPr>
      <t>p</t>
    </r>
    <r>
      <rPr>
        <sz val="12"/>
        <color theme="1"/>
        <rFont val="宋体"/>
        <family val="3"/>
        <charset val="134"/>
      </rPr>
      <t>表示</t>
    </r>
    <r>
      <rPr>
        <sz val="12"/>
        <color theme="1"/>
        <rFont val="Times New Roman"/>
        <family val="1"/>
      </rPr>
      <t>p</t>
    </r>
    <r>
      <rPr>
        <sz val="12"/>
        <color theme="1"/>
        <rFont val="宋体"/>
        <family val="3"/>
        <charset val="134"/>
      </rPr>
      <t>个处理器的计算时间。</t>
    </r>
    <phoneticPr fontId="2" type="noConversion"/>
  </si>
  <si>
    <t>单机加速比</t>
    <phoneticPr fontId="2" type="noConversion"/>
  </si>
  <si>
    <t>双机加速比</t>
    <phoneticPr fontId="2" type="noConversion"/>
  </si>
  <si>
    <t>三机加速比</t>
    <phoneticPr fontId="2" type="noConversion"/>
  </si>
  <si>
    <t>单机效率</t>
    <phoneticPr fontId="2" type="noConversion"/>
  </si>
  <si>
    <t>双机效率</t>
    <phoneticPr fontId="2" type="noConversion"/>
  </si>
  <si>
    <t>三机效率</t>
    <phoneticPr fontId="2" type="noConversion"/>
  </si>
  <si>
    <t>进程数1</t>
  </si>
  <si>
    <t>进程数1</t>
    <phoneticPr fontId="2" type="noConversion"/>
  </si>
  <si>
    <t>进程数2</t>
  </si>
  <si>
    <t>进程数2</t>
    <phoneticPr fontId="2" type="noConversion"/>
  </si>
  <si>
    <t>进程数3</t>
    <phoneticPr fontId="2" type="noConversion"/>
  </si>
  <si>
    <t>进程数4</t>
  </si>
  <si>
    <t>进程数4</t>
    <phoneticPr fontId="2" type="noConversion"/>
  </si>
  <si>
    <t>串行执行</t>
  </si>
  <si>
    <t>串行执行</t>
    <phoneticPr fontId="2" type="noConversion"/>
  </si>
  <si>
    <r>
      <t>N</t>
    </r>
    <r>
      <rPr>
        <sz val="10.5"/>
        <color theme="1"/>
        <rFont val="宋体"/>
        <family val="3"/>
        <charset val="134"/>
      </rPr>
      <t>进程数</t>
    </r>
  </si>
  <si>
    <t>进程数6</t>
  </si>
  <si>
    <t>N进程数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</si>
</sst>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_ "/>
    <numFmt numFmtId="182" formatCode="0.0000_ "/>
  </numFmts>
  <fonts count="11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rgb="FF000000"/>
      <name val="等线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1" fillId="0" borderId="4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justify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justify" vertical="center"/>
    </xf>
    <xf numFmtId="176" fontId="3" fillId="0" borderId="0" xfId="0" applyNumberFormat="1" applyFont="1" applyAlignment="1">
      <alignment horizontal="justify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0" fillId="2" borderId="0" xfId="0" applyNumberFormat="1" applyFill="1"/>
    <xf numFmtId="177" fontId="1" fillId="0" borderId="3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0" fillId="0" borderId="15" xfId="0" applyBorder="1"/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76" fontId="6" fillId="0" borderId="15" xfId="0" applyNumberFormat="1" applyFont="1" applyBorder="1" applyAlignment="1">
      <alignment horizontal="left" vertical="center"/>
    </xf>
    <xf numFmtId="176" fontId="6" fillId="0" borderId="15" xfId="0" applyNumberFormat="1" applyFont="1" applyBorder="1" applyAlignment="1">
      <alignment horizontal="left" vertical="center" wrapText="1"/>
    </xf>
    <xf numFmtId="176" fontId="6" fillId="0" borderId="14" xfId="0" applyNumberFormat="1" applyFont="1" applyBorder="1" applyAlignment="1">
      <alignment horizontal="left" vertical="center" wrapText="1"/>
    </xf>
    <xf numFmtId="176" fontId="6" fillId="0" borderId="15" xfId="0" applyNumberFormat="1" applyFont="1" applyBorder="1"/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182" fontId="8" fillId="0" borderId="15" xfId="0" applyNumberFormat="1" applyFont="1" applyBorder="1" applyAlignment="1">
      <alignment horizontal="right" vertical="center"/>
    </xf>
    <xf numFmtId="182" fontId="8" fillId="0" borderId="14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wrapText="1"/>
    </xf>
    <xf numFmtId="176" fontId="6" fillId="0" borderId="1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73" zoomScale="115" zoomScaleNormal="115" workbookViewId="0">
      <selection activeCell="C81" sqref="C81:F84"/>
    </sheetView>
  </sheetViews>
  <sheetFormatPr defaultRowHeight="13.9" x14ac:dyDescent="0.4"/>
  <cols>
    <col min="1" max="1" width="14.73046875" bestFit="1" customWidth="1"/>
    <col min="2" max="2" width="12.3984375" bestFit="1" customWidth="1"/>
    <col min="3" max="5" width="11.19921875" bestFit="1" customWidth="1"/>
    <col min="6" max="6" width="9.33203125" bestFit="1" customWidth="1"/>
    <col min="7" max="7" width="47.3984375" hidden="1" customWidth="1"/>
    <col min="8" max="8" width="10.9296875" customWidth="1"/>
    <col min="9" max="9" width="11.265625" customWidth="1"/>
    <col min="10" max="10" width="10.796875" customWidth="1"/>
    <col min="11" max="13" width="9.33203125" bestFit="1" customWidth="1"/>
  </cols>
  <sheetData>
    <row r="1" spans="1:13" ht="16.149999999999999" thickBot="1" x14ac:dyDescent="0.45">
      <c r="A1" s="18" t="s">
        <v>4</v>
      </c>
      <c r="B1" s="28">
        <v>1</v>
      </c>
      <c r="C1" s="28">
        <v>2</v>
      </c>
      <c r="D1" s="28">
        <v>3</v>
      </c>
      <c r="E1" s="28">
        <v>4</v>
      </c>
      <c r="F1" s="19"/>
      <c r="G1" s="19"/>
      <c r="H1" s="19"/>
      <c r="I1" s="19"/>
      <c r="J1" s="19"/>
      <c r="K1" s="19"/>
      <c r="L1" s="19"/>
      <c r="M1" s="19"/>
    </row>
    <row r="2" spans="1:13" ht="19.25" customHeight="1" thickBot="1" x14ac:dyDescent="0.45">
      <c r="A2" s="20" t="s">
        <v>5</v>
      </c>
      <c r="B2" s="20">
        <v>7.5004090000000003</v>
      </c>
      <c r="C2" s="20">
        <v>3.3758330000000001</v>
      </c>
      <c r="D2" s="20">
        <v>4.4713859999999999</v>
      </c>
      <c r="E2" s="20">
        <v>4.0875560000000002</v>
      </c>
      <c r="F2" s="19"/>
      <c r="G2" s="21" t="s">
        <v>7</v>
      </c>
      <c r="H2" s="19"/>
      <c r="I2" s="19"/>
      <c r="J2" s="19"/>
      <c r="K2" s="19"/>
      <c r="L2" s="19"/>
      <c r="M2" s="19"/>
    </row>
    <row r="3" spans="1:13" ht="17.649999999999999" x14ac:dyDescent="0.4">
      <c r="A3" s="19" t="s">
        <v>13</v>
      </c>
      <c r="B3" s="19">
        <f>7.50041/B2</f>
        <v>1.0000001333260624</v>
      </c>
      <c r="C3" s="19">
        <f t="shared" ref="C3:E3" si="0">7.50041/C2</f>
        <v>2.2217953317003536</v>
      </c>
      <c r="D3" s="19">
        <f t="shared" si="0"/>
        <v>1.677423957582727</v>
      </c>
      <c r="E3" s="19">
        <f t="shared" si="0"/>
        <v>1.8349375519258939</v>
      </c>
      <c r="F3" s="19"/>
      <c r="G3" s="22" t="s">
        <v>8</v>
      </c>
      <c r="H3" s="19"/>
      <c r="I3" s="19"/>
      <c r="J3" s="19"/>
      <c r="K3" s="19"/>
      <c r="L3" s="19"/>
      <c r="M3" s="19"/>
    </row>
    <row r="4" spans="1:13" ht="42.75" customHeight="1" x14ac:dyDescent="0.4">
      <c r="A4" s="19" t="s">
        <v>14</v>
      </c>
      <c r="B4" s="19">
        <f>B3/B1</f>
        <v>1.0000001333260624</v>
      </c>
      <c r="C4" s="19">
        <f t="shared" ref="C4:E4" si="1">C3/C1</f>
        <v>1.1108976658501768</v>
      </c>
      <c r="D4" s="19">
        <f t="shared" si="1"/>
        <v>0.55914131919424237</v>
      </c>
      <c r="E4" s="19">
        <f t="shared" si="1"/>
        <v>0.45873438798147348</v>
      </c>
      <c r="F4" s="19"/>
      <c r="G4" s="23" t="s">
        <v>15</v>
      </c>
      <c r="H4" s="19"/>
      <c r="I4" s="19"/>
      <c r="J4" s="19"/>
      <c r="K4" s="19"/>
      <c r="L4" s="19"/>
      <c r="M4" s="19"/>
    </row>
    <row r="5" spans="1:13" ht="22.15" customHeight="1" x14ac:dyDescent="0.4">
      <c r="A5" s="19"/>
      <c r="B5" s="19"/>
      <c r="C5" s="19"/>
      <c r="D5" s="19"/>
      <c r="E5" s="19"/>
      <c r="F5" s="19"/>
      <c r="G5" s="21" t="s">
        <v>9</v>
      </c>
      <c r="H5" s="19"/>
      <c r="I5" s="19"/>
      <c r="J5" s="19"/>
      <c r="K5" s="19"/>
      <c r="L5" s="19"/>
      <c r="M5" s="19"/>
    </row>
    <row r="6" spans="1:13" ht="15.4" x14ac:dyDescent="0.4">
      <c r="A6" s="19"/>
      <c r="B6" s="19"/>
      <c r="C6" s="19"/>
      <c r="D6" s="19"/>
      <c r="E6" s="19"/>
      <c r="F6" s="19"/>
      <c r="G6" s="22" t="s">
        <v>10</v>
      </c>
      <c r="H6" s="19"/>
      <c r="I6" s="19"/>
      <c r="J6" s="19"/>
      <c r="K6" s="19"/>
      <c r="L6" s="19"/>
      <c r="M6" s="19"/>
    </row>
    <row r="7" spans="1:13" ht="16.899999999999999" customHeight="1" x14ac:dyDescent="0.4">
      <c r="A7" s="19"/>
      <c r="B7" s="19"/>
      <c r="C7" s="19"/>
      <c r="D7" s="19"/>
      <c r="E7" s="19"/>
      <c r="F7" s="19"/>
      <c r="G7" s="24" t="s">
        <v>11</v>
      </c>
      <c r="H7" s="19"/>
      <c r="I7" s="19"/>
      <c r="J7" s="19"/>
      <c r="K7" s="19"/>
      <c r="L7" s="19"/>
      <c r="M7" s="19"/>
    </row>
    <row r="8" spans="1:13" x14ac:dyDescent="0.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ht="14.25" thickBo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16.149999999999999" thickBot="1" x14ac:dyDescent="0.45">
      <c r="A12" s="25" t="s">
        <v>0</v>
      </c>
      <c r="B12" s="25" t="s">
        <v>1</v>
      </c>
      <c r="C12" s="25" t="s">
        <v>2</v>
      </c>
      <c r="D12" s="25" t="s">
        <v>3</v>
      </c>
      <c r="E12" s="19"/>
      <c r="F12" s="19"/>
      <c r="G12" s="19"/>
      <c r="H12" s="19" t="s">
        <v>16</v>
      </c>
      <c r="I12" s="19" t="s">
        <v>17</v>
      </c>
      <c r="J12" s="19" t="s">
        <v>18</v>
      </c>
      <c r="K12" s="19" t="s">
        <v>19</v>
      </c>
      <c r="L12" s="19" t="s">
        <v>20</v>
      </c>
      <c r="M12" s="19" t="s">
        <v>21</v>
      </c>
    </row>
    <row r="13" spans="1:13" ht="16.149999999999999" thickBot="1" x14ac:dyDescent="0.45">
      <c r="A13" s="29" t="s">
        <v>23</v>
      </c>
      <c r="B13" s="26">
        <v>7.5004090000000003</v>
      </c>
      <c r="C13" s="26">
        <v>3.7614809999999999</v>
      </c>
      <c r="D13" s="26">
        <v>2.516216</v>
      </c>
      <c r="E13" s="19"/>
      <c r="F13" s="19"/>
      <c r="G13" s="19"/>
      <c r="H13" s="19">
        <f>7.500409/B13</f>
        <v>1</v>
      </c>
      <c r="I13" s="19">
        <f t="shared" ref="I13:J16" si="2">7.500409/C13</f>
        <v>1.9940042233364998</v>
      </c>
      <c r="J13" s="19">
        <f t="shared" si="2"/>
        <v>2.980828752380559</v>
      </c>
      <c r="K13" s="19">
        <f>H13/1</f>
        <v>1</v>
      </c>
      <c r="L13" s="19">
        <f>I13/2</f>
        <v>0.99700211166824992</v>
      </c>
      <c r="M13" s="19">
        <f>J13/3</f>
        <v>0.99360958412685296</v>
      </c>
    </row>
    <row r="14" spans="1:13" ht="16.149999999999999" thickBot="1" x14ac:dyDescent="0.45">
      <c r="A14" s="29" t="s">
        <v>25</v>
      </c>
      <c r="B14" s="26">
        <v>3.3758330000000001</v>
      </c>
      <c r="C14" s="26">
        <v>1.9040010000000001</v>
      </c>
      <c r="D14" s="26">
        <v>1.2989740000000001</v>
      </c>
      <c r="E14" s="19"/>
      <c r="F14" s="19"/>
      <c r="G14" s="19"/>
      <c r="H14" s="19">
        <f t="shared" ref="H14:H15" si="3">7.500409/B14</f>
        <v>2.2217950354771698</v>
      </c>
      <c r="I14" s="19">
        <f t="shared" si="2"/>
        <v>3.9392883722224936</v>
      </c>
      <c r="J14" s="19">
        <f>7.500409/D14</f>
        <v>5.7741024839604176</v>
      </c>
      <c r="K14" s="19">
        <f>H14/2</f>
        <v>1.1108975177385849</v>
      </c>
      <c r="L14" s="19">
        <f>I14/4</f>
        <v>0.9848220930556234</v>
      </c>
      <c r="M14" s="19">
        <f>J14/6</f>
        <v>0.96235041399340293</v>
      </c>
    </row>
    <row r="15" spans="1:13" ht="16.149999999999999" thickBot="1" x14ac:dyDescent="0.45">
      <c r="A15" s="29" t="s">
        <v>26</v>
      </c>
      <c r="B15" s="26">
        <v>4.4713859999999999</v>
      </c>
      <c r="C15" s="26">
        <v>2.8668670000000001</v>
      </c>
      <c r="D15" s="26">
        <v>2.1731729999999998</v>
      </c>
      <c r="E15" s="19"/>
      <c r="F15" s="19"/>
      <c r="G15" s="19"/>
      <c r="H15" s="19">
        <f t="shared" si="3"/>
        <v>1.6774237339384255</v>
      </c>
      <c r="I15" s="19">
        <f>7.500409/C15</f>
        <v>2.616238911676056</v>
      </c>
      <c r="J15" s="27">
        <f t="shared" si="2"/>
        <v>3.4513630530105064</v>
      </c>
      <c r="K15" s="19">
        <f>H15/3</f>
        <v>0.55914124464614179</v>
      </c>
      <c r="L15" s="19">
        <f>I15/6</f>
        <v>0.43603981861267599</v>
      </c>
      <c r="M15" s="19">
        <f>J15/9</f>
        <v>0.38348478366783406</v>
      </c>
    </row>
    <row r="16" spans="1:13" ht="16.149999999999999" thickBot="1" x14ac:dyDescent="0.45">
      <c r="A16" s="29" t="s">
        <v>28</v>
      </c>
      <c r="B16" s="26">
        <v>4.0875560000000002</v>
      </c>
      <c r="C16" s="26">
        <v>2.5274040000000002</v>
      </c>
      <c r="D16" s="26">
        <v>2.0994839999999999</v>
      </c>
      <c r="E16" s="19"/>
      <c r="F16" s="19"/>
      <c r="G16" s="19"/>
      <c r="H16" s="19">
        <f>7.500409/B16</f>
        <v>1.8349373072809279</v>
      </c>
      <c r="I16" s="19">
        <f t="shared" si="2"/>
        <v>2.9676335876654463</v>
      </c>
      <c r="J16" s="19">
        <f t="shared" si="2"/>
        <v>3.5725011479011037</v>
      </c>
      <c r="K16" s="19">
        <f>H16/4</f>
        <v>0.45873432682023196</v>
      </c>
      <c r="L16" s="19">
        <f>I16/8</f>
        <v>0.37095419845818078</v>
      </c>
      <c r="M16" s="19">
        <f>J16/12</f>
        <v>0.29770842899175864</v>
      </c>
    </row>
    <row r="17" spans="1:13" x14ac:dyDescent="0.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ht="14.25" thickBo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ht="16.149999999999999" thickBot="1" x14ac:dyDescent="0.45">
      <c r="A22" s="18" t="s">
        <v>6</v>
      </c>
      <c r="B22" s="18" t="s">
        <v>1</v>
      </c>
      <c r="C22" s="18" t="s">
        <v>2</v>
      </c>
      <c r="D22" s="18" t="s">
        <v>3</v>
      </c>
      <c r="E22" s="19" t="s">
        <v>17</v>
      </c>
      <c r="F22" s="19" t="s">
        <v>18</v>
      </c>
      <c r="G22" s="19"/>
      <c r="H22" s="19"/>
      <c r="I22" s="19" t="s">
        <v>20</v>
      </c>
      <c r="J22" s="19" t="s">
        <v>21</v>
      </c>
      <c r="K22" s="19"/>
      <c r="L22" s="19"/>
      <c r="M22" s="19"/>
    </row>
    <row r="23" spans="1:13" ht="16.149999999999999" thickBot="1" x14ac:dyDescent="0.45">
      <c r="A23" s="30">
        <v>150</v>
      </c>
      <c r="B23" s="20">
        <v>4.823E-3</v>
      </c>
      <c r="C23" s="20">
        <v>5.548E-3</v>
      </c>
      <c r="D23" s="20">
        <v>1.5195999999999999E-2</v>
      </c>
      <c r="E23" s="19">
        <f>B23/C23</f>
        <v>0.86932227829848596</v>
      </c>
      <c r="F23" s="19">
        <f>B23/D23</f>
        <v>0.31738615425111871</v>
      </c>
      <c r="G23" s="19"/>
      <c r="H23" s="19"/>
      <c r="I23" s="19">
        <f>E23/2</f>
        <v>0.43466113914924298</v>
      </c>
      <c r="J23" s="19">
        <f>F23/3</f>
        <v>0.10579538475037291</v>
      </c>
      <c r="K23" s="19"/>
      <c r="L23" s="19"/>
      <c r="M23" s="19"/>
    </row>
    <row r="24" spans="1:13" ht="16.149999999999999" thickBot="1" x14ac:dyDescent="0.45">
      <c r="A24" s="30">
        <v>300</v>
      </c>
      <c r="B24" s="20">
        <v>1.9002000000000002E-2</v>
      </c>
      <c r="C24" s="20">
        <v>1.6102000000000002E-2</v>
      </c>
      <c r="D24" s="20">
        <v>1.6374E-2</v>
      </c>
      <c r="E24" s="19">
        <f>B24/C24</f>
        <v>1.1801018507017762</v>
      </c>
      <c r="F24" s="19">
        <f t="shared" ref="F24:F29" si="4">B24/D24</f>
        <v>1.1604983510443387</v>
      </c>
      <c r="G24" s="19"/>
      <c r="H24" s="19"/>
      <c r="I24" s="19">
        <f>E24/2</f>
        <v>0.5900509253508881</v>
      </c>
      <c r="J24" s="19">
        <f>F24/3</f>
        <v>0.38683278368144625</v>
      </c>
      <c r="K24" s="19"/>
      <c r="L24" s="19"/>
      <c r="M24" s="19"/>
    </row>
    <row r="25" spans="1:13" ht="16.149999999999999" thickBot="1" x14ac:dyDescent="0.45">
      <c r="A25" s="30">
        <v>600</v>
      </c>
      <c r="B25" s="20">
        <v>7.5368000000000004E-2</v>
      </c>
      <c r="C25" s="20">
        <v>5.4370000000000002E-2</v>
      </c>
      <c r="D25" s="20">
        <v>3.3125000000000002E-2</v>
      </c>
      <c r="E25" s="19">
        <f t="shared" ref="E25:E29" si="5">B25/C25</f>
        <v>1.3862056281037338</v>
      </c>
      <c r="F25" s="19">
        <f t="shared" si="4"/>
        <v>2.2752603773584905</v>
      </c>
      <c r="G25" s="19"/>
      <c r="H25" s="19"/>
      <c r="I25" s="19">
        <f>E25/2</f>
        <v>0.69310281405186691</v>
      </c>
      <c r="J25" s="19">
        <f>F25/3</f>
        <v>0.75842012578616347</v>
      </c>
      <c r="K25" s="19"/>
      <c r="L25" s="19"/>
      <c r="M25" s="19"/>
    </row>
    <row r="26" spans="1:13" ht="16.149999999999999" thickBot="1" x14ac:dyDescent="0.45">
      <c r="A26" s="30">
        <v>1200</v>
      </c>
      <c r="B26" s="20">
        <v>0.30054199999999998</v>
      </c>
      <c r="C26" s="20">
        <v>0.15757199999999999</v>
      </c>
      <c r="D26" s="20">
        <v>0.10729</v>
      </c>
      <c r="E26" s="19">
        <f>B26/C26</f>
        <v>1.9073312517452339</v>
      </c>
      <c r="F26" s="19">
        <f t="shared" si="4"/>
        <v>2.8012116693074844</v>
      </c>
      <c r="G26" s="19"/>
      <c r="H26" s="19"/>
      <c r="I26" s="19">
        <f>E26/2</f>
        <v>0.95366562587261694</v>
      </c>
      <c r="J26" s="19">
        <f>F26/3</f>
        <v>0.93373722310249485</v>
      </c>
      <c r="K26" s="19"/>
      <c r="L26" s="19"/>
      <c r="M26" s="19"/>
    </row>
    <row r="27" spans="1:13" ht="16.149999999999999" thickBot="1" x14ac:dyDescent="0.45">
      <c r="A27" s="30">
        <v>2400</v>
      </c>
      <c r="B27" s="20">
        <v>1.204283</v>
      </c>
      <c r="C27" s="20">
        <v>0.61001499999999997</v>
      </c>
      <c r="D27" s="20">
        <v>0.41687200000000002</v>
      </c>
      <c r="E27" s="19">
        <f t="shared" si="5"/>
        <v>1.9741858806750654</v>
      </c>
      <c r="F27" s="19">
        <f t="shared" si="4"/>
        <v>2.8888555719741311</v>
      </c>
      <c r="G27" s="19"/>
      <c r="H27" s="19"/>
      <c r="I27" s="19">
        <f>E27/2</f>
        <v>0.9870929403375327</v>
      </c>
      <c r="J27" s="19">
        <f>F27/3</f>
        <v>0.96295185732471034</v>
      </c>
      <c r="K27" s="19"/>
      <c r="L27" s="19"/>
      <c r="M27" s="19"/>
    </row>
    <row r="28" spans="1:13" ht="16.149999999999999" thickBot="1" x14ac:dyDescent="0.45">
      <c r="A28" s="30">
        <v>4800</v>
      </c>
      <c r="B28" s="20">
        <v>4.8008410000000001</v>
      </c>
      <c r="C28" s="20">
        <v>2.4135200000000001</v>
      </c>
      <c r="D28" s="20">
        <v>1.611246</v>
      </c>
      <c r="E28" s="19">
        <f t="shared" si="5"/>
        <v>1.9891449003944446</v>
      </c>
      <c r="F28" s="19">
        <f t="shared" si="4"/>
        <v>2.9795828818194119</v>
      </c>
      <c r="G28" s="19"/>
      <c r="H28" s="19"/>
      <c r="I28" s="19">
        <f>E28/2</f>
        <v>0.99457245019722229</v>
      </c>
      <c r="J28" s="19">
        <f>F28/3</f>
        <v>0.99319429393980396</v>
      </c>
      <c r="K28" s="19"/>
      <c r="L28" s="19"/>
      <c r="M28" s="19"/>
    </row>
    <row r="29" spans="1:13" ht="16.149999999999999" thickBot="1" x14ac:dyDescent="0.45">
      <c r="A29" s="30">
        <v>9600</v>
      </c>
      <c r="B29" s="20">
        <v>19.199679</v>
      </c>
      <c r="C29" s="20">
        <v>9.6143350000000005</v>
      </c>
      <c r="D29" s="20">
        <v>6.4228930000000002</v>
      </c>
      <c r="E29" s="19">
        <f t="shared" si="5"/>
        <v>1.9969846068396824</v>
      </c>
      <c r="F29" s="19">
        <f t="shared" si="4"/>
        <v>2.9892571774121102</v>
      </c>
      <c r="G29" s="19"/>
      <c r="H29" s="19"/>
      <c r="I29" s="19">
        <f>E29/2</f>
        <v>0.99849230341984119</v>
      </c>
      <c r="J29" s="19">
        <f>F29/3</f>
        <v>0.99641905913737006</v>
      </c>
      <c r="K29" s="19"/>
      <c r="L29" s="19"/>
      <c r="M29" s="19"/>
    </row>
    <row r="30" spans="1:13" x14ac:dyDescent="0.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x14ac:dyDescent="0.4">
      <c r="A31" s="19"/>
      <c r="B31" s="19"/>
      <c r="C31" s="19"/>
      <c r="D31" s="19"/>
      <c r="G31" s="19"/>
      <c r="H31" s="19"/>
      <c r="I31" s="19"/>
      <c r="J31" s="19"/>
      <c r="K31" s="19"/>
      <c r="L31" s="19"/>
      <c r="M31" s="19"/>
    </row>
    <row r="32" spans="1:13" x14ac:dyDescent="0.4">
      <c r="A32" s="19"/>
      <c r="B32" s="19"/>
      <c r="C32" s="19"/>
      <c r="D32" s="19"/>
      <c r="G32" s="19"/>
      <c r="H32" s="19"/>
      <c r="I32" s="19"/>
      <c r="J32" s="19"/>
      <c r="K32" s="19"/>
      <c r="L32" s="19"/>
      <c r="M32" s="19"/>
    </row>
    <row r="33" spans="1:13" x14ac:dyDescent="0.4">
      <c r="A33" s="19"/>
      <c r="B33" s="19"/>
      <c r="C33" s="19"/>
      <c r="D33" s="19"/>
      <c r="G33" s="19"/>
      <c r="H33" s="19"/>
      <c r="I33" s="19"/>
      <c r="J33" s="19"/>
      <c r="K33" s="19"/>
      <c r="L33" s="19"/>
      <c r="M33" s="19"/>
    </row>
    <row r="34" spans="1:13" ht="14.25" thickBot="1" x14ac:dyDescent="0.45">
      <c r="A34" s="19"/>
      <c r="B34" s="19"/>
      <c r="C34" s="19"/>
      <c r="D34" s="19"/>
      <c r="G34" s="19"/>
      <c r="H34" s="19"/>
      <c r="I34" s="19"/>
      <c r="J34" s="19"/>
      <c r="K34" s="19"/>
      <c r="L34" s="19"/>
      <c r="M34" s="19"/>
    </row>
    <row r="35" spans="1:13" ht="14.25" thickBot="1" x14ac:dyDescent="0.45">
      <c r="A35" s="33"/>
      <c r="B35" s="34"/>
      <c r="C35" s="35">
        <v>1</v>
      </c>
      <c r="D35" s="36">
        <v>2</v>
      </c>
      <c r="E35" s="36">
        <v>4</v>
      </c>
      <c r="F35" s="37">
        <v>6</v>
      </c>
      <c r="H35" s="19"/>
      <c r="I35" s="19"/>
      <c r="J35" s="19"/>
      <c r="K35" s="19"/>
      <c r="L35" s="19"/>
      <c r="M35" s="19"/>
    </row>
    <row r="36" spans="1:13" ht="14.25" thickBot="1" x14ac:dyDescent="0.45">
      <c r="A36" s="33" t="s">
        <v>12</v>
      </c>
      <c r="B36" s="34" t="s">
        <v>30</v>
      </c>
      <c r="C36" s="35"/>
      <c r="D36" s="36"/>
      <c r="E36" s="36"/>
      <c r="F36" s="37"/>
      <c r="H36" s="19"/>
      <c r="I36" s="19"/>
      <c r="J36" s="19"/>
      <c r="K36" s="19"/>
      <c r="L36" s="19"/>
      <c r="M36" s="19"/>
    </row>
    <row r="37" spans="1:13" ht="14.25" thickBot="1" x14ac:dyDescent="0.45">
      <c r="A37" s="38" t="s">
        <v>4</v>
      </c>
      <c r="B37" s="34"/>
      <c r="C37" s="35"/>
      <c r="D37" s="36"/>
      <c r="E37" s="36"/>
      <c r="F37" s="37"/>
      <c r="H37" s="19"/>
      <c r="I37" s="19"/>
      <c r="J37" s="19"/>
      <c r="K37" s="19"/>
      <c r="L37" s="19"/>
      <c r="M37" s="19"/>
    </row>
    <row r="38" spans="1:13" ht="14.25" thickBot="1" x14ac:dyDescent="0.45">
      <c r="A38" s="33">
        <v>100000</v>
      </c>
      <c r="B38" s="39">
        <v>1.058535</v>
      </c>
      <c r="C38" s="40">
        <v>4.1679999999999998E-3</v>
      </c>
      <c r="D38" s="40">
        <v>4.3399999999999998E-4</v>
      </c>
      <c r="E38" s="40">
        <v>6.8222000000000005E-2</v>
      </c>
      <c r="F38" s="41">
        <v>0.10738</v>
      </c>
      <c r="G38" s="19"/>
      <c r="H38" s="19"/>
      <c r="I38" s="19"/>
      <c r="J38" s="19"/>
      <c r="K38" s="19"/>
      <c r="L38" s="19"/>
      <c r="M38" s="19"/>
    </row>
    <row r="39" spans="1:13" ht="14.25" thickBot="1" x14ac:dyDescent="0.45">
      <c r="A39" s="33">
        <v>200000</v>
      </c>
      <c r="B39" s="42">
        <v>3.9739900000000001</v>
      </c>
      <c r="C39" s="40">
        <v>9.2999999999999992E-3</v>
      </c>
      <c r="D39" s="40">
        <v>9.3340000000000003E-3</v>
      </c>
      <c r="E39" s="40">
        <v>7.6913999999999996E-2</v>
      </c>
      <c r="F39" s="41">
        <v>8.387E-2</v>
      </c>
      <c r="G39" s="19"/>
      <c r="H39" s="19"/>
      <c r="I39" s="19"/>
      <c r="J39" s="19"/>
      <c r="K39" s="19"/>
      <c r="L39" s="19"/>
      <c r="M39" s="19"/>
    </row>
    <row r="40" spans="1:13" ht="14.25" thickBot="1" x14ac:dyDescent="0.45">
      <c r="A40" s="33">
        <v>400000</v>
      </c>
      <c r="B40" s="39">
        <v>15.006640000000001</v>
      </c>
      <c r="C40" s="40">
        <v>2.3529999999999999E-2</v>
      </c>
      <c r="D40" s="40">
        <v>4.0555000000000001E-2</v>
      </c>
      <c r="E40" s="40">
        <v>3.2013E-2</v>
      </c>
      <c r="F40" s="41">
        <v>0.114971</v>
      </c>
    </row>
    <row r="41" spans="1:13" ht="14.25" thickBot="1" x14ac:dyDescent="0.45">
      <c r="A41" s="33">
        <v>800000</v>
      </c>
      <c r="B41" s="39">
        <v>56.828074999999998</v>
      </c>
      <c r="C41" s="40">
        <v>6.1462000000000003E-2</v>
      </c>
      <c r="D41" s="40">
        <v>6.0502E-2</v>
      </c>
      <c r="E41" s="40">
        <v>8.8315000000000005E-2</v>
      </c>
      <c r="F41" s="41">
        <v>0.14336199999999999</v>
      </c>
    </row>
    <row r="42" spans="1:13" x14ac:dyDescent="0.4">
      <c r="A42" s="31"/>
    </row>
    <row r="43" spans="1:13" x14ac:dyDescent="0.4">
      <c r="A43" s="32"/>
    </row>
    <row r="44" spans="1:13" ht="14.25" thickBot="1" x14ac:dyDescent="0.45"/>
    <row r="45" spans="1:13" ht="14.25" thickBot="1" x14ac:dyDescent="0.45">
      <c r="A45" s="44" t="s">
        <v>31</v>
      </c>
      <c r="B45" s="45" t="s">
        <v>22</v>
      </c>
      <c r="C45" s="45" t="s">
        <v>24</v>
      </c>
      <c r="D45" s="45" t="s">
        <v>27</v>
      </c>
      <c r="E45" s="46" t="s">
        <v>32</v>
      </c>
    </row>
    <row r="46" spans="1:13" ht="14.25" thickBot="1" x14ac:dyDescent="0.45">
      <c r="A46" s="47">
        <v>100000</v>
      </c>
      <c r="B46" s="50">
        <v>253.96709999999999</v>
      </c>
      <c r="C46" s="50">
        <v>9156.6589999999997</v>
      </c>
      <c r="D46" s="50">
        <v>219.96780000000001</v>
      </c>
      <c r="E46" s="51">
        <v>529.22400000000005</v>
      </c>
    </row>
    <row r="47" spans="1:13" ht="14.25" thickBot="1" x14ac:dyDescent="0.45">
      <c r="A47" s="47">
        <v>200000</v>
      </c>
      <c r="B47" s="50">
        <v>113.821</v>
      </c>
      <c r="C47" s="50">
        <v>425.75420000000003</v>
      </c>
      <c r="D47" s="50">
        <v>195.10929999999999</v>
      </c>
      <c r="E47" s="51">
        <v>677.57330000000002</v>
      </c>
    </row>
    <row r="48" spans="1:13" ht="14.25" thickBot="1" x14ac:dyDescent="0.45">
      <c r="A48" s="47">
        <v>400000</v>
      </c>
      <c r="B48" s="50">
        <v>44.986609999999999</v>
      </c>
      <c r="C48" s="50">
        <v>97.990139999999997</v>
      </c>
      <c r="D48" s="50">
        <v>468.76710000000003</v>
      </c>
      <c r="E48" s="51">
        <v>494.28179999999998</v>
      </c>
    </row>
    <row r="49" spans="1:6" ht="14.25" thickBot="1" x14ac:dyDescent="0.45">
      <c r="A49" s="47">
        <v>800000</v>
      </c>
      <c r="B49" s="50">
        <v>17.22259</v>
      </c>
      <c r="C49" s="50">
        <v>65.683610000000002</v>
      </c>
      <c r="D49" s="50">
        <v>169.92179999999999</v>
      </c>
      <c r="E49" s="51">
        <v>396.39569999999998</v>
      </c>
    </row>
    <row r="50" spans="1:6" ht="14.25" thickBot="1" x14ac:dyDescent="0.45"/>
    <row r="51" spans="1:6" ht="14.25" thickBot="1" x14ac:dyDescent="0.45">
      <c r="A51" s="43" t="s">
        <v>33</v>
      </c>
      <c r="B51" s="45" t="s">
        <v>22</v>
      </c>
      <c r="C51" s="45" t="s">
        <v>24</v>
      </c>
      <c r="D51" s="45" t="s">
        <v>27</v>
      </c>
      <c r="E51" s="46" t="s">
        <v>32</v>
      </c>
    </row>
    <row r="52" spans="1:6" ht="14.25" thickBot="1" x14ac:dyDescent="0.45">
      <c r="A52" s="47">
        <v>100000</v>
      </c>
      <c r="B52" s="48">
        <v>84.655709999999999</v>
      </c>
      <c r="C52" s="48">
        <v>1526.11</v>
      </c>
      <c r="D52" s="48">
        <v>18.330649999999999</v>
      </c>
      <c r="E52" s="49">
        <v>29.401330000000002</v>
      </c>
    </row>
    <row r="53" spans="1:6" ht="14.25" thickBot="1" x14ac:dyDescent="0.45">
      <c r="A53" s="47">
        <v>200000</v>
      </c>
      <c r="B53" s="48">
        <v>37.94032</v>
      </c>
      <c r="C53" s="48">
        <v>70.959040000000002</v>
      </c>
      <c r="D53" s="48">
        <v>16.25911</v>
      </c>
      <c r="E53" s="49">
        <v>37.642960000000002</v>
      </c>
    </row>
    <row r="54" spans="1:6" ht="14.25" thickBot="1" x14ac:dyDescent="0.45">
      <c r="A54" s="47">
        <v>400000</v>
      </c>
      <c r="B54" s="48">
        <v>14.99554</v>
      </c>
      <c r="C54" s="48">
        <v>16.331689999999998</v>
      </c>
      <c r="D54" s="48">
        <v>39.063920000000003</v>
      </c>
      <c r="E54" s="49">
        <v>27.460100000000001</v>
      </c>
    </row>
    <row r="55" spans="1:6" ht="14.25" thickBot="1" x14ac:dyDescent="0.45">
      <c r="A55" s="47">
        <v>800000</v>
      </c>
      <c r="B55" s="48">
        <v>5.7408640000000002</v>
      </c>
      <c r="C55" s="48">
        <v>10.94727</v>
      </c>
      <c r="D55" s="48">
        <v>14.16015</v>
      </c>
      <c r="E55" s="49">
        <v>22.021979999999999</v>
      </c>
    </row>
    <row r="58" spans="1:6" ht="14.25" thickBot="1" x14ac:dyDescent="0.45"/>
    <row r="59" spans="1:6" x14ac:dyDescent="0.4">
      <c r="A59" s="52"/>
      <c r="B59" s="54" t="s">
        <v>29</v>
      </c>
      <c r="C59" s="12">
        <v>1</v>
      </c>
      <c r="D59" s="12">
        <v>2</v>
      </c>
      <c r="E59" s="12">
        <v>4</v>
      </c>
      <c r="F59" s="15">
        <v>6</v>
      </c>
    </row>
    <row r="60" spans="1:6" x14ac:dyDescent="0.4">
      <c r="A60" s="2" t="s">
        <v>12</v>
      </c>
      <c r="B60" s="55"/>
      <c r="C60" s="13"/>
      <c r="D60" s="13"/>
      <c r="E60" s="13"/>
      <c r="F60" s="16"/>
    </row>
    <row r="61" spans="1:6" ht="14.25" thickBot="1" x14ac:dyDescent="0.45">
      <c r="A61" s="53" t="s">
        <v>4</v>
      </c>
      <c r="B61" s="56"/>
      <c r="C61" s="14"/>
      <c r="D61" s="14"/>
      <c r="E61" s="14"/>
      <c r="F61" s="17"/>
    </row>
    <row r="62" spans="1:6" ht="14.25" thickBot="1" x14ac:dyDescent="0.45">
      <c r="A62" s="4">
        <v>100000</v>
      </c>
      <c r="B62" s="57">
        <v>1.058535</v>
      </c>
      <c r="C62" s="58">
        <v>4.1679999999999998E-3</v>
      </c>
      <c r="D62" s="58">
        <v>4.3399999999999998E-4</v>
      </c>
      <c r="E62" s="58">
        <v>6.8222000000000005E-2</v>
      </c>
      <c r="F62" s="59">
        <v>0.10738</v>
      </c>
    </row>
    <row r="63" spans="1:6" ht="14.25" thickBot="1" x14ac:dyDescent="0.45">
      <c r="A63" s="4">
        <v>200000</v>
      </c>
      <c r="B63" s="57">
        <v>3.9739900000000001</v>
      </c>
      <c r="C63" s="58">
        <v>9.2999999999999992E-3</v>
      </c>
      <c r="D63" s="58">
        <v>9.3340000000000003E-3</v>
      </c>
      <c r="E63" s="58">
        <v>7.6913999999999996E-2</v>
      </c>
      <c r="F63" s="59">
        <v>8.387E-2</v>
      </c>
    </row>
    <row r="64" spans="1:6" ht="14.25" thickBot="1" x14ac:dyDescent="0.45">
      <c r="A64" s="4">
        <v>400000</v>
      </c>
      <c r="B64" s="57">
        <v>15.006640000000001</v>
      </c>
      <c r="C64" s="58">
        <v>2.3529999999999999E-2</v>
      </c>
      <c r="D64" s="58">
        <v>4.0555000000000001E-2</v>
      </c>
      <c r="E64" s="58">
        <v>3.2013E-2</v>
      </c>
      <c r="F64" s="59">
        <v>0.114971</v>
      </c>
    </row>
    <row r="65" spans="1:6" ht="14.25" thickBot="1" x14ac:dyDescent="0.45">
      <c r="A65" s="4">
        <v>800000</v>
      </c>
      <c r="B65" s="57">
        <v>56.828074999999998</v>
      </c>
      <c r="C65" s="58">
        <v>6.1462000000000003E-2</v>
      </c>
      <c r="D65" s="58">
        <v>6.0502E-2</v>
      </c>
      <c r="E65" s="58">
        <v>8.8315000000000005E-2</v>
      </c>
      <c r="F65" s="59">
        <v>0.14336199999999999</v>
      </c>
    </row>
    <row r="66" spans="1:6" x14ac:dyDescent="0.4">
      <c r="C66" t="s">
        <v>13</v>
      </c>
    </row>
    <row r="67" spans="1:6" x14ac:dyDescent="0.4">
      <c r="C67">
        <f>B62/C62</f>
        <v>253.96713051823417</v>
      </c>
      <c r="D67">
        <f>B62/D62</f>
        <v>2439.0207373271892</v>
      </c>
      <c r="E67">
        <f>B62/E62</f>
        <v>15.516035882853037</v>
      </c>
      <c r="F67">
        <f>B62/F62</f>
        <v>9.8578413112311409</v>
      </c>
    </row>
    <row r="68" spans="1:6" x14ac:dyDescent="0.4">
      <c r="C68">
        <f>B63/C63</f>
        <v>427.3107526881721</v>
      </c>
      <c r="D68">
        <f>B63/D63</f>
        <v>425.7542318405828</v>
      </c>
      <c r="E68">
        <f>B63/E63</f>
        <v>51.667966820084771</v>
      </c>
      <c r="F68">
        <f>B63/F63</f>
        <v>47.382735185405984</v>
      </c>
    </row>
    <row r="69" spans="1:6" x14ac:dyDescent="0.4">
      <c r="C69">
        <f>B64/C64</f>
        <v>637.76625584360397</v>
      </c>
      <c r="D69">
        <f>B64/D64</f>
        <v>370.03180865491311</v>
      </c>
      <c r="E69">
        <f>B64/E64</f>
        <v>468.76706338050172</v>
      </c>
      <c r="F69">
        <f>B64/F64</f>
        <v>130.52543684929245</v>
      </c>
    </row>
    <row r="70" spans="1:6" x14ac:dyDescent="0.4">
      <c r="C70">
        <f>B65/C65</f>
        <v>924.60504051283715</v>
      </c>
      <c r="D70">
        <f>B65/D65</f>
        <v>939.27597434795541</v>
      </c>
      <c r="E70">
        <f>B65/E65</f>
        <v>643.47024854215022</v>
      </c>
      <c r="F70">
        <f>B65/F65</f>
        <v>396.39566272791956</v>
      </c>
    </row>
    <row r="72" spans="1:6" ht="14.25" thickBot="1" x14ac:dyDescent="0.45"/>
    <row r="73" spans="1:6" x14ac:dyDescent="0.4">
      <c r="A73" s="1"/>
      <c r="B73" s="54" t="s">
        <v>29</v>
      </c>
      <c r="C73" s="12">
        <v>1</v>
      </c>
      <c r="D73" s="7">
        <v>2</v>
      </c>
      <c r="E73" s="7">
        <v>4</v>
      </c>
      <c r="F73" s="10">
        <v>6</v>
      </c>
    </row>
    <row r="74" spans="1:6" x14ac:dyDescent="0.4">
      <c r="A74" s="2" t="s">
        <v>12</v>
      </c>
      <c r="B74" s="55"/>
      <c r="C74" s="13"/>
      <c r="D74" s="8"/>
      <c r="E74" s="8"/>
      <c r="F74" s="11"/>
    </row>
    <row r="75" spans="1:6" ht="14.25" thickBot="1" x14ac:dyDescent="0.45">
      <c r="A75" s="3" t="s">
        <v>4</v>
      </c>
      <c r="B75" s="56"/>
      <c r="C75" s="14"/>
      <c r="D75" s="9"/>
      <c r="E75" s="9"/>
      <c r="F75" s="6"/>
    </row>
    <row r="76" spans="1:6" ht="14.25" thickBot="1" x14ac:dyDescent="0.45">
      <c r="A76" s="4">
        <v>100000</v>
      </c>
      <c r="B76" s="57">
        <v>1.058535</v>
      </c>
      <c r="C76" s="58">
        <v>2.3700000000000001E-3</v>
      </c>
      <c r="D76" s="58">
        <v>1.57E-3</v>
      </c>
      <c r="E76" s="59">
        <v>8.7316000000000005E-2</v>
      </c>
      <c r="F76" s="60">
        <v>6.0297999999999997E-2</v>
      </c>
    </row>
    <row r="77" spans="1:6" ht="14.25" thickBot="1" x14ac:dyDescent="0.45">
      <c r="A77" s="4">
        <v>200000</v>
      </c>
      <c r="B77" s="57">
        <v>3.9739900000000001</v>
      </c>
      <c r="C77" s="58">
        <v>4.9649999999999998E-3</v>
      </c>
      <c r="D77" s="58">
        <v>7.9310000000000005E-3</v>
      </c>
      <c r="E77" s="59">
        <v>2.0410999999999999E-2</v>
      </c>
      <c r="F77" s="60">
        <v>0.107377</v>
      </c>
    </row>
    <row r="78" spans="1:6" ht="14.25" thickBot="1" x14ac:dyDescent="0.45">
      <c r="A78" s="4">
        <v>400000</v>
      </c>
      <c r="B78" s="57">
        <v>15.006640000000001</v>
      </c>
      <c r="C78" s="58">
        <v>1.1667E-2</v>
      </c>
      <c r="D78" s="58">
        <v>1.0852000000000001E-2</v>
      </c>
      <c r="E78" s="59">
        <v>5.5624E-2</v>
      </c>
      <c r="F78" s="60">
        <v>9.9575999999999998E-2</v>
      </c>
    </row>
    <row r="79" spans="1:6" ht="14.25" thickBot="1" x14ac:dyDescent="0.45">
      <c r="A79" s="4">
        <v>800000</v>
      </c>
      <c r="B79" s="57">
        <v>56.828074999999998</v>
      </c>
      <c r="C79" s="58">
        <v>2.9440999999999998E-2</v>
      </c>
      <c r="D79" s="58">
        <v>3.6901000000000003E-2</v>
      </c>
      <c r="E79" s="59">
        <v>8.0002000000000004E-2</v>
      </c>
      <c r="F79" s="60">
        <v>0.130971</v>
      </c>
    </row>
    <row r="80" spans="1:6" x14ac:dyDescent="0.4">
      <c r="C80" t="s">
        <v>13</v>
      </c>
    </row>
    <row r="81" spans="3:6" x14ac:dyDescent="0.4">
      <c r="C81">
        <f>B76/C76</f>
        <v>446.63924050632909</v>
      </c>
      <c r="D81">
        <f>B76/D76</f>
        <v>674.22611464968156</v>
      </c>
      <c r="E81">
        <f>B76/E76</f>
        <v>12.123035869714599</v>
      </c>
      <c r="F81">
        <f>B76/F76</f>
        <v>17.555059869315734</v>
      </c>
    </row>
    <row r="82" spans="3:6" x14ac:dyDescent="0.4">
      <c r="C82">
        <f>B77/C77</f>
        <v>800.4008056394764</v>
      </c>
      <c r="D82">
        <f>B77/D77</f>
        <v>501.07048291514309</v>
      </c>
      <c r="E82">
        <f>B77/E77</f>
        <v>194.69844691587872</v>
      </c>
      <c r="F82">
        <f>B77/F77</f>
        <v>37.009694813600682</v>
      </c>
    </row>
    <row r="83" spans="3:6" x14ac:dyDescent="0.4">
      <c r="C83">
        <f>B78/C78</f>
        <v>1286.2466786663238</v>
      </c>
      <c r="D83">
        <f>B78/D78</f>
        <v>1382.8455584224107</v>
      </c>
      <c r="E83">
        <f>B78/E78</f>
        <v>269.78714224075941</v>
      </c>
      <c r="F83">
        <f>B78/F78</f>
        <v>150.70539085723468</v>
      </c>
    </row>
    <row r="84" spans="3:6" x14ac:dyDescent="0.4">
      <c r="C84">
        <f>B79/C79</f>
        <v>1930.2358955198533</v>
      </c>
      <c r="D84">
        <f>B79/D79</f>
        <v>1540.0144982520796</v>
      </c>
      <c r="E84">
        <f>B79/E79</f>
        <v>710.33317917052068</v>
      </c>
      <c r="F84">
        <f>B79/F79</f>
        <v>433.89815302624243</v>
      </c>
    </row>
  </sheetData>
  <mergeCells count="8">
    <mergeCell ref="B73:B75"/>
    <mergeCell ref="B59:B61"/>
    <mergeCell ref="D59:D61"/>
    <mergeCell ref="E59:E61"/>
    <mergeCell ref="F59:F61"/>
    <mergeCell ref="C73:C75"/>
    <mergeCell ref="C35:C37"/>
    <mergeCell ref="C59:C6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A825-4CE7-48E4-807E-EC47053EDC83}">
  <dimension ref="A1:K17"/>
  <sheetViews>
    <sheetView workbookViewId="0">
      <selection activeCell="K2" sqref="K2"/>
    </sheetView>
  </sheetViews>
  <sheetFormatPr defaultRowHeight="13.9" x14ac:dyDescent="0.4"/>
  <sheetData>
    <row r="1" spans="1:11" x14ac:dyDescent="0.4">
      <c r="A1" s="1"/>
      <c r="B1" s="12">
        <v>1</v>
      </c>
      <c r="C1" s="12">
        <v>2</v>
      </c>
      <c r="D1" s="12">
        <v>4</v>
      </c>
      <c r="E1" s="15">
        <v>6</v>
      </c>
    </row>
    <row r="2" spans="1:11" x14ac:dyDescent="0.4">
      <c r="A2" s="2" t="s">
        <v>12</v>
      </c>
      <c r="B2" s="13"/>
      <c r="C2" s="13"/>
      <c r="D2" s="13"/>
      <c r="E2" s="16"/>
      <c r="G2" t="s">
        <v>13</v>
      </c>
      <c r="H2">
        <v>1</v>
      </c>
      <c r="I2">
        <v>2</v>
      </c>
      <c r="J2">
        <v>4</v>
      </c>
      <c r="K2">
        <v>6</v>
      </c>
    </row>
    <row r="3" spans="1:11" ht="14.25" thickBot="1" x14ac:dyDescent="0.45">
      <c r="A3" s="3" t="s">
        <v>4</v>
      </c>
      <c r="B3" s="14"/>
      <c r="C3" s="14"/>
      <c r="D3" s="14"/>
      <c r="E3" s="17"/>
    </row>
    <row r="4" spans="1:11" ht="14.25" thickBot="1" x14ac:dyDescent="0.45">
      <c r="A4" s="4">
        <v>100000</v>
      </c>
      <c r="B4" s="4">
        <v>4.1679999999999998E-3</v>
      </c>
      <c r="C4" s="4">
        <v>4.3399999999999998E-4</v>
      </c>
      <c r="D4" s="5">
        <v>6.8222000000000005E-2</v>
      </c>
      <c r="E4" s="6">
        <v>0.10738</v>
      </c>
    </row>
    <row r="5" spans="1:11" ht="14.25" thickBot="1" x14ac:dyDescent="0.45">
      <c r="A5" s="4">
        <v>200000</v>
      </c>
      <c r="B5" s="4">
        <v>9.2999999999999992E-3</v>
      </c>
      <c r="C5" s="4">
        <v>9.3340000000000003E-3</v>
      </c>
      <c r="D5" s="5">
        <v>7.6913999999999996E-2</v>
      </c>
      <c r="E5" s="6">
        <v>8.387E-2</v>
      </c>
    </row>
    <row r="6" spans="1:11" ht="14.25" thickBot="1" x14ac:dyDescent="0.45">
      <c r="A6" s="4">
        <v>400000</v>
      </c>
      <c r="B6" s="4">
        <v>2.3529999999999999E-2</v>
      </c>
      <c r="C6" s="4">
        <v>4.0555000000000001E-2</v>
      </c>
      <c r="D6" s="5">
        <v>3.2013E-2</v>
      </c>
      <c r="E6" s="6">
        <v>0.114971</v>
      </c>
    </row>
    <row r="7" spans="1:11" ht="14.25" thickBot="1" x14ac:dyDescent="0.45">
      <c r="A7" s="4">
        <v>800000</v>
      </c>
      <c r="B7" s="4">
        <v>6.1462000000000003E-2</v>
      </c>
      <c r="C7" s="4">
        <v>6.0502E-2</v>
      </c>
      <c r="D7" s="5">
        <v>8.8315000000000005E-2</v>
      </c>
      <c r="E7" s="6">
        <v>0.14336199999999999</v>
      </c>
    </row>
    <row r="10" spans="1:11" ht="14.25" thickBot="1" x14ac:dyDescent="0.45"/>
    <row r="11" spans="1:11" x14ac:dyDescent="0.4">
      <c r="A11" s="1"/>
      <c r="B11" s="12">
        <v>1</v>
      </c>
      <c r="C11" s="12">
        <v>2</v>
      </c>
      <c r="D11" s="12">
        <v>4</v>
      </c>
      <c r="E11" s="15">
        <v>6</v>
      </c>
    </row>
    <row r="12" spans="1:11" x14ac:dyDescent="0.4">
      <c r="A12" s="2" t="s">
        <v>12</v>
      </c>
      <c r="B12" s="13"/>
      <c r="C12" s="13"/>
      <c r="D12" s="13"/>
      <c r="E12" s="16"/>
    </row>
    <row r="13" spans="1:11" ht="14.25" thickBot="1" x14ac:dyDescent="0.45">
      <c r="A13" s="3" t="s">
        <v>4</v>
      </c>
      <c r="B13" s="14"/>
      <c r="C13" s="14"/>
      <c r="D13" s="14"/>
      <c r="E13" s="17"/>
    </row>
    <row r="14" spans="1:11" ht="14.25" thickBot="1" x14ac:dyDescent="0.45">
      <c r="A14" s="4">
        <v>100000</v>
      </c>
      <c r="B14" s="4">
        <v>2.3700000000000001E-3</v>
      </c>
      <c r="C14" s="4">
        <v>1.57E-3</v>
      </c>
      <c r="D14" s="5">
        <v>8.7316000000000005E-2</v>
      </c>
      <c r="E14" s="6">
        <v>6.0297999999999997E-2</v>
      </c>
    </row>
    <row r="15" spans="1:11" ht="14.25" thickBot="1" x14ac:dyDescent="0.45">
      <c r="A15" s="4">
        <v>200000</v>
      </c>
      <c r="B15" s="4">
        <v>4.9649999999999998E-3</v>
      </c>
      <c r="C15" s="4">
        <v>7.9310000000000005E-3</v>
      </c>
      <c r="D15" s="5">
        <v>2.0410999999999999E-2</v>
      </c>
      <c r="E15" s="6">
        <v>0.107377</v>
      </c>
    </row>
    <row r="16" spans="1:11" ht="14.25" thickBot="1" x14ac:dyDescent="0.45">
      <c r="A16" s="4">
        <v>400000</v>
      </c>
      <c r="B16" s="4">
        <v>1.1667E-2</v>
      </c>
      <c r="C16" s="4">
        <v>1.0852000000000001E-2</v>
      </c>
      <c r="D16" s="5">
        <v>5.5624E-2</v>
      </c>
      <c r="E16" s="6">
        <v>9.9575999999999998E-2</v>
      </c>
    </row>
    <row r="17" spans="1:5" ht="14.25" thickBot="1" x14ac:dyDescent="0.45">
      <c r="A17" s="4">
        <v>800000</v>
      </c>
      <c r="B17" s="4">
        <v>2.9440999999999998E-2</v>
      </c>
      <c r="C17" s="4">
        <v>3.6901000000000003E-2</v>
      </c>
      <c r="D17" s="5">
        <v>8.0002000000000004E-2</v>
      </c>
      <c r="E17" s="6">
        <v>0.130971</v>
      </c>
    </row>
  </sheetData>
  <mergeCells count="8">
    <mergeCell ref="B1:B3"/>
    <mergeCell ref="C1:C3"/>
    <mergeCell ref="D1:D3"/>
    <mergeCell ref="E1:E3"/>
    <mergeCell ref="B11:B13"/>
    <mergeCell ref="C11:C13"/>
    <mergeCell ref="D11:D13"/>
    <mergeCell ref="E11:E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</dc:creator>
  <cp:lastModifiedBy>佳艺 郑</cp:lastModifiedBy>
  <dcterms:created xsi:type="dcterms:W3CDTF">2015-06-05T18:19:34Z</dcterms:created>
  <dcterms:modified xsi:type="dcterms:W3CDTF">2023-10-24T13:21:19Z</dcterms:modified>
</cp:coreProperties>
</file>