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VFE 2020\Fall 2020\"/>
    </mc:Choice>
  </mc:AlternateContent>
  <xr:revisionPtr revIDLastSave="0" documentId="13_ncr:1_{9F3510D5-17D7-493F-A97E-70F9C36F45BA}" xr6:coauthVersionLast="44" xr6:coauthVersionMax="44" xr10:uidLastSave="{00000000-0000-0000-0000-000000000000}"/>
  <bookViews>
    <workbookView xWindow="1656" yWindow="1164" windowWidth="18084" windowHeight="10152" activeTab="1" xr2:uid="{E109215E-538A-4561-B177-1BBEDDE4FA81}"/>
  </bookViews>
  <sheets>
    <sheet name="Sheet1" sheetId="1" r:id="rId1"/>
    <sheet name="Sheet2" sheetId="2" r:id="rId2"/>
  </sheets>
  <definedNames>
    <definedName name="x">Sheet2!$C$3:$C$212</definedName>
    <definedName name="y">Sheet2!$D$3:$D$212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15" i="2" l="1"/>
  <c r="B216" i="2"/>
  <c r="B217" i="2"/>
  <c r="B218" i="2"/>
  <c r="B219" i="2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14" i="2"/>
  <c r="G5" i="2" a="1"/>
  <c r="I6" i="2" s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3" i="2"/>
  <c r="H8" i="2" l="1"/>
  <c r="H6" i="2"/>
  <c r="G6" i="2"/>
  <c r="I9" i="2"/>
  <c r="I5" i="2"/>
  <c r="H9" i="2"/>
  <c r="H5" i="2"/>
  <c r="G9" i="2"/>
  <c r="G5" i="2"/>
  <c r="I8" i="2"/>
  <c r="G8" i="2"/>
  <c r="I7" i="2"/>
  <c r="H7" i="2"/>
  <c r="G7" i="2"/>
  <c r="D10" i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9" i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I31" i="1" s="1"/>
  <c r="G8" i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J31" i="1" s="1"/>
  <c r="E8" i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H31" i="1" s="1"/>
  <c r="H14" i="2" l="1"/>
  <c r="G12" i="2"/>
  <c r="H12" i="2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56" i="2" s="1"/>
  <c r="C257" i="2" s="1"/>
  <c r="C258" i="2" s="1"/>
  <c r="C259" i="2" s="1"/>
  <c r="C260" i="2" s="1"/>
  <c r="C261" i="2" s="1"/>
  <c r="C262" i="2" s="1"/>
  <c r="C263" i="2" s="1"/>
  <c r="C264" i="2" s="1"/>
  <c r="C265" i="2" s="1"/>
  <c r="C266" i="2" s="1"/>
  <c r="C267" i="2" s="1"/>
  <c r="C268" i="2" s="1"/>
  <c r="C269" i="2" s="1"/>
  <c r="C270" i="2" s="1"/>
  <c r="C271" i="2" s="1"/>
  <c r="C272" i="2" s="1"/>
  <c r="C273" i="2" s="1"/>
  <c r="H15" i="1"/>
  <c r="I18" i="1"/>
  <c r="J18" i="1"/>
  <c r="I10" i="1"/>
  <c r="I15" i="1"/>
  <c r="J10" i="1"/>
  <c r="H11" i="1"/>
  <c r="I11" i="1"/>
  <c r="I14" i="1"/>
  <c r="J14" i="1"/>
  <c r="H12" i="1"/>
  <c r="H16" i="1"/>
  <c r="H20" i="1"/>
  <c r="H24" i="1"/>
  <c r="H28" i="1"/>
  <c r="I22" i="1"/>
  <c r="J30" i="1"/>
  <c r="H19" i="1"/>
  <c r="I19" i="1"/>
  <c r="I27" i="1"/>
  <c r="I16" i="1"/>
  <c r="I20" i="1"/>
  <c r="I24" i="1"/>
  <c r="I28" i="1"/>
  <c r="J12" i="1"/>
  <c r="J20" i="1"/>
  <c r="H17" i="1"/>
  <c r="H25" i="1"/>
  <c r="I13" i="1"/>
  <c r="I21" i="1"/>
  <c r="I29" i="1"/>
  <c r="J9" i="1"/>
  <c r="J13" i="1"/>
  <c r="J17" i="1"/>
  <c r="J21" i="1"/>
  <c r="J25" i="1"/>
  <c r="J29" i="1"/>
  <c r="J11" i="1"/>
  <c r="J15" i="1"/>
  <c r="J19" i="1"/>
  <c r="J23" i="1"/>
  <c r="J27" i="1"/>
  <c r="I12" i="1"/>
  <c r="J16" i="1"/>
  <c r="J24" i="1"/>
  <c r="J28" i="1"/>
  <c r="H13" i="1"/>
  <c r="H21" i="1"/>
  <c r="H29" i="1"/>
  <c r="I9" i="1"/>
  <c r="I17" i="1"/>
  <c r="I25" i="1"/>
  <c r="H10" i="1"/>
  <c r="H14" i="1"/>
  <c r="H18" i="1"/>
  <c r="H22" i="1"/>
  <c r="H26" i="1"/>
  <c r="H30" i="1"/>
  <c r="I26" i="1"/>
  <c r="I30" i="1"/>
  <c r="J22" i="1"/>
  <c r="J26" i="1"/>
  <c r="H23" i="1"/>
  <c r="H27" i="1"/>
  <c r="I23" i="1"/>
  <c r="H9" i="1"/>
  <c r="J5" i="1" l="1"/>
  <c r="H5" i="1"/>
  <c r="I4" i="1"/>
  <c r="J4" i="1"/>
  <c r="H4" i="1"/>
</calcChain>
</file>

<file path=xl/sharedStrings.xml><?xml version="1.0" encoding="utf-8"?>
<sst xmlns="http://schemas.openxmlformats.org/spreadsheetml/2006/main" count="30" uniqueCount="18">
  <si>
    <t>mean</t>
  </si>
  <si>
    <t>sd</t>
  </si>
  <si>
    <t>start</t>
  </si>
  <si>
    <t>`</t>
  </si>
  <si>
    <t>…</t>
  </si>
  <si>
    <t>m</t>
  </si>
  <si>
    <t>Covariance matrix in yellow</t>
  </si>
  <si>
    <t>Linest output</t>
  </si>
  <si>
    <t>t-stat</t>
  </si>
  <si>
    <t>- implied mean</t>
  </si>
  <si>
    <t>- implied speed</t>
  </si>
  <si>
    <t>U.S. New COVID Cases</t>
  </si>
  <si>
    <t>Slope</t>
  </si>
  <si>
    <t>Intcpt</t>
  </si>
  <si>
    <t>y</t>
  </si>
  <si>
    <t>x</t>
  </si>
  <si>
    <t>Coeff</t>
  </si>
  <si>
    <t>Secoeff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</si>
</sst>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2D6D7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1" fillId="0" borderId="0" xfId="0" applyFont="1"/>
    <xf numFmtId="15" fontId="0" fillId="0" borderId="1" xfId="0" applyNumberFormat="1" applyBorder="1" applyAlignment="1">
      <alignment horizontal="right" vertical="top"/>
    </xf>
    <xf numFmtId="3" fontId="0" fillId="0" borderId="0" xfId="0" applyNumberFormat="1"/>
    <xf numFmtId="0" fontId="1" fillId="0" borderId="0" xfId="0" quotePrefix="1" applyFon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Three Arithmetic</a:t>
            </a:r>
            <a:r>
              <a:rPr lang="en-US" baseline="0"/>
              <a:t> Random Walks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 drift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Sheet1!$E$7:$E$31</c:f>
              <c:numCache>
                <c:formatCode>General</c:formatCode>
                <c:ptCount val="25"/>
                <c:pt idx="0">
                  <c:v>0</c:v>
                </c:pt>
                <c:pt idx="1">
                  <c:v>1.8566076274714796</c:v>
                </c:pt>
                <c:pt idx="2">
                  <c:v>2.5782825578733819</c:v>
                </c:pt>
                <c:pt idx="3">
                  <c:v>1.8991439057604149</c:v>
                </c:pt>
                <c:pt idx="4">
                  <c:v>2.302326676763534</c:v>
                </c:pt>
                <c:pt idx="5">
                  <c:v>2.9719877837961546</c:v>
                </c:pt>
                <c:pt idx="6">
                  <c:v>2.9899592442125753</c:v>
                </c:pt>
                <c:pt idx="7">
                  <c:v>4.559484275062478</c:v>
                </c:pt>
                <c:pt idx="8">
                  <c:v>6.6989235094679511</c:v>
                </c:pt>
                <c:pt idx="9">
                  <c:v>5.2207839904458995</c:v>
                </c:pt>
                <c:pt idx="10">
                  <c:v>3.7330622327912821</c:v>
                </c:pt>
                <c:pt idx="11">
                  <c:v>0.92826465667119518</c:v>
                </c:pt>
                <c:pt idx="12">
                  <c:v>3.9047081250125872</c:v>
                </c:pt>
                <c:pt idx="13">
                  <c:v>0.9559100164828358</c:v>
                </c:pt>
                <c:pt idx="14">
                  <c:v>1.4308648224594009</c:v>
                </c:pt>
                <c:pt idx="15">
                  <c:v>3.9914904983474466</c:v>
                </c:pt>
                <c:pt idx="16">
                  <c:v>3.1709858596085319</c:v>
                </c:pt>
                <c:pt idx="17">
                  <c:v>3.4334852531284126</c:v>
                </c:pt>
                <c:pt idx="18">
                  <c:v>2.9653357896451245</c:v>
                </c:pt>
                <c:pt idx="19">
                  <c:v>4.8878716981659602</c:v>
                </c:pt>
                <c:pt idx="20">
                  <c:v>8.9934733940014304</c:v>
                </c:pt>
                <c:pt idx="21">
                  <c:v>10.291103732096794</c:v>
                </c:pt>
                <c:pt idx="22">
                  <c:v>11.562629079865214</c:v>
                </c:pt>
                <c:pt idx="23">
                  <c:v>11.123827657010205</c:v>
                </c:pt>
                <c:pt idx="24">
                  <c:v>8.0750961266967192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F4-4D5B-A33F-E0755A51FCCA}"/>
            </c:ext>
          </c:extLst>
        </c:ser>
        <c:ser>
          <c:idx val="1"/>
          <c:order val="1"/>
          <c:tx>
            <c:v>Positive drift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Sheet1!$F$7:$F$31</c:f>
              <c:numCache>
                <c:formatCode>General</c:formatCode>
                <c:ptCount val="25"/>
                <c:pt idx="0">
                  <c:v>0</c:v>
                </c:pt>
                <c:pt idx="1">
                  <c:v>2.1229127004812822</c:v>
                </c:pt>
                <c:pt idx="2">
                  <c:v>7.1430870788424095</c:v>
                </c:pt>
                <c:pt idx="3">
                  <c:v>7.5562845870427839</c:v>
                </c:pt>
                <c:pt idx="4">
                  <c:v>6.1627651073257521</c:v>
                </c:pt>
                <c:pt idx="5">
                  <c:v>4.2891010286727589</c:v>
                </c:pt>
                <c:pt idx="6">
                  <c:v>8.5740975834157389</c:v>
                </c:pt>
                <c:pt idx="7">
                  <c:v>9.8913343899724282</c:v>
                </c:pt>
                <c:pt idx="8">
                  <c:v>11.769315333463652</c:v>
                </c:pt>
                <c:pt idx="9">
                  <c:v>9.2856394340975541</c:v>
                </c:pt>
                <c:pt idx="10">
                  <c:v>14.445272766298112</c:v>
                </c:pt>
                <c:pt idx="11">
                  <c:v>12.789551612960505</c:v>
                </c:pt>
                <c:pt idx="12">
                  <c:v>9.4731199136263555</c:v>
                </c:pt>
                <c:pt idx="13">
                  <c:v>11.502192754055717</c:v>
                </c:pt>
                <c:pt idx="14">
                  <c:v>12.676693141079864</c:v>
                </c:pt>
                <c:pt idx="15">
                  <c:v>12.483338243225568</c:v>
                </c:pt>
                <c:pt idx="16">
                  <c:v>12.920130671940074</c:v>
                </c:pt>
                <c:pt idx="17">
                  <c:v>13.138473953886107</c:v>
                </c:pt>
                <c:pt idx="18">
                  <c:v>16.205524159381824</c:v>
                </c:pt>
                <c:pt idx="19">
                  <c:v>15.805091506898277</c:v>
                </c:pt>
                <c:pt idx="20">
                  <c:v>16.487838633551153</c:v>
                </c:pt>
                <c:pt idx="21">
                  <c:v>15.404786510719347</c:v>
                </c:pt>
                <c:pt idx="22">
                  <c:v>11.575957450987035</c:v>
                </c:pt>
                <c:pt idx="23">
                  <c:v>13.087407684544685</c:v>
                </c:pt>
                <c:pt idx="24">
                  <c:v>12.521407645677314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F4-4D5B-A33F-E0755A51FCCA}"/>
            </c:ext>
          </c:extLst>
        </c:ser>
        <c:ser>
          <c:idx val="2"/>
          <c:order val="2"/>
          <c:tx>
            <c:v>Negative drift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Sheet1!$G$7:$G$31</c:f>
              <c:numCache>
                <c:formatCode>General</c:formatCode>
                <c:ptCount val="25"/>
                <c:pt idx="0">
                  <c:v>0</c:v>
                </c:pt>
                <c:pt idx="1">
                  <c:v>1.1614088792235577E-3</c:v>
                </c:pt>
                <c:pt idx="2">
                  <c:v>-1.0896218894643031</c:v>
                </c:pt>
                <c:pt idx="3">
                  <c:v>-5.1747642250819279</c:v>
                </c:pt>
                <c:pt idx="4">
                  <c:v>-3.9264976325282186</c:v>
                </c:pt>
                <c:pt idx="5">
                  <c:v>-5.8805729129473905</c:v>
                </c:pt>
                <c:pt idx="6">
                  <c:v>-7.6404341535321976</c:v>
                </c:pt>
                <c:pt idx="7">
                  <c:v>-11.214373739166454</c:v>
                </c:pt>
                <c:pt idx="8">
                  <c:v>-11.892386434400699</c:v>
                </c:pt>
                <c:pt idx="9">
                  <c:v>-9.7972423727468083</c:v>
                </c:pt>
                <c:pt idx="10">
                  <c:v>-13.704774952053798</c:v>
                </c:pt>
                <c:pt idx="11">
                  <c:v>-16.313534065669202</c:v>
                </c:pt>
                <c:pt idx="12">
                  <c:v>-14.294232994849137</c:v>
                </c:pt>
                <c:pt idx="13">
                  <c:v>-15.682769533522306</c:v>
                </c:pt>
                <c:pt idx="14">
                  <c:v>-20.895442219907284</c:v>
                </c:pt>
                <c:pt idx="15">
                  <c:v>-19.896907216054458</c:v>
                </c:pt>
                <c:pt idx="16">
                  <c:v>-18.007387758047063</c:v>
                </c:pt>
                <c:pt idx="17">
                  <c:v>-16.517779320874997</c:v>
                </c:pt>
                <c:pt idx="18">
                  <c:v>-14.891354680984914</c:v>
                </c:pt>
                <c:pt idx="19">
                  <c:v>-18.673452853854215</c:v>
                </c:pt>
                <c:pt idx="20">
                  <c:v>-23.627539383780626</c:v>
                </c:pt>
                <c:pt idx="21">
                  <c:v>-26.32262938327392</c:v>
                </c:pt>
                <c:pt idx="22">
                  <c:v>-24.103999006708726</c:v>
                </c:pt>
                <c:pt idx="23">
                  <c:v>-23.956294978984914</c:v>
                </c:pt>
                <c:pt idx="24">
                  <c:v>-23.061413290210936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F4-4D5B-A33F-E0755A51F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8643935"/>
        <c:axId val="1026340687"/>
      </c:lineChart>
      <c:catAx>
        <c:axId val="10286439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340687"/>
        <c:crosses val="autoZero"/>
        <c:auto val="1"/>
        <c:lblAlgn val="ctr"/>
        <c:lblOffset val="100"/>
        <c:noMultiLvlLbl val="0"/>
      </c:catAx>
      <c:valAx>
        <c:axId val="102634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8643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COVID U.S. New Cases - A Case</a:t>
            </a:r>
            <a:r>
              <a:rPr lang="en-US" sz="1200" baseline="0"/>
              <a:t> of Mean Reversion?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Sheet2!$B$3:$B$273</c:f>
              <c:numCache>
                <c:formatCode>d\-mmm\-yy</c:formatCode>
                <c:ptCount val="271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  <c:pt idx="246">
                  <c:v>44136</c:v>
                </c:pt>
                <c:pt idx="247">
                  <c:v>44137</c:v>
                </c:pt>
                <c:pt idx="248">
                  <c:v>44138</c:v>
                </c:pt>
                <c:pt idx="249">
                  <c:v>44139</c:v>
                </c:pt>
                <c:pt idx="250">
                  <c:v>44140</c:v>
                </c:pt>
                <c:pt idx="251">
                  <c:v>44141</c:v>
                </c:pt>
                <c:pt idx="252">
                  <c:v>44142</c:v>
                </c:pt>
                <c:pt idx="253">
                  <c:v>44143</c:v>
                </c:pt>
                <c:pt idx="254">
                  <c:v>44144</c:v>
                </c:pt>
                <c:pt idx="255">
                  <c:v>44145</c:v>
                </c:pt>
                <c:pt idx="256">
                  <c:v>44146</c:v>
                </c:pt>
                <c:pt idx="257">
                  <c:v>44147</c:v>
                </c:pt>
                <c:pt idx="258">
                  <c:v>44148</c:v>
                </c:pt>
                <c:pt idx="259">
                  <c:v>44149</c:v>
                </c:pt>
                <c:pt idx="260">
                  <c:v>44150</c:v>
                </c:pt>
                <c:pt idx="261">
                  <c:v>44151</c:v>
                </c:pt>
                <c:pt idx="262">
                  <c:v>44152</c:v>
                </c:pt>
                <c:pt idx="263">
                  <c:v>44153</c:v>
                </c:pt>
                <c:pt idx="264">
                  <c:v>44154</c:v>
                </c:pt>
                <c:pt idx="265">
                  <c:v>44155</c:v>
                </c:pt>
                <c:pt idx="266">
                  <c:v>44156</c:v>
                </c:pt>
                <c:pt idx="267">
                  <c:v>44157</c:v>
                </c:pt>
                <c:pt idx="268">
                  <c:v>44158</c:v>
                </c:pt>
                <c:pt idx="269">
                  <c:v>44159</c:v>
                </c:pt>
                <c:pt idx="270">
                  <c:v>44160</c:v>
                </c:pt>
              </c:numCache>
            </c:numRef>
          </c:cat>
          <c:val>
            <c:numRef>
              <c:f>Sheet2!$C$3:$C$273</c:f>
              <c:numCache>
                <c:formatCode>#,##0</c:formatCode>
                <c:ptCount val="271"/>
                <c:pt idx="0">
                  <c:v>18</c:v>
                </c:pt>
                <c:pt idx="1">
                  <c:v>32</c:v>
                </c:pt>
                <c:pt idx="2">
                  <c:v>44</c:v>
                </c:pt>
                <c:pt idx="3">
                  <c:v>48</c:v>
                </c:pt>
                <c:pt idx="4">
                  <c:v>139</c:v>
                </c:pt>
                <c:pt idx="5">
                  <c:v>107</c:v>
                </c:pt>
                <c:pt idx="6">
                  <c:v>112</c:v>
                </c:pt>
                <c:pt idx="7">
                  <c:v>178</c:v>
                </c:pt>
                <c:pt idx="8">
                  <c:v>198</c:v>
                </c:pt>
                <c:pt idx="9">
                  <c:v>292</c:v>
                </c:pt>
                <c:pt idx="10">
                  <c:v>387</c:v>
                </c:pt>
                <c:pt idx="11">
                  <c:v>509</c:v>
                </c:pt>
                <c:pt idx="12">
                  <c:v>671</c:v>
                </c:pt>
                <c:pt idx="13">
                  <c:v>1072</c:v>
                </c:pt>
                <c:pt idx="14">
                  <c:v>924</c:v>
                </c:pt>
                <c:pt idx="15">
                  <c:v>1291</c:v>
                </c:pt>
                <c:pt idx="16">
                  <c:v>1748</c:v>
                </c:pt>
                <c:pt idx="17">
                  <c:v>2588</c:v>
                </c:pt>
                <c:pt idx="18">
                  <c:v>3089</c:v>
                </c:pt>
                <c:pt idx="19">
                  <c:v>4651</c:v>
                </c:pt>
                <c:pt idx="20">
                  <c:v>6147</c:v>
                </c:pt>
                <c:pt idx="21">
                  <c:v>6793</c:v>
                </c:pt>
                <c:pt idx="22">
                  <c:v>9125</c:v>
                </c:pt>
                <c:pt idx="23">
                  <c:v>11439</c:v>
                </c:pt>
                <c:pt idx="24">
                  <c:v>10769</c:v>
                </c:pt>
                <c:pt idx="25">
                  <c:v>12908</c:v>
                </c:pt>
                <c:pt idx="26">
                  <c:v>17720</c:v>
                </c:pt>
                <c:pt idx="27">
                  <c:v>19128</c:v>
                </c:pt>
                <c:pt idx="28">
                  <c:v>19692</c:v>
                </c:pt>
                <c:pt idx="29">
                  <c:v>19581</c:v>
                </c:pt>
                <c:pt idx="30">
                  <c:v>22042</c:v>
                </c:pt>
                <c:pt idx="31">
                  <c:v>24853</c:v>
                </c:pt>
                <c:pt idx="32">
                  <c:v>25791</c:v>
                </c:pt>
                <c:pt idx="33">
                  <c:v>28060</c:v>
                </c:pt>
                <c:pt idx="34">
                  <c:v>32076</c:v>
                </c:pt>
                <c:pt idx="35">
                  <c:v>33212</c:v>
                </c:pt>
                <c:pt idx="36">
                  <c:v>25500</c:v>
                </c:pt>
                <c:pt idx="37">
                  <c:v>29002</c:v>
                </c:pt>
                <c:pt idx="38">
                  <c:v>30885</c:v>
                </c:pt>
                <c:pt idx="39">
                  <c:v>30595</c:v>
                </c:pt>
                <c:pt idx="40">
                  <c:v>34495</c:v>
                </c:pt>
                <c:pt idx="41">
                  <c:v>34383</c:v>
                </c:pt>
                <c:pt idx="42">
                  <c:v>30506</c:v>
                </c:pt>
                <c:pt idx="43">
                  <c:v>27763</c:v>
                </c:pt>
                <c:pt idx="44">
                  <c:v>25200</c:v>
                </c:pt>
                <c:pt idx="45">
                  <c:v>25709</c:v>
                </c:pt>
                <c:pt idx="46">
                  <c:v>30309</c:v>
                </c:pt>
                <c:pt idx="47">
                  <c:v>30979</c:v>
                </c:pt>
                <c:pt idx="48">
                  <c:v>32013</c:v>
                </c:pt>
                <c:pt idx="49">
                  <c:v>27906</c:v>
                </c:pt>
                <c:pt idx="50">
                  <c:v>27387</c:v>
                </c:pt>
                <c:pt idx="51">
                  <c:v>25899</c:v>
                </c:pt>
                <c:pt idx="52">
                  <c:v>26361</c:v>
                </c:pt>
                <c:pt idx="53">
                  <c:v>28955</c:v>
                </c:pt>
                <c:pt idx="54">
                  <c:v>31810</c:v>
                </c:pt>
                <c:pt idx="55">
                  <c:v>34234</c:v>
                </c:pt>
                <c:pt idx="56">
                  <c:v>35871</c:v>
                </c:pt>
                <c:pt idx="57">
                  <c:v>27312</c:v>
                </c:pt>
                <c:pt idx="58">
                  <c:v>22698</c:v>
                </c:pt>
                <c:pt idx="59">
                  <c:v>25283</c:v>
                </c:pt>
                <c:pt idx="60">
                  <c:v>26307</c:v>
                </c:pt>
                <c:pt idx="61">
                  <c:v>29968</c:v>
                </c:pt>
                <c:pt idx="62">
                  <c:v>33029</c:v>
                </c:pt>
                <c:pt idx="63">
                  <c:v>29148</c:v>
                </c:pt>
                <c:pt idx="64">
                  <c:v>25707</c:v>
                </c:pt>
                <c:pt idx="65">
                  <c:v>22646</c:v>
                </c:pt>
                <c:pt idx="66">
                  <c:v>22446</c:v>
                </c:pt>
                <c:pt idx="67">
                  <c:v>25096</c:v>
                </c:pt>
                <c:pt idx="68">
                  <c:v>27560</c:v>
                </c:pt>
                <c:pt idx="69">
                  <c:v>27217</c:v>
                </c:pt>
                <c:pt idx="70">
                  <c:v>25218</c:v>
                </c:pt>
                <c:pt idx="71">
                  <c:v>21063</c:v>
                </c:pt>
                <c:pt idx="72">
                  <c:v>18371</c:v>
                </c:pt>
                <c:pt idx="73">
                  <c:v>22897</c:v>
                </c:pt>
                <c:pt idx="74">
                  <c:v>21272</c:v>
                </c:pt>
                <c:pt idx="75">
                  <c:v>26798</c:v>
                </c:pt>
                <c:pt idx="76">
                  <c:v>24684</c:v>
                </c:pt>
                <c:pt idx="77">
                  <c:v>24678</c:v>
                </c:pt>
                <c:pt idx="78">
                  <c:v>20034</c:v>
                </c:pt>
                <c:pt idx="79">
                  <c:v>21016</c:v>
                </c:pt>
                <c:pt idx="80">
                  <c:v>20899</c:v>
                </c:pt>
                <c:pt idx="81">
                  <c:v>21318</c:v>
                </c:pt>
                <c:pt idx="82">
                  <c:v>26674</c:v>
                </c:pt>
                <c:pt idx="83">
                  <c:v>24447</c:v>
                </c:pt>
                <c:pt idx="84">
                  <c:v>21531</c:v>
                </c:pt>
                <c:pt idx="85">
                  <c:v>20047</c:v>
                </c:pt>
                <c:pt idx="86">
                  <c:v>18691</c:v>
                </c:pt>
                <c:pt idx="87">
                  <c:v>16830</c:v>
                </c:pt>
                <c:pt idx="88">
                  <c:v>19437</c:v>
                </c:pt>
                <c:pt idx="89">
                  <c:v>22630</c:v>
                </c:pt>
                <c:pt idx="90">
                  <c:v>23574</c:v>
                </c:pt>
                <c:pt idx="91">
                  <c:v>23682</c:v>
                </c:pt>
                <c:pt idx="92">
                  <c:v>21558</c:v>
                </c:pt>
                <c:pt idx="93">
                  <c:v>20482</c:v>
                </c:pt>
                <c:pt idx="94">
                  <c:v>20110</c:v>
                </c:pt>
                <c:pt idx="95">
                  <c:v>20392</c:v>
                </c:pt>
                <c:pt idx="96">
                  <c:v>20880</c:v>
                </c:pt>
                <c:pt idx="97">
                  <c:v>23400</c:v>
                </c:pt>
                <c:pt idx="98">
                  <c:v>23064</c:v>
                </c:pt>
                <c:pt idx="99">
                  <c:v>18740</c:v>
                </c:pt>
                <c:pt idx="100">
                  <c:v>17209</c:v>
                </c:pt>
                <c:pt idx="101">
                  <c:v>17312</c:v>
                </c:pt>
                <c:pt idx="102">
                  <c:v>20894</c:v>
                </c:pt>
                <c:pt idx="103">
                  <c:v>22153</c:v>
                </c:pt>
                <c:pt idx="104">
                  <c:v>23597</c:v>
                </c:pt>
                <c:pt idx="105">
                  <c:v>25376</c:v>
                </c:pt>
                <c:pt idx="106">
                  <c:v>21399</c:v>
                </c:pt>
                <c:pt idx="107">
                  <c:v>18630</c:v>
                </c:pt>
                <c:pt idx="108">
                  <c:v>23497</c:v>
                </c:pt>
                <c:pt idx="109">
                  <c:v>24001</c:v>
                </c:pt>
                <c:pt idx="110">
                  <c:v>27746</c:v>
                </c:pt>
                <c:pt idx="111">
                  <c:v>31471</c:v>
                </c:pt>
                <c:pt idx="112">
                  <c:v>32294</c:v>
                </c:pt>
                <c:pt idx="113">
                  <c:v>27928</c:v>
                </c:pt>
                <c:pt idx="114">
                  <c:v>27281</c:v>
                </c:pt>
                <c:pt idx="115">
                  <c:v>33447</c:v>
                </c:pt>
                <c:pt idx="116">
                  <c:v>39072</c:v>
                </c:pt>
                <c:pt idx="117">
                  <c:v>39640</c:v>
                </c:pt>
                <c:pt idx="118">
                  <c:v>44543</c:v>
                </c:pt>
                <c:pt idx="119">
                  <c:v>43164</c:v>
                </c:pt>
                <c:pt idx="120">
                  <c:v>41570</c:v>
                </c:pt>
                <c:pt idx="121">
                  <c:v>39813</c:v>
                </c:pt>
                <c:pt idx="122">
                  <c:v>47864</c:v>
                </c:pt>
                <c:pt idx="123">
                  <c:v>50981</c:v>
                </c:pt>
                <c:pt idx="124">
                  <c:v>54085</c:v>
                </c:pt>
                <c:pt idx="125">
                  <c:v>53948</c:v>
                </c:pt>
                <c:pt idx="126">
                  <c:v>54338</c:v>
                </c:pt>
                <c:pt idx="127">
                  <c:v>45612</c:v>
                </c:pt>
                <c:pt idx="128">
                  <c:v>41918</c:v>
                </c:pt>
                <c:pt idx="129">
                  <c:v>51728</c:v>
                </c:pt>
                <c:pt idx="130">
                  <c:v>62672</c:v>
                </c:pt>
                <c:pt idx="131">
                  <c:v>59157</c:v>
                </c:pt>
                <c:pt idx="132">
                  <c:v>66846</c:v>
                </c:pt>
                <c:pt idx="133">
                  <c:v>62895</c:v>
                </c:pt>
                <c:pt idx="134">
                  <c:v>61312</c:v>
                </c:pt>
                <c:pt idx="135">
                  <c:v>58091</c:v>
                </c:pt>
                <c:pt idx="136">
                  <c:v>62729</c:v>
                </c:pt>
                <c:pt idx="137">
                  <c:v>65797</c:v>
                </c:pt>
                <c:pt idx="138">
                  <c:v>71036</c:v>
                </c:pt>
                <c:pt idx="139">
                  <c:v>76842</c:v>
                </c:pt>
                <c:pt idx="140">
                  <c:v>64951</c:v>
                </c:pt>
                <c:pt idx="141">
                  <c:v>64260</c:v>
                </c:pt>
                <c:pt idx="142">
                  <c:v>57041</c:v>
                </c:pt>
                <c:pt idx="143">
                  <c:v>63930</c:v>
                </c:pt>
                <c:pt idx="144">
                  <c:v>69333</c:v>
                </c:pt>
                <c:pt idx="145">
                  <c:v>71552</c:v>
                </c:pt>
                <c:pt idx="146">
                  <c:v>75236</c:v>
                </c:pt>
                <c:pt idx="147">
                  <c:v>64741</c:v>
                </c:pt>
                <c:pt idx="148">
                  <c:v>61000</c:v>
                </c:pt>
                <c:pt idx="149">
                  <c:v>55332</c:v>
                </c:pt>
                <c:pt idx="150">
                  <c:v>59003</c:v>
                </c:pt>
                <c:pt idx="151">
                  <c:v>64408</c:v>
                </c:pt>
                <c:pt idx="152">
                  <c:v>69418</c:v>
                </c:pt>
                <c:pt idx="153">
                  <c:v>67623</c:v>
                </c:pt>
                <c:pt idx="154">
                  <c:v>61101</c:v>
                </c:pt>
                <c:pt idx="155">
                  <c:v>46812</c:v>
                </c:pt>
                <c:pt idx="156">
                  <c:v>49713</c:v>
                </c:pt>
                <c:pt idx="157">
                  <c:v>51866</c:v>
                </c:pt>
                <c:pt idx="158">
                  <c:v>52324</c:v>
                </c:pt>
                <c:pt idx="159">
                  <c:v>54187</c:v>
                </c:pt>
                <c:pt idx="160">
                  <c:v>61345</c:v>
                </c:pt>
                <c:pt idx="161">
                  <c:v>53712</c:v>
                </c:pt>
                <c:pt idx="162">
                  <c:v>50627</c:v>
                </c:pt>
                <c:pt idx="163">
                  <c:v>42089</c:v>
                </c:pt>
                <c:pt idx="164">
                  <c:v>55701</c:v>
                </c:pt>
                <c:pt idx="165">
                  <c:v>56134</c:v>
                </c:pt>
                <c:pt idx="166">
                  <c:v>51759</c:v>
                </c:pt>
                <c:pt idx="167">
                  <c:v>55636</c:v>
                </c:pt>
                <c:pt idx="168">
                  <c:v>56149</c:v>
                </c:pt>
                <c:pt idx="169">
                  <c:v>42487</c:v>
                </c:pt>
                <c:pt idx="170">
                  <c:v>37880</c:v>
                </c:pt>
                <c:pt idx="171">
                  <c:v>40795</c:v>
                </c:pt>
                <c:pt idx="172">
                  <c:v>44955</c:v>
                </c:pt>
                <c:pt idx="173">
                  <c:v>43758</c:v>
                </c:pt>
                <c:pt idx="174">
                  <c:v>46561</c:v>
                </c:pt>
                <c:pt idx="175">
                  <c:v>46236</c:v>
                </c:pt>
                <c:pt idx="176">
                  <c:v>37566</c:v>
                </c:pt>
                <c:pt idx="177">
                  <c:v>34643</c:v>
                </c:pt>
                <c:pt idx="178">
                  <c:v>36379</c:v>
                </c:pt>
                <c:pt idx="179">
                  <c:v>44053</c:v>
                </c:pt>
                <c:pt idx="180">
                  <c:v>43984</c:v>
                </c:pt>
                <c:pt idx="181">
                  <c:v>46548</c:v>
                </c:pt>
                <c:pt idx="182">
                  <c:v>44501</c:v>
                </c:pt>
                <c:pt idx="183">
                  <c:v>39501</c:v>
                </c:pt>
                <c:pt idx="184">
                  <c:v>31406</c:v>
                </c:pt>
                <c:pt idx="185">
                  <c:v>42433</c:v>
                </c:pt>
                <c:pt idx="186">
                  <c:v>30603</c:v>
                </c:pt>
                <c:pt idx="187">
                  <c:v>44714</c:v>
                </c:pt>
                <c:pt idx="188">
                  <c:v>51591</c:v>
                </c:pt>
                <c:pt idx="189">
                  <c:v>44905</c:v>
                </c:pt>
                <c:pt idx="190">
                  <c:v>33117</c:v>
                </c:pt>
                <c:pt idx="191">
                  <c:v>28682</c:v>
                </c:pt>
                <c:pt idx="192">
                  <c:v>22223</c:v>
                </c:pt>
                <c:pt idx="193">
                  <c:v>30983</c:v>
                </c:pt>
                <c:pt idx="194">
                  <c:v>37581</c:v>
                </c:pt>
                <c:pt idx="195">
                  <c:v>44927</c:v>
                </c:pt>
                <c:pt idx="196">
                  <c:v>42087</c:v>
                </c:pt>
                <c:pt idx="197">
                  <c:v>34453</c:v>
                </c:pt>
                <c:pt idx="198">
                  <c:v>33864</c:v>
                </c:pt>
                <c:pt idx="199">
                  <c:v>35445</c:v>
                </c:pt>
                <c:pt idx="200">
                  <c:v>40021</c:v>
                </c:pt>
                <c:pt idx="201">
                  <c:v>43558</c:v>
                </c:pt>
                <c:pt idx="202">
                  <c:v>47486</c:v>
                </c:pt>
                <c:pt idx="203">
                  <c:v>45539</c:v>
                </c:pt>
                <c:pt idx="204">
                  <c:v>36295</c:v>
                </c:pt>
                <c:pt idx="205">
                  <c:v>39472</c:v>
                </c:pt>
                <c:pt idx="206">
                  <c:v>49439</c:v>
                </c:pt>
                <c:pt idx="207">
                  <c:v>38567</c:v>
                </c:pt>
                <c:pt idx="208">
                  <c:v>43772</c:v>
                </c:pt>
                <c:pt idx="209">
                  <c:v>55526</c:v>
                </c:pt>
                <c:pt idx="210">
                  <c:v>47733</c:v>
                </c:pt>
                <c:pt idx="211" formatCode="General">
                  <c:v>47380.707114510289</c:v>
                </c:pt>
                <c:pt idx="212" formatCode="General">
                  <c:v>47042.580068239811</c:v>
                </c:pt>
                <c:pt idx="213" formatCode="General">
                  <c:v>46718.049247071875</c:v>
                </c:pt>
                <c:pt idx="214" formatCode="General">
                  <c:v>46406.567941303496</c:v>
                </c:pt>
                <c:pt idx="215" formatCode="General">
                  <c:v>46107.611424649658</c:v>
                </c:pt>
                <c:pt idx="216" formatCode="General">
                  <c:v>45820.67607028121</c:v>
                </c:pt>
                <c:pt idx="217" formatCode="General">
                  <c:v>45545.278502407222</c:v>
                </c:pt>
                <c:pt idx="218" formatCode="General">
                  <c:v>45280.954781972556</c:v>
                </c:pt>
                <c:pt idx="219" formatCode="General">
                  <c:v>45027.259625098872</c:v>
                </c:pt>
                <c:pt idx="220" formatCode="General">
                  <c:v>44783.765652952425</c:v>
                </c:pt>
                <c:pt idx="221" formatCode="General">
                  <c:v>44550.062671774991</c:v>
                </c:pt>
                <c:pt idx="222" formatCode="General">
                  <c:v>44325.756981865059</c:v>
                </c:pt>
                <c:pt idx="223" formatCode="General">
                  <c:v>44110.470714345131</c:v>
                </c:pt>
                <c:pt idx="224" formatCode="General">
                  <c:v>43903.841194597888</c:v>
                </c:pt>
                <c:pt idx="225" formatCode="General">
                  <c:v>43705.520331298874</c:v>
                </c:pt>
                <c:pt idx="226" formatCode="General">
                  <c:v>43515.174030016373</c:v>
                </c:pt>
                <c:pt idx="227" formatCode="General">
                  <c:v>43332.481630390714</c:v>
                </c:pt>
                <c:pt idx="228" formatCode="General">
                  <c:v>43157.135365944807</c:v>
                </c:pt>
                <c:pt idx="229" formatCode="General">
                  <c:v>42988.839845615919</c:v>
                </c:pt>
                <c:pt idx="230" formatCode="General">
                  <c:v>42827.311556135261</c:v>
                </c:pt>
                <c:pt idx="231" formatCode="General">
                  <c:v>42672.278384417084</c:v>
                </c:pt>
                <c:pt idx="232" formatCode="General">
                  <c:v>42523.479159152739</c:v>
                </c:pt>
                <c:pt idx="233" formatCode="General">
                  <c:v>42380.663210837374</c:v>
                </c:pt>
                <c:pt idx="234" formatCode="General">
                  <c:v>42243.589949488189</c:v>
                </c:pt>
                <c:pt idx="235" formatCode="General">
                  <c:v>42112.02845934275</c:v>
                </c:pt>
                <c:pt idx="236" formatCode="General">
                  <c:v>41985.75710985472</c:v>
                </c:pt>
                <c:pt idx="237" formatCode="General">
                  <c:v>41864.563182331534</c:v>
                </c:pt>
                <c:pt idx="238" formatCode="General">
                  <c:v>41748.242511585173</c:v>
                </c:pt>
                <c:pt idx="239" formatCode="General">
                  <c:v>41636.599141992301</c:v>
                </c:pt>
                <c:pt idx="240" formatCode="General">
                  <c:v>41529.444997384337</c:v>
                </c:pt>
                <c:pt idx="241" formatCode="General">
                  <c:v>41426.599564211407</c:v>
                </c:pt>
                <c:pt idx="242" formatCode="General">
                  <c:v>41327.889587446392</c:v>
                </c:pt>
                <c:pt idx="243" formatCode="General">
                  <c:v>41233.148778716786</c:v>
                </c:pt>
                <c:pt idx="244" formatCode="General">
                  <c:v>41142.217536172706</c:v>
                </c:pt>
                <c:pt idx="245" formatCode="General">
                  <c:v>41054.942675619124</c:v>
                </c:pt>
                <c:pt idx="246" formatCode="General">
                  <c:v>40971.177172459364</c:v>
                </c:pt>
                <c:pt idx="247" formatCode="General">
                  <c:v>40890.779914015162</c:v>
                </c:pt>
                <c:pt idx="248" formatCode="General">
                  <c:v>40813.615461806046</c:v>
                </c:pt>
                <c:pt idx="249" formatCode="General">
                  <c:v>40739.553823387549</c:v>
                </c:pt>
                <c:pt idx="250" formatCode="General">
                  <c:v>40668.4702333639</c:v>
                </c:pt>
                <c:pt idx="251" formatCode="General">
                  <c:v>40600.244943206293</c:v>
                </c:pt>
                <c:pt idx="252" formatCode="General">
                  <c:v>40534.763019522616</c:v>
                </c:pt>
                <c:pt idx="253" formatCode="General">
                  <c:v>40471.91415043889</c:v>
                </c:pt>
                <c:pt idx="254" formatCode="General">
                  <c:v>40411.592459766143</c:v>
                </c:pt>
                <c:pt idx="255" formatCode="General">
                  <c:v>40353.696328639729</c:v>
                </c:pt>
                <c:pt idx="256" formatCode="General">
                  <c:v>40298.128224330583</c:v>
                </c:pt>
                <c:pt idx="257" formatCode="General">
                  <c:v>40244.794535940069</c:v>
                </c:pt>
                <c:pt idx="258" formatCode="General">
                  <c:v>40193.605416701612</c:v>
                </c:pt>
                <c:pt idx="259" formatCode="General">
                  <c:v>40144.474632623394</c:v>
                </c:pt>
                <c:pt idx="260" formatCode="General">
                  <c:v>40097.319417217244</c:v>
                </c:pt>
                <c:pt idx="261" formatCode="General">
                  <c:v>40052.060332068919</c:v>
                </c:pt>
                <c:pt idx="262" formatCode="General">
                  <c:v>40008.621133014887</c:v>
                </c:pt>
                <c:pt idx="263" formatCode="General">
                  <c:v>39966.928641700229</c:v>
                </c:pt>
                <c:pt idx="264" formatCode="General">
                  <c:v>39926.912622301235</c:v>
                </c:pt>
                <c:pt idx="265" formatCode="General">
                  <c:v>39888.50566320504</c:v>
                </c:pt>
                <c:pt idx="266" formatCode="General">
                  <c:v>39851.643063446958</c:v>
                </c:pt>
                <c:pt idx="267" formatCode="General">
                  <c:v>39816.262723714222</c:v>
                </c:pt>
                <c:pt idx="268" formatCode="General">
                  <c:v>39782.305041732521</c:v>
                </c:pt>
                <c:pt idx="269" formatCode="General">
                  <c:v>39749.712811859063</c:v>
                </c:pt>
                <c:pt idx="270" formatCode="General">
                  <c:v>39718.431128713062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26-42C8-8BE1-2054EC611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5132704"/>
        <c:axId val="717538736"/>
      </c:lineChart>
      <c:dateAx>
        <c:axId val="715132704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538736"/>
        <c:crosses val="autoZero"/>
        <c:auto val="1"/>
        <c:lblOffset val="100"/>
        <c:baseTimeUnit val="days"/>
      </c:dateAx>
      <c:valAx>
        <c:axId val="71753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13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60960</xdr:colOff>
      <xdr:row>7</xdr:row>
      <xdr:rowOff>118110</xdr:rowOff>
    </xdr:from>
    <xdr:to>
      <xdr:col>18</xdr:col>
      <xdr:colOff>365760</xdr:colOff>
      <xdr:row>22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52123E-EE37-4D60-AC65-F2672764FF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</xdr:colOff>
      <xdr:row>3</xdr:row>
      <xdr:rowOff>11430</xdr:rowOff>
    </xdr:from>
    <xdr:to>
      <xdr:col>17</xdr:col>
      <xdr:colOff>327660</xdr:colOff>
      <xdr:row>17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DC6EF1-2041-4A93-8530-D02E9FD808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D8356-244C-461D-8DCF-606CB3080A21}">
  <dimension ref="D4:S34"/>
  <sheetViews>
    <sheetView showGridLines="0" topLeftCell="A10" workbookViewId="0">
      <selection activeCell="N26" sqref="N26:S34"/>
    </sheetView>
  </sheetViews>
  <sheetFormatPr defaultRowHeight="14.4" x14ac:dyDescent="0.3"/>
  <sheetData>
    <row r="4" spans="4:10" x14ac:dyDescent="0.3">
      <c r="D4" t="s">
        <v>0</v>
      </c>
      <c r="E4">
        <v>0</v>
      </c>
      <c r="F4">
        <v>1</v>
      </c>
      <c r="G4">
        <v>-1</v>
      </c>
      <c r="H4">
        <f ca="1">AVERAGE(H9:H31)</f>
        <v>0.27036906518370607</v>
      </c>
      <c r="I4">
        <f ca="1">AVERAGE(I9:I31)</f>
        <v>0.45210847587808833</v>
      </c>
      <c r="J4">
        <f ca="1">AVERAGE(J9:J31)</f>
        <v>-1.0027206390908765</v>
      </c>
    </row>
    <row r="5" spans="4:10" x14ac:dyDescent="0.3">
      <c r="D5" t="s">
        <v>1</v>
      </c>
      <c r="E5">
        <v>2</v>
      </c>
      <c r="F5">
        <v>2</v>
      </c>
      <c r="G5">
        <v>2</v>
      </c>
      <c r="H5">
        <f ca="1">STDEV(H9:H31)</f>
        <v>1.8812005893158052</v>
      </c>
      <c r="I5" t="s">
        <v>3</v>
      </c>
      <c r="J5">
        <f ca="1">STDEV(J9:J31)</f>
        <v>2.4989833445672787</v>
      </c>
    </row>
    <row r="7" spans="4:10" x14ac:dyDescent="0.3">
      <c r="D7" t="s">
        <v>2</v>
      </c>
      <c r="E7">
        <v>0</v>
      </c>
      <c r="F7">
        <v>0</v>
      </c>
      <c r="G7">
        <v>0</v>
      </c>
    </row>
    <row r="8" spans="4:10" x14ac:dyDescent="0.3">
      <c r="D8">
        <v>1</v>
      </c>
      <c r="E8">
        <f ca="1">E7+E$4+E$5*NORMSINV(RAND())</f>
        <v>1.8566076274714796</v>
      </c>
      <c r="F8">
        <f t="shared" ref="F8:G23" ca="1" si="0">F7+F$4+F$5*NORMSINV(RAND())</f>
        <v>2.1229127004812822</v>
      </c>
      <c r="G8">
        <f t="shared" ca="1" si="0"/>
        <v>1.1614088792235577E-3</v>
      </c>
    </row>
    <row r="9" spans="4:10" x14ac:dyDescent="0.3">
      <c r="D9">
        <f>D8+1</f>
        <v>2</v>
      </c>
      <c r="E9">
        <f t="shared" ref="E9:E31" ca="1" si="1">E8+E$4+E$5*NORMSINV(RAND())</f>
        <v>2.5782825578733819</v>
      </c>
      <c r="F9">
        <f t="shared" ca="1" si="0"/>
        <v>7.1430870788424095</v>
      </c>
      <c r="G9">
        <f t="shared" ca="1" si="0"/>
        <v>-1.0896218894643031</v>
      </c>
      <c r="H9">
        <f ca="1">E9-E8</f>
        <v>0.72167493040190234</v>
      </c>
      <c r="I9">
        <f t="shared" ref="I9:I31" ca="1" si="2">F9-F8</f>
        <v>5.0201743783611272</v>
      </c>
      <c r="J9">
        <f t="shared" ref="J9:J31" ca="1" si="3">G9-G8</f>
        <v>-1.0907832983435266</v>
      </c>
    </row>
    <row r="10" spans="4:10" x14ac:dyDescent="0.3">
      <c r="D10">
        <f t="shared" ref="D10:D31" si="4">D9+1</f>
        <v>3</v>
      </c>
      <c r="E10">
        <f t="shared" ca="1" si="1"/>
        <v>1.8991439057604149</v>
      </c>
      <c r="F10">
        <f t="shared" ca="1" si="0"/>
        <v>7.5562845870427839</v>
      </c>
      <c r="G10">
        <f t="shared" ca="1" si="0"/>
        <v>-5.1747642250819279</v>
      </c>
      <c r="H10">
        <f t="shared" ref="H10:H31" ca="1" si="5">E10-E9</f>
        <v>-0.67913865211296698</v>
      </c>
      <c r="I10">
        <f t="shared" ca="1" si="2"/>
        <v>0.41319750820037449</v>
      </c>
      <c r="J10">
        <f t="shared" ca="1" si="3"/>
        <v>-4.0851423356176246</v>
      </c>
    </row>
    <row r="11" spans="4:10" x14ac:dyDescent="0.3">
      <c r="D11">
        <f t="shared" si="4"/>
        <v>4</v>
      </c>
      <c r="E11">
        <f t="shared" ca="1" si="1"/>
        <v>2.302326676763534</v>
      </c>
      <c r="F11">
        <f t="shared" ca="1" si="0"/>
        <v>6.1627651073257521</v>
      </c>
      <c r="G11">
        <f t="shared" ca="1" si="0"/>
        <v>-3.9264976325282186</v>
      </c>
      <c r="H11">
        <f t="shared" ca="1" si="5"/>
        <v>0.40318277100311906</v>
      </c>
      <c r="I11">
        <f t="shared" ca="1" si="2"/>
        <v>-1.3935194797170318</v>
      </c>
      <c r="J11">
        <f t="shared" ca="1" si="3"/>
        <v>1.2482665925537093</v>
      </c>
    </row>
    <row r="12" spans="4:10" x14ac:dyDescent="0.3">
      <c r="D12">
        <f t="shared" si="4"/>
        <v>5</v>
      </c>
      <c r="E12">
        <f t="shared" ca="1" si="1"/>
        <v>2.9719877837961546</v>
      </c>
      <c r="F12">
        <f t="shared" ca="1" si="0"/>
        <v>4.2891010286727589</v>
      </c>
      <c r="G12">
        <f t="shared" ca="1" si="0"/>
        <v>-5.8805729129473905</v>
      </c>
      <c r="H12">
        <f t="shared" ca="1" si="5"/>
        <v>0.66966110703262061</v>
      </c>
      <c r="I12">
        <f t="shared" ca="1" si="2"/>
        <v>-1.8736640786529932</v>
      </c>
      <c r="J12">
        <f t="shared" ca="1" si="3"/>
        <v>-1.9540752804191719</v>
      </c>
    </row>
    <row r="13" spans="4:10" x14ac:dyDescent="0.3">
      <c r="D13">
        <f t="shared" si="4"/>
        <v>6</v>
      </c>
      <c r="E13">
        <f t="shared" ca="1" si="1"/>
        <v>2.9899592442125753</v>
      </c>
      <c r="F13">
        <f t="shared" ca="1" si="0"/>
        <v>8.5740975834157389</v>
      </c>
      <c r="G13">
        <f t="shared" ca="1" si="0"/>
        <v>-7.6404341535321976</v>
      </c>
      <c r="H13">
        <f t="shared" ca="1" si="5"/>
        <v>1.7971460416420726E-2</v>
      </c>
      <c r="I13">
        <f t="shared" ca="1" si="2"/>
        <v>4.28499655474298</v>
      </c>
      <c r="J13">
        <f t="shared" ca="1" si="3"/>
        <v>-1.7598612405848071</v>
      </c>
    </row>
    <row r="14" spans="4:10" x14ac:dyDescent="0.3">
      <c r="D14">
        <f t="shared" si="4"/>
        <v>7</v>
      </c>
      <c r="E14">
        <f t="shared" ca="1" si="1"/>
        <v>4.559484275062478</v>
      </c>
      <c r="F14">
        <f t="shared" ca="1" si="0"/>
        <v>9.8913343899724282</v>
      </c>
      <c r="G14">
        <f t="shared" ca="1" si="0"/>
        <v>-11.214373739166454</v>
      </c>
      <c r="H14">
        <f t="shared" ca="1" si="5"/>
        <v>1.5695250308499027</v>
      </c>
      <c r="I14">
        <f t="shared" ca="1" si="2"/>
        <v>1.3172368065566893</v>
      </c>
      <c r="J14">
        <f t="shared" ca="1" si="3"/>
        <v>-3.5739395856342568</v>
      </c>
    </row>
    <row r="15" spans="4:10" x14ac:dyDescent="0.3">
      <c r="D15">
        <f t="shared" si="4"/>
        <v>8</v>
      </c>
      <c r="E15">
        <f t="shared" ca="1" si="1"/>
        <v>6.6989235094679511</v>
      </c>
      <c r="F15">
        <f t="shared" ca="1" si="0"/>
        <v>11.769315333463652</v>
      </c>
      <c r="G15">
        <f t="shared" ca="1" si="0"/>
        <v>-11.892386434400699</v>
      </c>
      <c r="H15">
        <f t="shared" ca="1" si="5"/>
        <v>2.1394392344054731</v>
      </c>
      <c r="I15">
        <f t="shared" ca="1" si="2"/>
        <v>1.8779809434912238</v>
      </c>
      <c r="J15">
        <f t="shared" ca="1" si="3"/>
        <v>-0.67801269523424423</v>
      </c>
    </row>
    <row r="16" spans="4:10" x14ac:dyDescent="0.3">
      <c r="D16">
        <f t="shared" si="4"/>
        <v>9</v>
      </c>
      <c r="E16">
        <f t="shared" ca="1" si="1"/>
        <v>5.2207839904458995</v>
      </c>
      <c r="F16">
        <f t="shared" ca="1" si="0"/>
        <v>9.2856394340975541</v>
      </c>
      <c r="G16">
        <f t="shared" ca="1" si="0"/>
        <v>-9.7972423727468083</v>
      </c>
      <c r="H16">
        <f t="shared" ca="1" si="5"/>
        <v>-1.4781395190220517</v>
      </c>
      <c r="I16">
        <f t="shared" ca="1" si="2"/>
        <v>-2.4836758993660979</v>
      </c>
      <c r="J16">
        <f t="shared" ca="1" si="3"/>
        <v>2.0951440616538903</v>
      </c>
    </row>
    <row r="17" spans="4:19" x14ac:dyDescent="0.3">
      <c r="D17">
        <f t="shared" si="4"/>
        <v>10</v>
      </c>
      <c r="E17">
        <f t="shared" ca="1" si="1"/>
        <v>3.7330622327912821</v>
      </c>
      <c r="F17">
        <f t="shared" ca="1" si="0"/>
        <v>14.445272766298112</v>
      </c>
      <c r="G17">
        <f t="shared" ca="1" si="0"/>
        <v>-13.704774952053798</v>
      </c>
      <c r="H17">
        <f t="shared" ca="1" si="5"/>
        <v>-1.4877217576546173</v>
      </c>
      <c r="I17">
        <f t="shared" ca="1" si="2"/>
        <v>5.1596333322005581</v>
      </c>
      <c r="J17">
        <f t="shared" ca="1" si="3"/>
        <v>-3.9075325793069897</v>
      </c>
    </row>
    <row r="18" spans="4:19" x14ac:dyDescent="0.3">
      <c r="D18">
        <f t="shared" si="4"/>
        <v>11</v>
      </c>
      <c r="E18">
        <f t="shared" ca="1" si="1"/>
        <v>0.92826465667119518</v>
      </c>
      <c r="F18">
        <f t="shared" ca="1" si="0"/>
        <v>12.789551612960505</v>
      </c>
      <c r="G18">
        <f t="shared" ca="1" si="0"/>
        <v>-16.313534065669202</v>
      </c>
      <c r="H18">
        <f t="shared" ca="1" si="5"/>
        <v>-2.804797576120087</v>
      </c>
      <c r="I18">
        <f t="shared" ca="1" si="2"/>
        <v>-1.6557211533376073</v>
      </c>
      <c r="J18">
        <f t="shared" ca="1" si="3"/>
        <v>-2.6087591136154042</v>
      </c>
    </row>
    <row r="19" spans="4:19" x14ac:dyDescent="0.3">
      <c r="D19">
        <f t="shared" si="4"/>
        <v>12</v>
      </c>
      <c r="E19">
        <f t="shared" ca="1" si="1"/>
        <v>3.9047081250125872</v>
      </c>
      <c r="F19">
        <f t="shared" ca="1" si="0"/>
        <v>9.4731199136263555</v>
      </c>
      <c r="G19">
        <f t="shared" ca="1" si="0"/>
        <v>-14.294232994849137</v>
      </c>
      <c r="H19">
        <f t="shared" ca="1" si="5"/>
        <v>2.9764434683413921</v>
      </c>
      <c r="I19">
        <f t="shared" ca="1" si="2"/>
        <v>-3.3164316993341494</v>
      </c>
      <c r="J19">
        <f t="shared" ca="1" si="3"/>
        <v>2.0193010708200649</v>
      </c>
    </row>
    <row r="20" spans="4:19" x14ac:dyDescent="0.3">
      <c r="D20">
        <f t="shared" si="4"/>
        <v>13</v>
      </c>
      <c r="E20">
        <f t="shared" ca="1" si="1"/>
        <v>0.9559100164828358</v>
      </c>
      <c r="F20">
        <f t="shared" ca="1" si="0"/>
        <v>11.502192754055717</v>
      </c>
      <c r="G20">
        <f t="shared" ca="1" si="0"/>
        <v>-15.682769533522306</v>
      </c>
      <c r="H20">
        <f t="shared" ca="1" si="5"/>
        <v>-2.9487981085297514</v>
      </c>
      <c r="I20">
        <f t="shared" ca="1" si="2"/>
        <v>2.029072840429361</v>
      </c>
      <c r="J20">
        <f t="shared" ca="1" si="3"/>
        <v>-1.3885365386731685</v>
      </c>
    </row>
    <row r="21" spans="4:19" x14ac:dyDescent="0.3">
      <c r="D21">
        <f t="shared" si="4"/>
        <v>14</v>
      </c>
      <c r="E21">
        <f t="shared" ca="1" si="1"/>
        <v>1.4308648224594009</v>
      </c>
      <c r="F21">
        <f t="shared" ca="1" si="0"/>
        <v>12.676693141079864</v>
      </c>
      <c r="G21">
        <f t="shared" ca="1" si="0"/>
        <v>-20.895442219907284</v>
      </c>
      <c r="H21">
        <f t="shared" ca="1" si="5"/>
        <v>0.47495480597656514</v>
      </c>
      <c r="I21">
        <f t="shared" ca="1" si="2"/>
        <v>1.1745003870241479</v>
      </c>
      <c r="J21">
        <f t="shared" ca="1" si="3"/>
        <v>-5.2126726863849786</v>
      </c>
    </row>
    <row r="22" spans="4:19" x14ac:dyDescent="0.3">
      <c r="D22">
        <f t="shared" si="4"/>
        <v>15</v>
      </c>
      <c r="E22">
        <f t="shared" ca="1" si="1"/>
        <v>3.9914904983474466</v>
      </c>
      <c r="F22">
        <f t="shared" ca="1" si="0"/>
        <v>12.483338243225568</v>
      </c>
      <c r="G22">
        <f t="shared" ca="1" si="0"/>
        <v>-19.896907216054458</v>
      </c>
      <c r="H22">
        <f t="shared" ca="1" si="5"/>
        <v>2.5606256758880459</v>
      </c>
      <c r="I22">
        <f t="shared" ca="1" si="2"/>
        <v>-0.19335489785429694</v>
      </c>
      <c r="J22">
        <f t="shared" ca="1" si="3"/>
        <v>0.99853500385282601</v>
      </c>
    </row>
    <row r="23" spans="4:19" x14ac:dyDescent="0.3">
      <c r="D23">
        <f t="shared" si="4"/>
        <v>16</v>
      </c>
      <c r="E23">
        <f t="shared" ca="1" si="1"/>
        <v>3.1709858596085319</v>
      </c>
      <c r="F23">
        <f t="shared" ca="1" si="0"/>
        <v>12.920130671940074</v>
      </c>
      <c r="G23">
        <f t="shared" ca="1" si="0"/>
        <v>-18.007387758047063</v>
      </c>
      <c r="H23">
        <f t="shared" ca="1" si="5"/>
        <v>-0.82050463873891477</v>
      </c>
      <c r="I23">
        <f t="shared" ca="1" si="2"/>
        <v>0.43679242871450619</v>
      </c>
      <c r="J23">
        <f t="shared" ca="1" si="3"/>
        <v>1.8895194580073955</v>
      </c>
    </row>
    <row r="24" spans="4:19" x14ac:dyDescent="0.3">
      <c r="D24">
        <f t="shared" si="4"/>
        <v>17</v>
      </c>
      <c r="E24">
        <f t="shared" ca="1" si="1"/>
        <v>3.4334852531284126</v>
      </c>
      <c r="F24">
        <f t="shared" ref="F24:F31" ca="1" si="6">F23+F$4+F$5*NORMSINV(RAND())</f>
        <v>13.138473953886107</v>
      </c>
      <c r="G24">
        <f t="shared" ref="G24:G31" ca="1" si="7">G23+G$4+G$5*NORMSINV(RAND())</f>
        <v>-16.517779320874997</v>
      </c>
      <c r="H24">
        <f t="shared" ca="1" si="5"/>
        <v>0.26249939351988072</v>
      </c>
      <c r="I24">
        <f t="shared" ca="1" si="2"/>
        <v>0.21834328194603358</v>
      </c>
      <c r="J24">
        <f t="shared" ca="1" si="3"/>
        <v>1.4896084371720661</v>
      </c>
    </row>
    <row r="25" spans="4:19" x14ac:dyDescent="0.3">
      <c r="D25">
        <f t="shared" si="4"/>
        <v>18</v>
      </c>
      <c r="E25">
        <f t="shared" ca="1" si="1"/>
        <v>2.9653357896451245</v>
      </c>
      <c r="F25">
        <f t="shared" ca="1" si="6"/>
        <v>16.205524159381824</v>
      </c>
      <c r="G25">
        <f t="shared" ca="1" si="7"/>
        <v>-14.891354680984914</v>
      </c>
      <c r="H25">
        <f t="shared" ca="1" si="5"/>
        <v>-0.46814946348328812</v>
      </c>
      <c r="I25">
        <f t="shared" ca="1" si="2"/>
        <v>3.0670502054957165</v>
      </c>
      <c r="J25">
        <f t="shared" ca="1" si="3"/>
        <v>1.6264246398900823</v>
      </c>
    </row>
    <row r="26" spans="4:19" x14ac:dyDescent="0.3">
      <c r="D26">
        <f t="shared" si="4"/>
        <v>19</v>
      </c>
      <c r="E26">
        <f t="shared" ca="1" si="1"/>
        <v>4.8878716981659602</v>
      </c>
      <c r="F26">
        <f t="shared" ca="1" si="6"/>
        <v>15.805091506898277</v>
      </c>
      <c r="G26">
        <f t="shared" ca="1" si="7"/>
        <v>-18.673452853854215</v>
      </c>
      <c r="H26">
        <f t="shared" ca="1" si="5"/>
        <v>1.9225359085208358</v>
      </c>
      <c r="I26">
        <f t="shared" ca="1" si="2"/>
        <v>-0.40043265248354665</v>
      </c>
      <c r="J26">
        <f t="shared" ca="1" si="3"/>
        <v>-3.7820981728693006</v>
      </c>
      <c r="O26" s="3" t="s">
        <v>6</v>
      </c>
    </row>
    <row r="27" spans="4:19" x14ac:dyDescent="0.3">
      <c r="D27">
        <f t="shared" si="4"/>
        <v>20</v>
      </c>
      <c r="E27">
        <f t="shared" ca="1" si="1"/>
        <v>8.9934733940014304</v>
      </c>
      <c r="F27">
        <f t="shared" ca="1" si="6"/>
        <v>16.487838633551153</v>
      </c>
      <c r="G27">
        <f t="shared" ca="1" si="7"/>
        <v>-23.627539383780626</v>
      </c>
      <c r="H27">
        <f t="shared" ca="1" si="5"/>
        <v>4.1056016958354702</v>
      </c>
      <c r="I27">
        <f t="shared" ca="1" si="2"/>
        <v>0.68274712665287574</v>
      </c>
      <c r="J27">
        <f t="shared" ca="1" si="3"/>
        <v>-4.9540865299264105</v>
      </c>
      <c r="N27" s="1"/>
      <c r="O27" s="1">
        <v>1</v>
      </c>
      <c r="P27" s="1">
        <v>2</v>
      </c>
      <c r="Q27" s="1">
        <v>3</v>
      </c>
      <c r="R27" s="1" t="s">
        <v>4</v>
      </c>
      <c r="S27" s="1" t="s">
        <v>5</v>
      </c>
    </row>
    <row r="28" spans="4:19" x14ac:dyDescent="0.3">
      <c r="D28">
        <f t="shared" si="4"/>
        <v>21</v>
      </c>
      <c r="E28">
        <f t="shared" ca="1" si="1"/>
        <v>10.291103732096794</v>
      </c>
      <c r="F28">
        <f t="shared" ca="1" si="6"/>
        <v>15.404786510719347</v>
      </c>
      <c r="G28">
        <f t="shared" ca="1" si="7"/>
        <v>-26.32262938327392</v>
      </c>
      <c r="H28">
        <f t="shared" ca="1" si="5"/>
        <v>1.2976303380953631</v>
      </c>
      <c r="I28">
        <f t="shared" ca="1" si="2"/>
        <v>-1.0830521228318055</v>
      </c>
      <c r="J28">
        <f t="shared" ca="1" si="3"/>
        <v>-2.6950899994932946</v>
      </c>
      <c r="N28" s="1">
        <v>1</v>
      </c>
      <c r="O28" s="2">
        <v>1</v>
      </c>
      <c r="P28" s="2">
        <v>1</v>
      </c>
      <c r="Q28" s="2">
        <v>1</v>
      </c>
      <c r="R28" s="2" t="s">
        <v>4</v>
      </c>
      <c r="S28" s="2">
        <v>1</v>
      </c>
    </row>
    <row r="29" spans="4:19" x14ac:dyDescent="0.3">
      <c r="D29">
        <f t="shared" si="4"/>
        <v>22</v>
      </c>
      <c r="E29">
        <f t="shared" ca="1" si="1"/>
        <v>11.562629079865214</v>
      </c>
      <c r="F29">
        <f t="shared" ca="1" si="6"/>
        <v>11.575957450987035</v>
      </c>
      <c r="G29">
        <f t="shared" ca="1" si="7"/>
        <v>-24.103999006708726</v>
      </c>
      <c r="H29">
        <f t="shared" ca="1" si="5"/>
        <v>1.2715253477684207</v>
      </c>
      <c r="I29">
        <f t="shared" ca="1" si="2"/>
        <v>-3.8288290597323122</v>
      </c>
      <c r="J29">
        <f t="shared" ca="1" si="3"/>
        <v>2.2186303765651942</v>
      </c>
      <c r="N29" s="1">
        <v>2</v>
      </c>
      <c r="O29" s="2">
        <v>1</v>
      </c>
      <c r="P29" s="2">
        <v>2</v>
      </c>
      <c r="Q29" s="2">
        <v>2</v>
      </c>
      <c r="R29" s="2" t="s">
        <v>4</v>
      </c>
      <c r="S29" s="2">
        <v>2</v>
      </c>
    </row>
    <row r="30" spans="4:19" x14ac:dyDescent="0.3">
      <c r="D30">
        <f t="shared" si="4"/>
        <v>23</v>
      </c>
      <c r="E30">
        <f t="shared" ca="1" si="1"/>
        <v>11.123827657010205</v>
      </c>
      <c r="F30">
        <f t="shared" ca="1" si="6"/>
        <v>13.087407684544685</v>
      </c>
      <c r="G30">
        <f t="shared" ca="1" si="7"/>
        <v>-23.956294978984914</v>
      </c>
      <c r="H30">
        <f t="shared" ca="1" si="5"/>
        <v>-0.43880142285500945</v>
      </c>
      <c r="I30">
        <f t="shared" ca="1" si="2"/>
        <v>1.5114502335576496</v>
      </c>
      <c r="J30">
        <f t="shared" ca="1" si="3"/>
        <v>0.14770402772381175</v>
      </c>
      <c r="N30" s="1">
        <v>3</v>
      </c>
      <c r="O30" s="2">
        <v>1</v>
      </c>
      <c r="P30" s="2">
        <v>2</v>
      </c>
      <c r="Q30" s="2">
        <v>3</v>
      </c>
      <c r="R30" s="2" t="s">
        <v>4</v>
      </c>
      <c r="S30" s="2">
        <v>3</v>
      </c>
    </row>
    <row r="31" spans="4:19" x14ac:dyDescent="0.3">
      <c r="D31">
        <f t="shared" si="4"/>
        <v>24</v>
      </c>
      <c r="E31">
        <f t="shared" ca="1" si="1"/>
        <v>8.0750961266967192</v>
      </c>
      <c r="F31">
        <f t="shared" ca="1" si="6"/>
        <v>12.521407645677314</v>
      </c>
      <c r="G31">
        <f t="shared" ca="1" si="7"/>
        <v>-23.061413290210936</v>
      </c>
      <c r="H31">
        <f t="shared" ca="1" si="5"/>
        <v>-3.0487315303134856</v>
      </c>
      <c r="I31">
        <f t="shared" ca="1" si="2"/>
        <v>-0.56600003886737049</v>
      </c>
      <c r="J31">
        <f t="shared" ca="1" si="3"/>
        <v>0.89488168877397811</v>
      </c>
      <c r="N31" s="1"/>
      <c r="O31" s="2"/>
      <c r="P31" s="2"/>
      <c r="Q31" s="2"/>
      <c r="R31" s="2"/>
      <c r="S31" s="2"/>
    </row>
    <row r="32" spans="4:19" x14ac:dyDescent="0.3">
      <c r="N32" s="1" t="s">
        <v>4</v>
      </c>
      <c r="O32" s="2" t="s">
        <v>4</v>
      </c>
      <c r="P32" s="2" t="s">
        <v>4</v>
      </c>
      <c r="Q32" s="2" t="s">
        <v>4</v>
      </c>
      <c r="R32" s="2" t="s">
        <v>4</v>
      </c>
      <c r="S32" s="2" t="s">
        <v>4</v>
      </c>
    </row>
    <row r="33" spans="14:19" x14ac:dyDescent="0.3">
      <c r="N33" s="1"/>
      <c r="O33" s="2"/>
      <c r="P33" s="2"/>
      <c r="Q33" s="2"/>
      <c r="R33" s="2"/>
      <c r="S33" s="2"/>
    </row>
    <row r="34" spans="14:19" x14ac:dyDescent="0.3">
      <c r="N34" s="1" t="s">
        <v>5</v>
      </c>
      <c r="O34" s="2">
        <v>1</v>
      </c>
      <c r="P34" s="2">
        <v>2</v>
      </c>
      <c r="Q34" s="2">
        <v>3</v>
      </c>
      <c r="R34" s="2" t="s">
        <v>4</v>
      </c>
      <c r="S34" s="2" t="s">
        <v>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189C3-CC99-48E9-BCCF-F20AB035721D}">
  <dimension ref="B1:I273"/>
  <sheetViews>
    <sheetView tabSelected="1" workbookViewId="0">
      <selection activeCell="F13" sqref="F13"/>
    </sheetView>
  </sheetViews>
  <sheetFormatPr defaultRowHeight="14.4" x14ac:dyDescent="0.3"/>
  <cols>
    <col min="2" max="2" width="11.77734375" customWidth="1"/>
    <col min="7" max="7" width="12.5546875" bestFit="1" customWidth="1"/>
    <col min="8" max="8" width="13.6640625" bestFit="1" customWidth="1"/>
    <col min="9" max="9" width="0.21875" customWidth="1"/>
  </cols>
  <sheetData>
    <row r="1" spans="2:9" x14ac:dyDescent="0.3">
      <c r="B1" t="s">
        <v>11</v>
      </c>
    </row>
    <row r="2" spans="2:9" x14ac:dyDescent="0.3">
      <c r="C2" t="s">
        <v>15</v>
      </c>
      <c r="D2" t="s">
        <v>14</v>
      </c>
    </row>
    <row r="3" spans="2:9" ht="15" thickBot="1" x14ac:dyDescent="0.35">
      <c r="B3" s="4">
        <v>43890</v>
      </c>
      <c r="C3" s="5">
        <v>18</v>
      </c>
      <c r="D3" s="5">
        <f t="shared" ref="D3:D66" si="0">C4-C3</f>
        <v>14</v>
      </c>
      <c r="G3" s="3" t="s">
        <v>7</v>
      </c>
    </row>
    <row r="4" spans="2:9" ht="15" thickBot="1" x14ac:dyDescent="0.35">
      <c r="B4" s="4">
        <v>43891</v>
      </c>
      <c r="C4" s="5">
        <v>32</v>
      </c>
      <c r="D4" s="5">
        <f t="shared" si="0"/>
        <v>12</v>
      </c>
      <c r="G4" s="1" t="s">
        <v>12</v>
      </c>
      <c r="H4" s="1" t="s">
        <v>13</v>
      </c>
    </row>
    <row r="5" spans="2:9" ht="15" thickBot="1" x14ac:dyDescent="0.35">
      <c r="B5" s="4">
        <v>43892</v>
      </c>
      <c r="C5" s="5">
        <v>44</v>
      </c>
      <c r="D5" s="5">
        <f t="shared" si="0"/>
        <v>4</v>
      </c>
      <c r="F5" t="s">
        <v>16</v>
      </c>
      <c r="G5" s="8">
        <f t="array" ref="G5:I9">LINEST(y,x,TRUE,TRUE)</f>
        <v>-4.0210403907373932E-2</v>
      </c>
      <c r="H5" s="8">
        <v>1567.0703242209663</v>
      </c>
      <c r="I5" t="e">
        <v>#N/A</v>
      </c>
    </row>
    <row r="6" spans="2:9" ht="15" thickBot="1" x14ac:dyDescent="0.35">
      <c r="B6" s="4">
        <v>43893</v>
      </c>
      <c r="C6" s="5">
        <v>48</v>
      </c>
      <c r="D6" s="5">
        <f t="shared" si="0"/>
        <v>91</v>
      </c>
      <c r="F6" t="s">
        <v>17</v>
      </c>
      <c r="G6" s="8">
        <v>1.7781321525075968E-2</v>
      </c>
      <c r="H6" s="8">
        <v>675.55912404194396</v>
      </c>
      <c r="I6" t="e">
        <v>#N/A</v>
      </c>
    </row>
    <row r="7" spans="2:9" ht="15" thickBot="1" x14ac:dyDescent="0.35">
      <c r="B7" s="4">
        <v>43894</v>
      </c>
      <c r="C7" s="5">
        <v>139</v>
      </c>
      <c r="D7" s="5">
        <f t="shared" si="0"/>
        <v>-32</v>
      </c>
      <c r="G7" s="8">
        <v>2.3995903491447344E-2</v>
      </c>
      <c r="H7" s="8">
        <v>4703.1460095095181</v>
      </c>
      <c r="I7" t="e">
        <v>#N/A</v>
      </c>
    </row>
    <row r="8" spans="2:9" ht="15" thickBot="1" x14ac:dyDescent="0.35">
      <c r="B8" s="4">
        <v>43895</v>
      </c>
      <c r="C8" s="5">
        <v>107</v>
      </c>
      <c r="D8" s="5">
        <f t="shared" si="0"/>
        <v>5</v>
      </c>
      <c r="G8" s="8">
        <v>5.1138596078395775</v>
      </c>
      <c r="H8" s="5">
        <v>208</v>
      </c>
      <c r="I8" s="5" t="e">
        <v>#N/A</v>
      </c>
    </row>
    <row r="9" spans="2:9" ht="15" thickBot="1" x14ac:dyDescent="0.35">
      <c r="B9" s="4">
        <v>43896</v>
      </c>
      <c r="C9" s="5">
        <v>112</v>
      </c>
      <c r="D9" s="5">
        <f t="shared" si="0"/>
        <v>66</v>
      </c>
      <c r="G9" s="5">
        <v>113116438.90995884</v>
      </c>
      <c r="H9" s="5">
        <v>4600873136.4471836</v>
      </c>
      <c r="I9" t="e">
        <v>#N/A</v>
      </c>
    </row>
    <row r="10" spans="2:9" ht="15" thickBot="1" x14ac:dyDescent="0.35">
      <c r="B10" s="4">
        <v>43897</v>
      </c>
      <c r="C10" s="5">
        <v>178</v>
      </c>
      <c r="D10" s="5">
        <f t="shared" si="0"/>
        <v>20</v>
      </c>
    </row>
    <row r="11" spans="2:9" ht="15" thickBot="1" x14ac:dyDescent="0.35">
      <c r="B11" s="4">
        <v>43898</v>
      </c>
      <c r="C11" s="5">
        <v>198</v>
      </c>
      <c r="D11" s="5">
        <f t="shared" si="0"/>
        <v>94</v>
      </c>
      <c r="G11" s="3" t="s">
        <v>8</v>
      </c>
      <c r="H11" s="6" t="s">
        <v>9</v>
      </c>
    </row>
    <row r="12" spans="2:9" ht="15" thickBot="1" x14ac:dyDescent="0.35">
      <c r="B12" s="4">
        <v>43899</v>
      </c>
      <c r="C12" s="5">
        <v>292</v>
      </c>
      <c r="D12" s="5">
        <f t="shared" si="0"/>
        <v>95</v>
      </c>
      <c r="G12" s="8">
        <f>G5/G6</f>
        <v>-2.2613844449450804</v>
      </c>
      <c r="H12" s="5">
        <f>H5/(-G5)</f>
        <v>38971.762826127473</v>
      </c>
    </row>
    <row r="13" spans="2:9" ht="15" thickBot="1" x14ac:dyDescent="0.35">
      <c r="B13" s="4">
        <v>43900</v>
      </c>
      <c r="C13" s="5">
        <v>387</v>
      </c>
      <c r="D13" s="5">
        <f t="shared" si="0"/>
        <v>122</v>
      </c>
      <c r="G13" s="8"/>
      <c r="H13" s="6" t="s">
        <v>10</v>
      </c>
    </row>
    <row r="14" spans="2:9" ht="15" thickBot="1" x14ac:dyDescent="0.35">
      <c r="B14" s="4">
        <v>43901</v>
      </c>
      <c r="C14" s="5">
        <v>509</v>
      </c>
      <c r="D14" s="5">
        <f t="shared" si="0"/>
        <v>162</v>
      </c>
      <c r="H14" s="7">
        <f>-G5</f>
        <v>4.0210403907373932E-2</v>
      </c>
    </row>
    <row r="15" spans="2:9" ht="15" thickBot="1" x14ac:dyDescent="0.35">
      <c r="B15" s="4">
        <v>43902</v>
      </c>
      <c r="C15" s="5">
        <v>671</v>
      </c>
      <c r="D15" s="5">
        <f t="shared" si="0"/>
        <v>401</v>
      </c>
    </row>
    <row r="16" spans="2:9" ht="15" thickBot="1" x14ac:dyDescent="0.35">
      <c r="B16" s="4">
        <v>43903</v>
      </c>
      <c r="C16" s="5">
        <v>1072</v>
      </c>
      <c r="D16" s="5">
        <f t="shared" si="0"/>
        <v>-148</v>
      </c>
    </row>
    <row r="17" spans="2:4" ht="15" thickBot="1" x14ac:dyDescent="0.35">
      <c r="B17" s="4">
        <v>43904</v>
      </c>
      <c r="C17" s="5">
        <v>924</v>
      </c>
      <c r="D17" s="5">
        <f t="shared" si="0"/>
        <v>367</v>
      </c>
    </row>
    <row r="18" spans="2:4" ht="15" thickBot="1" x14ac:dyDescent="0.35">
      <c r="B18" s="4">
        <v>43905</v>
      </c>
      <c r="C18" s="5">
        <v>1291</v>
      </c>
      <c r="D18" s="5">
        <f t="shared" si="0"/>
        <v>457</v>
      </c>
    </row>
    <row r="19" spans="2:4" ht="15" thickBot="1" x14ac:dyDescent="0.35">
      <c r="B19" s="4">
        <v>43906</v>
      </c>
      <c r="C19" s="5">
        <v>1748</v>
      </c>
      <c r="D19" s="5">
        <f t="shared" si="0"/>
        <v>840</v>
      </c>
    </row>
    <row r="20" spans="2:4" ht="15" thickBot="1" x14ac:dyDescent="0.35">
      <c r="B20" s="4">
        <v>43907</v>
      </c>
      <c r="C20" s="5">
        <v>2588</v>
      </c>
      <c r="D20" s="5">
        <f t="shared" si="0"/>
        <v>501</v>
      </c>
    </row>
    <row r="21" spans="2:4" ht="15" thickBot="1" x14ac:dyDescent="0.35">
      <c r="B21" s="4">
        <v>43908</v>
      </c>
      <c r="C21" s="5">
        <v>3089</v>
      </c>
      <c r="D21" s="5">
        <f t="shared" si="0"/>
        <v>1562</v>
      </c>
    </row>
    <row r="22" spans="2:4" ht="15" thickBot="1" x14ac:dyDescent="0.35">
      <c r="B22" s="4">
        <v>43909</v>
      </c>
      <c r="C22" s="5">
        <v>4651</v>
      </c>
      <c r="D22" s="5">
        <f t="shared" si="0"/>
        <v>1496</v>
      </c>
    </row>
    <row r="23" spans="2:4" ht="15" thickBot="1" x14ac:dyDescent="0.35">
      <c r="B23" s="4">
        <v>43910</v>
      </c>
      <c r="C23" s="5">
        <v>6147</v>
      </c>
      <c r="D23" s="5">
        <f t="shared" si="0"/>
        <v>646</v>
      </c>
    </row>
    <row r="24" spans="2:4" ht="15" thickBot="1" x14ac:dyDescent="0.35">
      <c r="B24" s="4">
        <v>43911</v>
      </c>
      <c r="C24" s="5">
        <v>6793</v>
      </c>
      <c r="D24" s="5">
        <f t="shared" si="0"/>
        <v>2332</v>
      </c>
    </row>
    <row r="25" spans="2:4" ht="15" thickBot="1" x14ac:dyDescent="0.35">
      <c r="B25" s="4">
        <v>43912</v>
      </c>
      <c r="C25" s="5">
        <v>9125</v>
      </c>
      <c r="D25" s="5">
        <f t="shared" si="0"/>
        <v>2314</v>
      </c>
    </row>
    <row r="26" spans="2:4" ht="15" thickBot="1" x14ac:dyDescent="0.35">
      <c r="B26" s="4">
        <v>43913</v>
      </c>
      <c r="C26" s="5">
        <v>11439</v>
      </c>
      <c r="D26" s="5">
        <f t="shared" si="0"/>
        <v>-670</v>
      </c>
    </row>
    <row r="27" spans="2:4" ht="15" thickBot="1" x14ac:dyDescent="0.35">
      <c r="B27" s="4">
        <v>43914</v>
      </c>
      <c r="C27" s="5">
        <v>10769</v>
      </c>
      <c r="D27" s="5">
        <f t="shared" si="0"/>
        <v>2139</v>
      </c>
    </row>
    <row r="28" spans="2:4" ht="15" thickBot="1" x14ac:dyDescent="0.35">
      <c r="B28" s="4">
        <v>43915</v>
      </c>
      <c r="C28" s="5">
        <v>12908</v>
      </c>
      <c r="D28" s="5">
        <f t="shared" si="0"/>
        <v>4812</v>
      </c>
    </row>
    <row r="29" spans="2:4" ht="15" thickBot="1" x14ac:dyDescent="0.35">
      <c r="B29" s="4">
        <v>43916</v>
      </c>
      <c r="C29" s="5">
        <v>17720</v>
      </c>
      <c r="D29" s="5">
        <f t="shared" si="0"/>
        <v>1408</v>
      </c>
    </row>
    <row r="30" spans="2:4" ht="15" thickBot="1" x14ac:dyDescent="0.35">
      <c r="B30" s="4">
        <v>43917</v>
      </c>
      <c r="C30" s="5">
        <v>19128</v>
      </c>
      <c r="D30" s="5">
        <f t="shared" si="0"/>
        <v>564</v>
      </c>
    </row>
    <row r="31" spans="2:4" ht="15" thickBot="1" x14ac:dyDescent="0.35">
      <c r="B31" s="4">
        <v>43918</v>
      </c>
      <c r="C31" s="5">
        <v>19692</v>
      </c>
      <c r="D31" s="5">
        <f t="shared" si="0"/>
        <v>-111</v>
      </c>
    </row>
    <row r="32" spans="2:4" ht="15" thickBot="1" x14ac:dyDescent="0.35">
      <c r="B32" s="4">
        <v>43919</v>
      </c>
      <c r="C32" s="5">
        <v>19581</v>
      </c>
      <c r="D32" s="5">
        <f t="shared" si="0"/>
        <v>2461</v>
      </c>
    </row>
    <row r="33" spans="2:4" ht="15" thickBot="1" x14ac:dyDescent="0.35">
      <c r="B33" s="4">
        <v>43920</v>
      </c>
      <c r="C33" s="5">
        <v>22042</v>
      </c>
      <c r="D33" s="5">
        <f t="shared" si="0"/>
        <v>2811</v>
      </c>
    </row>
    <row r="34" spans="2:4" ht="15" thickBot="1" x14ac:dyDescent="0.35">
      <c r="B34" s="4">
        <v>43921</v>
      </c>
      <c r="C34" s="5">
        <v>24853</v>
      </c>
      <c r="D34" s="5">
        <f t="shared" si="0"/>
        <v>938</v>
      </c>
    </row>
    <row r="35" spans="2:4" ht="15" thickBot="1" x14ac:dyDescent="0.35">
      <c r="B35" s="4">
        <v>43922</v>
      </c>
      <c r="C35" s="5">
        <v>25791</v>
      </c>
      <c r="D35" s="5">
        <f t="shared" si="0"/>
        <v>2269</v>
      </c>
    </row>
    <row r="36" spans="2:4" ht="15" thickBot="1" x14ac:dyDescent="0.35">
      <c r="B36" s="4">
        <v>43923</v>
      </c>
      <c r="C36" s="5">
        <v>28060</v>
      </c>
      <c r="D36" s="5">
        <f t="shared" si="0"/>
        <v>4016</v>
      </c>
    </row>
    <row r="37" spans="2:4" ht="15" thickBot="1" x14ac:dyDescent="0.35">
      <c r="B37" s="4">
        <v>43924</v>
      </c>
      <c r="C37" s="5">
        <v>32076</v>
      </c>
      <c r="D37" s="5">
        <f t="shared" si="0"/>
        <v>1136</v>
      </c>
    </row>
    <row r="38" spans="2:4" ht="15" thickBot="1" x14ac:dyDescent="0.35">
      <c r="B38" s="4">
        <v>43925</v>
      </c>
      <c r="C38" s="5">
        <v>33212</v>
      </c>
      <c r="D38" s="5">
        <f t="shared" si="0"/>
        <v>-7712</v>
      </c>
    </row>
    <row r="39" spans="2:4" ht="15" thickBot="1" x14ac:dyDescent="0.35">
      <c r="B39" s="4">
        <v>43926</v>
      </c>
      <c r="C39" s="5">
        <v>25500</v>
      </c>
      <c r="D39" s="5">
        <f t="shared" si="0"/>
        <v>3502</v>
      </c>
    </row>
    <row r="40" spans="2:4" ht="15" thickBot="1" x14ac:dyDescent="0.35">
      <c r="B40" s="4">
        <v>43927</v>
      </c>
      <c r="C40" s="5">
        <v>29002</v>
      </c>
      <c r="D40" s="5">
        <f t="shared" si="0"/>
        <v>1883</v>
      </c>
    </row>
    <row r="41" spans="2:4" ht="15" thickBot="1" x14ac:dyDescent="0.35">
      <c r="B41" s="4">
        <v>43928</v>
      </c>
      <c r="C41" s="5">
        <v>30885</v>
      </c>
      <c r="D41" s="5">
        <f t="shared" si="0"/>
        <v>-290</v>
      </c>
    </row>
    <row r="42" spans="2:4" ht="15" thickBot="1" x14ac:dyDescent="0.35">
      <c r="B42" s="4">
        <v>43929</v>
      </c>
      <c r="C42" s="5">
        <v>30595</v>
      </c>
      <c r="D42" s="5">
        <f t="shared" si="0"/>
        <v>3900</v>
      </c>
    </row>
    <row r="43" spans="2:4" ht="15" thickBot="1" x14ac:dyDescent="0.35">
      <c r="B43" s="4">
        <v>43930</v>
      </c>
      <c r="C43" s="5">
        <v>34495</v>
      </c>
      <c r="D43" s="5">
        <f t="shared" si="0"/>
        <v>-112</v>
      </c>
    </row>
    <row r="44" spans="2:4" ht="15" thickBot="1" x14ac:dyDescent="0.35">
      <c r="B44" s="4">
        <v>43931</v>
      </c>
      <c r="C44" s="5">
        <v>34383</v>
      </c>
      <c r="D44" s="5">
        <f t="shared" si="0"/>
        <v>-3877</v>
      </c>
    </row>
    <row r="45" spans="2:4" ht="15" thickBot="1" x14ac:dyDescent="0.35">
      <c r="B45" s="4">
        <v>43932</v>
      </c>
      <c r="C45" s="5">
        <v>30506</v>
      </c>
      <c r="D45" s="5">
        <f t="shared" si="0"/>
        <v>-2743</v>
      </c>
    </row>
    <row r="46" spans="2:4" ht="15" thickBot="1" x14ac:dyDescent="0.35">
      <c r="B46" s="4">
        <v>43933</v>
      </c>
      <c r="C46" s="5">
        <v>27763</v>
      </c>
      <c r="D46" s="5">
        <f t="shared" si="0"/>
        <v>-2563</v>
      </c>
    </row>
    <row r="47" spans="2:4" ht="15" thickBot="1" x14ac:dyDescent="0.35">
      <c r="B47" s="4">
        <v>43934</v>
      </c>
      <c r="C47" s="5">
        <v>25200</v>
      </c>
      <c r="D47" s="5">
        <f t="shared" si="0"/>
        <v>509</v>
      </c>
    </row>
    <row r="48" spans="2:4" ht="15" thickBot="1" x14ac:dyDescent="0.35">
      <c r="B48" s="4">
        <v>43935</v>
      </c>
      <c r="C48" s="5">
        <v>25709</v>
      </c>
      <c r="D48" s="5">
        <f t="shared" si="0"/>
        <v>4600</v>
      </c>
    </row>
    <row r="49" spans="2:4" ht="15" thickBot="1" x14ac:dyDescent="0.35">
      <c r="B49" s="4">
        <v>43936</v>
      </c>
      <c r="C49" s="5">
        <v>30309</v>
      </c>
      <c r="D49" s="5">
        <f t="shared" si="0"/>
        <v>670</v>
      </c>
    </row>
    <row r="50" spans="2:4" ht="15" thickBot="1" x14ac:dyDescent="0.35">
      <c r="B50" s="4">
        <v>43937</v>
      </c>
      <c r="C50" s="5">
        <v>30979</v>
      </c>
      <c r="D50" s="5">
        <f t="shared" si="0"/>
        <v>1034</v>
      </c>
    </row>
    <row r="51" spans="2:4" ht="15" thickBot="1" x14ac:dyDescent="0.35">
      <c r="B51" s="4">
        <v>43938</v>
      </c>
      <c r="C51" s="5">
        <v>32013</v>
      </c>
      <c r="D51" s="5">
        <f t="shared" si="0"/>
        <v>-4107</v>
      </c>
    </row>
    <row r="52" spans="2:4" ht="15" thickBot="1" x14ac:dyDescent="0.35">
      <c r="B52" s="4">
        <v>43939</v>
      </c>
      <c r="C52" s="5">
        <v>27906</v>
      </c>
      <c r="D52" s="5">
        <f t="shared" si="0"/>
        <v>-519</v>
      </c>
    </row>
    <row r="53" spans="2:4" ht="15" thickBot="1" x14ac:dyDescent="0.35">
      <c r="B53" s="4">
        <v>43940</v>
      </c>
      <c r="C53" s="5">
        <v>27387</v>
      </c>
      <c r="D53" s="5">
        <f t="shared" si="0"/>
        <v>-1488</v>
      </c>
    </row>
    <row r="54" spans="2:4" ht="15" thickBot="1" x14ac:dyDescent="0.35">
      <c r="B54" s="4">
        <v>43941</v>
      </c>
      <c r="C54" s="5">
        <v>25899</v>
      </c>
      <c r="D54" s="5">
        <f t="shared" si="0"/>
        <v>462</v>
      </c>
    </row>
    <row r="55" spans="2:4" ht="15" thickBot="1" x14ac:dyDescent="0.35">
      <c r="B55" s="4">
        <v>43942</v>
      </c>
      <c r="C55" s="5">
        <v>26361</v>
      </c>
      <c r="D55" s="5">
        <f t="shared" si="0"/>
        <v>2594</v>
      </c>
    </row>
    <row r="56" spans="2:4" ht="15" thickBot="1" x14ac:dyDescent="0.35">
      <c r="B56" s="4">
        <v>43943</v>
      </c>
      <c r="C56" s="5">
        <v>28955</v>
      </c>
      <c r="D56" s="5">
        <f t="shared" si="0"/>
        <v>2855</v>
      </c>
    </row>
    <row r="57" spans="2:4" ht="15" thickBot="1" x14ac:dyDescent="0.35">
      <c r="B57" s="4">
        <v>43944</v>
      </c>
      <c r="C57" s="5">
        <v>31810</v>
      </c>
      <c r="D57" s="5">
        <f t="shared" si="0"/>
        <v>2424</v>
      </c>
    </row>
    <row r="58" spans="2:4" ht="15" thickBot="1" x14ac:dyDescent="0.35">
      <c r="B58" s="4">
        <v>43945</v>
      </c>
      <c r="C58" s="5">
        <v>34234</v>
      </c>
      <c r="D58" s="5">
        <f t="shared" si="0"/>
        <v>1637</v>
      </c>
    </row>
    <row r="59" spans="2:4" ht="15" thickBot="1" x14ac:dyDescent="0.35">
      <c r="B59" s="4">
        <v>43946</v>
      </c>
      <c r="C59" s="5">
        <v>35871</v>
      </c>
      <c r="D59" s="5">
        <f t="shared" si="0"/>
        <v>-8559</v>
      </c>
    </row>
    <row r="60" spans="2:4" ht="15" thickBot="1" x14ac:dyDescent="0.35">
      <c r="B60" s="4">
        <v>43947</v>
      </c>
      <c r="C60" s="5">
        <v>27312</v>
      </c>
      <c r="D60" s="5">
        <f t="shared" si="0"/>
        <v>-4614</v>
      </c>
    </row>
    <row r="61" spans="2:4" ht="15" thickBot="1" x14ac:dyDescent="0.35">
      <c r="B61" s="4">
        <v>43948</v>
      </c>
      <c r="C61" s="5">
        <v>22698</v>
      </c>
      <c r="D61" s="5">
        <f t="shared" si="0"/>
        <v>2585</v>
      </c>
    </row>
    <row r="62" spans="2:4" ht="15" thickBot="1" x14ac:dyDescent="0.35">
      <c r="B62" s="4">
        <v>43949</v>
      </c>
      <c r="C62" s="5">
        <v>25283</v>
      </c>
      <c r="D62" s="5">
        <f t="shared" si="0"/>
        <v>1024</v>
      </c>
    </row>
    <row r="63" spans="2:4" ht="15" thickBot="1" x14ac:dyDescent="0.35">
      <c r="B63" s="4">
        <v>43950</v>
      </c>
      <c r="C63" s="5">
        <v>26307</v>
      </c>
      <c r="D63" s="5">
        <f t="shared" si="0"/>
        <v>3661</v>
      </c>
    </row>
    <row r="64" spans="2:4" ht="15" thickBot="1" x14ac:dyDescent="0.35">
      <c r="B64" s="4">
        <v>43951</v>
      </c>
      <c r="C64" s="5">
        <v>29968</v>
      </c>
      <c r="D64" s="5">
        <f t="shared" si="0"/>
        <v>3061</v>
      </c>
    </row>
    <row r="65" spans="2:4" ht="15" thickBot="1" x14ac:dyDescent="0.35">
      <c r="B65" s="4">
        <v>43952</v>
      </c>
      <c r="C65" s="5">
        <v>33029</v>
      </c>
      <c r="D65" s="5">
        <f t="shared" si="0"/>
        <v>-3881</v>
      </c>
    </row>
    <row r="66" spans="2:4" ht="15" thickBot="1" x14ac:dyDescent="0.35">
      <c r="B66" s="4">
        <v>43953</v>
      </c>
      <c r="C66" s="5">
        <v>29148</v>
      </c>
      <c r="D66" s="5">
        <f t="shared" si="0"/>
        <v>-3441</v>
      </c>
    </row>
    <row r="67" spans="2:4" ht="15" thickBot="1" x14ac:dyDescent="0.35">
      <c r="B67" s="4">
        <v>43954</v>
      </c>
      <c r="C67" s="5">
        <v>25707</v>
      </c>
      <c r="D67" s="5">
        <f t="shared" ref="D67:D130" si="1">C68-C67</f>
        <v>-3061</v>
      </c>
    </row>
    <row r="68" spans="2:4" ht="15" thickBot="1" x14ac:dyDescent="0.35">
      <c r="B68" s="4">
        <v>43955</v>
      </c>
      <c r="C68" s="5">
        <v>22646</v>
      </c>
      <c r="D68" s="5">
        <f t="shared" si="1"/>
        <v>-200</v>
      </c>
    </row>
    <row r="69" spans="2:4" ht="15" thickBot="1" x14ac:dyDescent="0.35">
      <c r="B69" s="4">
        <v>43956</v>
      </c>
      <c r="C69" s="5">
        <v>22446</v>
      </c>
      <c r="D69" s="5">
        <f t="shared" si="1"/>
        <v>2650</v>
      </c>
    </row>
    <row r="70" spans="2:4" ht="15" thickBot="1" x14ac:dyDescent="0.35">
      <c r="B70" s="4">
        <v>43957</v>
      </c>
      <c r="C70" s="5">
        <v>25096</v>
      </c>
      <c r="D70" s="5">
        <f t="shared" si="1"/>
        <v>2464</v>
      </c>
    </row>
    <row r="71" spans="2:4" ht="15" thickBot="1" x14ac:dyDescent="0.35">
      <c r="B71" s="4">
        <v>43958</v>
      </c>
      <c r="C71" s="5">
        <v>27560</v>
      </c>
      <c r="D71" s="5">
        <f t="shared" si="1"/>
        <v>-343</v>
      </c>
    </row>
    <row r="72" spans="2:4" ht="15" thickBot="1" x14ac:dyDescent="0.35">
      <c r="B72" s="4">
        <v>43959</v>
      </c>
      <c r="C72" s="5">
        <v>27217</v>
      </c>
      <c r="D72" s="5">
        <f t="shared" si="1"/>
        <v>-1999</v>
      </c>
    </row>
    <row r="73" spans="2:4" ht="15" thickBot="1" x14ac:dyDescent="0.35">
      <c r="B73" s="4">
        <v>43960</v>
      </c>
      <c r="C73" s="5">
        <v>25218</v>
      </c>
      <c r="D73" s="5">
        <f t="shared" si="1"/>
        <v>-4155</v>
      </c>
    </row>
    <row r="74" spans="2:4" ht="15" thickBot="1" x14ac:dyDescent="0.35">
      <c r="B74" s="4">
        <v>43961</v>
      </c>
      <c r="C74" s="5">
        <v>21063</v>
      </c>
      <c r="D74" s="5">
        <f t="shared" si="1"/>
        <v>-2692</v>
      </c>
    </row>
    <row r="75" spans="2:4" ht="15" thickBot="1" x14ac:dyDescent="0.35">
      <c r="B75" s="4">
        <v>43962</v>
      </c>
      <c r="C75" s="5">
        <v>18371</v>
      </c>
      <c r="D75" s="5">
        <f t="shared" si="1"/>
        <v>4526</v>
      </c>
    </row>
    <row r="76" spans="2:4" ht="15" thickBot="1" x14ac:dyDescent="0.35">
      <c r="B76" s="4">
        <v>43963</v>
      </c>
      <c r="C76" s="5">
        <v>22897</v>
      </c>
      <c r="D76" s="5">
        <f t="shared" si="1"/>
        <v>-1625</v>
      </c>
    </row>
    <row r="77" spans="2:4" ht="15" thickBot="1" x14ac:dyDescent="0.35">
      <c r="B77" s="4">
        <v>43964</v>
      </c>
      <c r="C77" s="5">
        <v>21272</v>
      </c>
      <c r="D77" s="5">
        <f t="shared" si="1"/>
        <v>5526</v>
      </c>
    </row>
    <row r="78" spans="2:4" ht="15" thickBot="1" x14ac:dyDescent="0.35">
      <c r="B78" s="4">
        <v>43965</v>
      </c>
      <c r="C78" s="5">
        <v>26798</v>
      </c>
      <c r="D78" s="5">
        <f t="shared" si="1"/>
        <v>-2114</v>
      </c>
    </row>
    <row r="79" spans="2:4" ht="15" thickBot="1" x14ac:dyDescent="0.35">
      <c r="B79" s="4">
        <v>43966</v>
      </c>
      <c r="C79" s="5">
        <v>24684</v>
      </c>
      <c r="D79" s="5">
        <f t="shared" si="1"/>
        <v>-6</v>
      </c>
    </row>
    <row r="80" spans="2:4" ht="15" thickBot="1" x14ac:dyDescent="0.35">
      <c r="B80" s="4">
        <v>43967</v>
      </c>
      <c r="C80" s="5">
        <v>24678</v>
      </c>
      <c r="D80" s="5">
        <f t="shared" si="1"/>
        <v>-4644</v>
      </c>
    </row>
    <row r="81" spans="2:4" ht="15" thickBot="1" x14ac:dyDescent="0.35">
      <c r="B81" s="4">
        <v>43968</v>
      </c>
      <c r="C81" s="5">
        <v>20034</v>
      </c>
      <c r="D81" s="5">
        <f t="shared" si="1"/>
        <v>982</v>
      </c>
    </row>
    <row r="82" spans="2:4" ht="15" thickBot="1" x14ac:dyDescent="0.35">
      <c r="B82" s="4">
        <v>43969</v>
      </c>
      <c r="C82" s="5">
        <v>21016</v>
      </c>
      <c r="D82" s="5">
        <f t="shared" si="1"/>
        <v>-117</v>
      </c>
    </row>
    <row r="83" spans="2:4" ht="15" thickBot="1" x14ac:dyDescent="0.35">
      <c r="B83" s="4">
        <v>43970</v>
      </c>
      <c r="C83" s="5">
        <v>20899</v>
      </c>
      <c r="D83" s="5">
        <f t="shared" si="1"/>
        <v>419</v>
      </c>
    </row>
    <row r="84" spans="2:4" ht="15" thickBot="1" x14ac:dyDescent="0.35">
      <c r="B84" s="4">
        <v>43971</v>
      </c>
      <c r="C84" s="5">
        <v>21318</v>
      </c>
      <c r="D84" s="5">
        <f t="shared" si="1"/>
        <v>5356</v>
      </c>
    </row>
    <row r="85" spans="2:4" ht="15" thickBot="1" x14ac:dyDescent="0.35">
      <c r="B85" s="4">
        <v>43972</v>
      </c>
      <c r="C85" s="5">
        <v>26674</v>
      </c>
      <c r="D85" s="5">
        <f t="shared" si="1"/>
        <v>-2227</v>
      </c>
    </row>
    <row r="86" spans="2:4" ht="15" thickBot="1" x14ac:dyDescent="0.35">
      <c r="B86" s="4">
        <v>43973</v>
      </c>
      <c r="C86" s="5">
        <v>24447</v>
      </c>
      <c r="D86" s="5">
        <f t="shared" si="1"/>
        <v>-2916</v>
      </c>
    </row>
    <row r="87" spans="2:4" ht="15" thickBot="1" x14ac:dyDescent="0.35">
      <c r="B87" s="4">
        <v>43974</v>
      </c>
      <c r="C87" s="5">
        <v>21531</v>
      </c>
      <c r="D87" s="5">
        <f t="shared" si="1"/>
        <v>-1484</v>
      </c>
    </row>
    <row r="88" spans="2:4" ht="15" thickBot="1" x14ac:dyDescent="0.35">
      <c r="B88" s="4">
        <v>43975</v>
      </c>
      <c r="C88" s="5">
        <v>20047</v>
      </c>
      <c r="D88" s="5">
        <f t="shared" si="1"/>
        <v>-1356</v>
      </c>
    </row>
    <row r="89" spans="2:4" ht="15" thickBot="1" x14ac:dyDescent="0.35">
      <c r="B89" s="4">
        <v>43976</v>
      </c>
      <c r="C89" s="5">
        <v>18691</v>
      </c>
      <c r="D89" s="5">
        <f t="shared" si="1"/>
        <v>-1861</v>
      </c>
    </row>
    <row r="90" spans="2:4" ht="15" thickBot="1" x14ac:dyDescent="0.35">
      <c r="B90" s="4">
        <v>43977</v>
      </c>
      <c r="C90" s="5">
        <v>16830</v>
      </c>
      <c r="D90" s="5">
        <f t="shared" si="1"/>
        <v>2607</v>
      </c>
    </row>
    <row r="91" spans="2:4" ht="15" thickBot="1" x14ac:dyDescent="0.35">
      <c r="B91" s="4">
        <v>43978</v>
      </c>
      <c r="C91" s="5">
        <v>19437</v>
      </c>
      <c r="D91" s="5">
        <f t="shared" si="1"/>
        <v>3193</v>
      </c>
    </row>
    <row r="92" spans="2:4" ht="15" thickBot="1" x14ac:dyDescent="0.35">
      <c r="B92" s="4">
        <v>43979</v>
      </c>
      <c r="C92" s="5">
        <v>22630</v>
      </c>
      <c r="D92" s="5">
        <f t="shared" si="1"/>
        <v>944</v>
      </c>
    </row>
    <row r="93" spans="2:4" ht="15" thickBot="1" x14ac:dyDescent="0.35">
      <c r="B93" s="4">
        <v>43980</v>
      </c>
      <c r="C93" s="5">
        <v>23574</v>
      </c>
      <c r="D93" s="5">
        <f t="shared" si="1"/>
        <v>108</v>
      </c>
    </row>
    <row r="94" spans="2:4" ht="15" thickBot="1" x14ac:dyDescent="0.35">
      <c r="B94" s="4">
        <v>43981</v>
      </c>
      <c r="C94" s="5">
        <v>23682</v>
      </c>
      <c r="D94" s="5">
        <f t="shared" si="1"/>
        <v>-2124</v>
      </c>
    </row>
    <row r="95" spans="2:4" ht="15" thickBot="1" x14ac:dyDescent="0.35">
      <c r="B95" s="4">
        <v>43982</v>
      </c>
      <c r="C95" s="5">
        <v>21558</v>
      </c>
      <c r="D95" s="5">
        <f t="shared" si="1"/>
        <v>-1076</v>
      </c>
    </row>
    <row r="96" spans="2:4" ht="15" thickBot="1" x14ac:dyDescent="0.35">
      <c r="B96" s="4">
        <v>43983</v>
      </c>
      <c r="C96" s="5">
        <v>20482</v>
      </c>
      <c r="D96" s="5">
        <f t="shared" si="1"/>
        <v>-372</v>
      </c>
    </row>
    <row r="97" spans="2:4" ht="15" thickBot="1" x14ac:dyDescent="0.35">
      <c r="B97" s="4">
        <v>43984</v>
      </c>
      <c r="C97" s="5">
        <v>20110</v>
      </c>
      <c r="D97" s="5">
        <f t="shared" si="1"/>
        <v>282</v>
      </c>
    </row>
    <row r="98" spans="2:4" ht="15" thickBot="1" x14ac:dyDescent="0.35">
      <c r="B98" s="4">
        <v>43985</v>
      </c>
      <c r="C98" s="5">
        <v>20392</v>
      </c>
      <c r="D98" s="5">
        <f t="shared" si="1"/>
        <v>488</v>
      </c>
    </row>
    <row r="99" spans="2:4" ht="15" thickBot="1" x14ac:dyDescent="0.35">
      <c r="B99" s="4">
        <v>43986</v>
      </c>
      <c r="C99" s="5">
        <v>20880</v>
      </c>
      <c r="D99" s="5">
        <f t="shared" si="1"/>
        <v>2520</v>
      </c>
    </row>
    <row r="100" spans="2:4" ht="15" thickBot="1" x14ac:dyDescent="0.35">
      <c r="B100" s="4">
        <v>43987</v>
      </c>
      <c r="C100" s="5">
        <v>23400</v>
      </c>
      <c r="D100" s="5">
        <f t="shared" si="1"/>
        <v>-336</v>
      </c>
    </row>
    <row r="101" spans="2:4" ht="15" thickBot="1" x14ac:dyDescent="0.35">
      <c r="B101" s="4">
        <v>43988</v>
      </c>
      <c r="C101" s="5">
        <v>23064</v>
      </c>
      <c r="D101" s="5">
        <f t="shared" si="1"/>
        <v>-4324</v>
      </c>
    </row>
    <row r="102" spans="2:4" ht="15" thickBot="1" x14ac:dyDescent="0.35">
      <c r="B102" s="4">
        <v>43989</v>
      </c>
      <c r="C102" s="5">
        <v>18740</v>
      </c>
      <c r="D102" s="5">
        <f t="shared" si="1"/>
        <v>-1531</v>
      </c>
    </row>
    <row r="103" spans="2:4" ht="15" thickBot="1" x14ac:dyDescent="0.35">
      <c r="B103" s="4">
        <v>43990</v>
      </c>
      <c r="C103" s="5">
        <v>17209</v>
      </c>
      <c r="D103" s="5">
        <f t="shared" si="1"/>
        <v>103</v>
      </c>
    </row>
    <row r="104" spans="2:4" ht="15" thickBot="1" x14ac:dyDescent="0.35">
      <c r="B104" s="4">
        <v>43991</v>
      </c>
      <c r="C104" s="5">
        <v>17312</v>
      </c>
      <c r="D104" s="5">
        <f t="shared" si="1"/>
        <v>3582</v>
      </c>
    </row>
    <row r="105" spans="2:4" ht="15" thickBot="1" x14ac:dyDescent="0.35">
      <c r="B105" s="4">
        <v>43992</v>
      </c>
      <c r="C105" s="5">
        <v>20894</v>
      </c>
      <c r="D105" s="5">
        <f t="shared" si="1"/>
        <v>1259</v>
      </c>
    </row>
    <row r="106" spans="2:4" ht="15" thickBot="1" x14ac:dyDescent="0.35">
      <c r="B106" s="4">
        <v>43993</v>
      </c>
      <c r="C106" s="5">
        <v>22153</v>
      </c>
      <c r="D106" s="5">
        <f t="shared" si="1"/>
        <v>1444</v>
      </c>
    </row>
    <row r="107" spans="2:4" ht="15" thickBot="1" x14ac:dyDescent="0.35">
      <c r="B107" s="4">
        <v>43994</v>
      </c>
      <c r="C107" s="5">
        <v>23597</v>
      </c>
      <c r="D107" s="5">
        <f t="shared" si="1"/>
        <v>1779</v>
      </c>
    </row>
    <row r="108" spans="2:4" ht="15" thickBot="1" x14ac:dyDescent="0.35">
      <c r="B108" s="4">
        <v>43995</v>
      </c>
      <c r="C108" s="5">
        <v>25376</v>
      </c>
      <c r="D108" s="5">
        <f t="shared" si="1"/>
        <v>-3977</v>
      </c>
    </row>
    <row r="109" spans="2:4" ht="15" thickBot="1" x14ac:dyDescent="0.35">
      <c r="B109" s="4">
        <v>43996</v>
      </c>
      <c r="C109" s="5">
        <v>21399</v>
      </c>
      <c r="D109" s="5">
        <f t="shared" si="1"/>
        <v>-2769</v>
      </c>
    </row>
    <row r="110" spans="2:4" ht="15" thickBot="1" x14ac:dyDescent="0.35">
      <c r="B110" s="4">
        <v>43997</v>
      </c>
      <c r="C110" s="5">
        <v>18630</v>
      </c>
      <c r="D110" s="5">
        <f t="shared" si="1"/>
        <v>4867</v>
      </c>
    </row>
    <row r="111" spans="2:4" ht="15" thickBot="1" x14ac:dyDescent="0.35">
      <c r="B111" s="4">
        <v>43998</v>
      </c>
      <c r="C111" s="5">
        <v>23497</v>
      </c>
      <c r="D111" s="5">
        <f t="shared" si="1"/>
        <v>504</v>
      </c>
    </row>
    <row r="112" spans="2:4" ht="15" thickBot="1" x14ac:dyDescent="0.35">
      <c r="B112" s="4">
        <v>43999</v>
      </c>
      <c r="C112" s="5">
        <v>24001</v>
      </c>
      <c r="D112" s="5">
        <f t="shared" si="1"/>
        <v>3745</v>
      </c>
    </row>
    <row r="113" spans="2:4" ht="15" thickBot="1" x14ac:dyDescent="0.35">
      <c r="B113" s="4">
        <v>44000</v>
      </c>
      <c r="C113" s="5">
        <v>27746</v>
      </c>
      <c r="D113" s="5">
        <f t="shared" si="1"/>
        <v>3725</v>
      </c>
    </row>
    <row r="114" spans="2:4" ht="15" thickBot="1" x14ac:dyDescent="0.35">
      <c r="B114" s="4">
        <v>44001</v>
      </c>
      <c r="C114" s="5">
        <v>31471</v>
      </c>
      <c r="D114" s="5">
        <f t="shared" si="1"/>
        <v>823</v>
      </c>
    </row>
    <row r="115" spans="2:4" ht="15" thickBot="1" x14ac:dyDescent="0.35">
      <c r="B115" s="4">
        <v>44002</v>
      </c>
      <c r="C115" s="5">
        <v>32294</v>
      </c>
      <c r="D115" s="5">
        <f t="shared" si="1"/>
        <v>-4366</v>
      </c>
    </row>
    <row r="116" spans="2:4" ht="15" thickBot="1" x14ac:dyDescent="0.35">
      <c r="B116" s="4">
        <v>44003</v>
      </c>
      <c r="C116" s="5">
        <v>27928</v>
      </c>
      <c r="D116" s="5">
        <f t="shared" si="1"/>
        <v>-647</v>
      </c>
    </row>
    <row r="117" spans="2:4" ht="15" thickBot="1" x14ac:dyDescent="0.35">
      <c r="B117" s="4">
        <v>44004</v>
      </c>
      <c r="C117" s="5">
        <v>27281</v>
      </c>
      <c r="D117" s="5">
        <f t="shared" si="1"/>
        <v>6166</v>
      </c>
    </row>
    <row r="118" spans="2:4" ht="15" thickBot="1" x14ac:dyDescent="0.35">
      <c r="B118" s="4">
        <v>44005</v>
      </c>
      <c r="C118" s="5">
        <v>33447</v>
      </c>
      <c r="D118" s="5">
        <f t="shared" si="1"/>
        <v>5625</v>
      </c>
    </row>
    <row r="119" spans="2:4" ht="15" thickBot="1" x14ac:dyDescent="0.35">
      <c r="B119" s="4">
        <v>44006</v>
      </c>
      <c r="C119" s="5">
        <v>39072</v>
      </c>
      <c r="D119" s="5">
        <f t="shared" si="1"/>
        <v>568</v>
      </c>
    </row>
    <row r="120" spans="2:4" ht="15" thickBot="1" x14ac:dyDescent="0.35">
      <c r="B120" s="4">
        <v>44007</v>
      </c>
      <c r="C120" s="5">
        <v>39640</v>
      </c>
      <c r="D120" s="5">
        <f t="shared" si="1"/>
        <v>4903</v>
      </c>
    </row>
    <row r="121" spans="2:4" ht="15" thickBot="1" x14ac:dyDescent="0.35">
      <c r="B121" s="4">
        <v>44008</v>
      </c>
      <c r="C121" s="5">
        <v>44543</v>
      </c>
      <c r="D121" s="5">
        <f t="shared" si="1"/>
        <v>-1379</v>
      </c>
    </row>
    <row r="122" spans="2:4" ht="15" thickBot="1" x14ac:dyDescent="0.35">
      <c r="B122" s="4">
        <v>44009</v>
      </c>
      <c r="C122" s="5">
        <v>43164</v>
      </c>
      <c r="D122" s="5">
        <f t="shared" si="1"/>
        <v>-1594</v>
      </c>
    </row>
    <row r="123" spans="2:4" ht="15" thickBot="1" x14ac:dyDescent="0.35">
      <c r="B123" s="4">
        <v>44010</v>
      </c>
      <c r="C123" s="5">
        <v>41570</v>
      </c>
      <c r="D123" s="5">
        <f t="shared" si="1"/>
        <v>-1757</v>
      </c>
    </row>
    <row r="124" spans="2:4" ht="15" thickBot="1" x14ac:dyDescent="0.35">
      <c r="B124" s="4">
        <v>44011</v>
      </c>
      <c r="C124" s="5">
        <v>39813</v>
      </c>
      <c r="D124" s="5">
        <f t="shared" si="1"/>
        <v>8051</v>
      </c>
    </row>
    <row r="125" spans="2:4" ht="15" thickBot="1" x14ac:dyDescent="0.35">
      <c r="B125" s="4">
        <v>44012</v>
      </c>
      <c r="C125" s="5">
        <v>47864</v>
      </c>
      <c r="D125" s="5">
        <f t="shared" si="1"/>
        <v>3117</v>
      </c>
    </row>
    <row r="126" spans="2:4" ht="15" thickBot="1" x14ac:dyDescent="0.35">
      <c r="B126" s="4">
        <v>44013</v>
      </c>
      <c r="C126" s="5">
        <v>50981</v>
      </c>
      <c r="D126" s="5">
        <f t="shared" si="1"/>
        <v>3104</v>
      </c>
    </row>
    <row r="127" spans="2:4" ht="15" thickBot="1" x14ac:dyDescent="0.35">
      <c r="B127" s="4">
        <v>44014</v>
      </c>
      <c r="C127" s="5">
        <v>54085</v>
      </c>
      <c r="D127" s="5">
        <f t="shared" si="1"/>
        <v>-137</v>
      </c>
    </row>
    <row r="128" spans="2:4" ht="15" thickBot="1" x14ac:dyDescent="0.35">
      <c r="B128" s="4">
        <v>44015</v>
      </c>
      <c r="C128" s="5">
        <v>53948</v>
      </c>
      <c r="D128" s="5">
        <f t="shared" si="1"/>
        <v>390</v>
      </c>
    </row>
    <row r="129" spans="2:4" ht="15" thickBot="1" x14ac:dyDescent="0.35">
      <c r="B129" s="4">
        <v>44016</v>
      </c>
      <c r="C129" s="5">
        <v>54338</v>
      </c>
      <c r="D129" s="5">
        <f t="shared" si="1"/>
        <v>-8726</v>
      </c>
    </row>
    <row r="130" spans="2:4" ht="15" thickBot="1" x14ac:dyDescent="0.35">
      <c r="B130" s="4">
        <v>44017</v>
      </c>
      <c r="C130" s="5">
        <v>45612</v>
      </c>
      <c r="D130" s="5">
        <f t="shared" si="1"/>
        <v>-3694</v>
      </c>
    </row>
    <row r="131" spans="2:4" ht="15" thickBot="1" x14ac:dyDescent="0.35">
      <c r="B131" s="4">
        <v>44018</v>
      </c>
      <c r="C131" s="5">
        <v>41918</v>
      </c>
      <c r="D131" s="5">
        <f t="shared" ref="D131:D194" si="2">C132-C131</f>
        <v>9810</v>
      </c>
    </row>
    <row r="132" spans="2:4" ht="15" thickBot="1" x14ac:dyDescent="0.35">
      <c r="B132" s="4">
        <v>44019</v>
      </c>
      <c r="C132" s="5">
        <v>51728</v>
      </c>
      <c r="D132" s="5">
        <f t="shared" si="2"/>
        <v>10944</v>
      </c>
    </row>
    <row r="133" spans="2:4" ht="15" thickBot="1" x14ac:dyDescent="0.35">
      <c r="B133" s="4">
        <v>44020</v>
      </c>
      <c r="C133" s="5">
        <v>62672</v>
      </c>
      <c r="D133" s="5">
        <f t="shared" si="2"/>
        <v>-3515</v>
      </c>
    </row>
    <row r="134" spans="2:4" ht="15" thickBot="1" x14ac:dyDescent="0.35">
      <c r="B134" s="4">
        <v>44021</v>
      </c>
      <c r="C134" s="5">
        <v>59157</v>
      </c>
      <c r="D134" s="5">
        <f t="shared" si="2"/>
        <v>7689</v>
      </c>
    </row>
    <row r="135" spans="2:4" ht="15" thickBot="1" x14ac:dyDescent="0.35">
      <c r="B135" s="4">
        <v>44022</v>
      </c>
      <c r="C135" s="5">
        <v>66846</v>
      </c>
      <c r="D135" s="5">
        <f t="shared" si="2"/>
        <v>-3951</v>
      </c>
    </row>
    <row r="136" spans="2:4" ht="15" thickBot="1" x14ac:dyDescent="0.35">
      <c r="B136" s="4">
        <v>44023</v>
      </c>
      <c r="C136" s="5">
        <v>62895</v>
      </c>
      <c r="D136" s="5">
        <f t="shared" si="2"/>
        <v>-1583</v>
      </c>
    </row>
    <row r="137" spans="2:4" ht="15" thickBot="1" x14ac:dyDescent="0.35">
      <c r="B137" s="4">
        <v>44024</v>
      </c>
      <c r="C137" s="5">
        <v>61312</v>
      </c>
      <c r="D137" s="5">
        <f t="shared" si="2"/>
        <v>-3221</v>
      </c>
    </row>
    <row r="138" spans="2:4" ht="15" thickBot="1" x14ac:dyDescent="0.35">
      <c r="B138" s="4">
        <v>44025</v>
      </c>
      <c r="C138" s="5">
        <v>58091</v>
      </c>
      <c r="D138" s="5">
        <f t="shared" si="2"/>
        <v>4638</v>
      </c>
    </row>
    <row r="139" spans="2:4" ht="15" thickBot="1" x14ac:dyDescent="0.35">
      <c r="B139" s="4">
        <v>44026</v>
      </c>
      <c r="C139" s="5">
        <v>62729</v>
      </c>
      <c r="D139" s="5">
        <f t="shared" si="2"/>
        <v>3068</v>
      </c>
    </row>
    <row r="140" spans="2:4" ht="15" thickBot="1" x14ac:dyDescent="0.35">
      <c r="B140" s="4">
        <v>44027</v>
      </c>
      <c r="C140" s="5">
        <v>65797</v>
      </c>
      <c r="D140" s="5">
        <f t="shared" si="2"/>
        <v>5239</v>
      </c>
    </row>
    <row r="141" spans="2:4" ht="15" thickBot="1" x14ac:dyDescent="0.35">
      <c r="B141" s="4">
        <v>44028</v>
      </c>
      <c r="C141" s="5">
        <v>71036</v>
      </c>
      <c r="D141" s="5">
        <f t="shared" si="2"/>
        <v>5806</v>
      </c>
    </row>
    <row r="142" spans="2:4" ht="15" thickBot="1" x14ac:dyDescent="0.35">
      <c r="B142" s="4">
        <v>44029</v>
      </c>
      <c r="C142" s="5">
        <v>76842</v>
      </c>
      <c r="D142" s="5">
        <f t="shared" si="2"/>
        <v>-11891</v>
      </c>
    </row>
    <row r="143" spans="2:4" ht="15" thickBot="1" x14ac:dyDescent="0.35">
      <c r="B143" s="4">
        <v>44030</v>
      </c>
      <c r="C143" s="5">
        <v>64951</v>
      </c>
      <c r="D143" s="5">
        <f t="shared" si="2"/>
        <v>-691</v>
      </c>
    </row>
    <row r="144" spans="2:4" ht="15" thickBot="1" x14ac:dyDescent="0.35">
      <c r="B144" s="4">
        <v>44031</v>
      </c>
      <c r="C144" s="5">
        <v>64260</v>
      </c>
      <c r="D144" s="5">
        <f t="shared" si="2"/>
        <v>-7219</v>
      </c>
    </row>
    <row r="145" spans="2:4" ht="15" thickBot="1" x14ac:dyDescent="0.35">
      <c r="B145" s="4">
        <v>44032</v>
      </c>
      <c r="C145" s="5">
        <v>57041</v>
      </c>
      <c r="D145" s="5">
        <f t="shared" si="2"/>
        <v>6889</v>
      </c>
    </row>
    <row r="146" spans="2:4" ht="15" thickBot="1" x14ac:dyDescent="0.35">
      <c r="B146" s="4">
        <v>44033</v>
      </c>
      <c r="C146" s="5">
        <v>63930</v>
      </c>
      <c r="D146" s="5">
        <f t="shared" si="2"/>
        <v>5403</v>
      </c>
    </row>
    <row r="147" spans="2:4" ht="15" thickBot="1" x14ac:dyDescent="0.35">
      <c r="B147" s="4">
        <v>44034</v>
      </c>
      <c r="C147" s="5">
        <v>69333</v>
      </c>
      <c r="D147" s="5">
        <f t="shared" si="2"/>
        <v>2219</v>
      </c>
    </row>
    <row r="148" spans="2:4" ht="15" thickBot="1" x14ac:dyDescent="0.35">
      <c r="B148" s="4">
        <v>44035</v>
      </c>
      <c r="C148" s="5">
        <v>71552</v>
      </c>
      <c r="D148" s="5">
        <f t="shared" si="2"/>
        <v>3684</v>
      </c>
    </row>
    <row r="149" spans="2:4" ht="15" thickBot="1" x14ac:dyDescent="0.35">
      <c r="B149" s="4">
        <v>44036</v>
      </c>
      <c r="C149" s="5">
        <v>75236</v>
      </c>
      <c r="D149" s="5">
        <f t="shared" si="2"/>
        <v>-10495</v>
      </c>
    </row>
    <row r="150" spans="2:4" ht="15" thickBot="1" x14ac:dyDescent="0.35">
      <c r="B150" s="4">
        <v>44037</v>
      </c>
      <c r="C150" s="5">
        <v>64741</v>
      </c>
      <c r="D150" s="5">
        <f t="shared" si="2"/>
        <v>-3741</v>
      </c>
    </row>
    <row r="151" spans="2:4" ht="15" thickBot="1" x14ac:dyDescent="0.35">
      <c r="B151" s="4">
        <v>44038</v>
      </c>
      <c r="C151" s="5">
        <v>61000</v>
      </c>
      <c r="D151" s="5">
        <f t="shared" si="2"/>
        <v>-5668</v>
      </c>
    </row>
    <row r="152" spans="2:4" ht="15" thickBot="1" x14ac:dyDescent="0.35">
      <c r="B152" s="4">
        <v>44039</v>
      </c>
      <c r="C152" s="5">
        <v>55332</v>
      </c>
      <c r="D152" s="5">
        <f t="shared" si="2"/>
        <v>3671</v>
      </c>
    </row>
    <row r="153" spans="2:4" ht="15" thickBot="1" x14ac:dyDescent="0.35">
      <c r="B153" s="4">
        <v>44040</v>
      </c>
      <c r="C153" s="5">
        <v>59003</v>
      </c>
      <c r="D153" s="5">
        <f t="shared" si="2"/>
        <v>5405</v>
      </c>
    </row>
    <row r="154" spans="2:4" ht="15" thickBot="1" x14ac:dyDescent="0.35">
      <c r="B154" s="4">
        <v>44041</v>
      </c>
      <c r="C154" s="5">
        <v>64408</v>
      </c>
      <c r="D154" s="5">
        <f t="shared" si="2"/>
        <v>5010</v>
      </c>
    </row>
    <row r="155" spans="2:4" ht="15" thickBot="1" x14ac:dyDescent="0.35">
      <c r="B155" s="4">
        <v>44042</v>
      </c>
      <c r="C155" s="5">
        <v>69418</v>
      </c>
      <c r="D155" s="5">
        <f t="shared" si="2"/>
        <v>-1795</v>
      </c>
    </row>
    <row r="156" spans="2:4" ht="15" thickBot="1" x14ac:dyDescent="0.35">
      <c r="B156" s="4">
        <v>44043</v>
      </c>
      <c r="C156" s="5">
        <v>67623</v>
      </c>
      <c r="D156" s="5">
        <f t="shared" si="2"/>
        <v>-6522</v>
      </c>
    </row>
    <row r="157" spans="2:4" ht="15" thickBot="1" x14ac:dyDescent="0.35">
      <c r="B157" s="4">
        <v>44044</v>
      </c>
      <c r="C157" s="5">
        <v>61101</v>
      </c>
      <c r="D157" s="5">
        <f t="shared" si="2"/>
        <v>-14289</v>
      </c>
    </row>
    <row r="158" spans="2:4" ht="15" thickBot="1" x14ac:dyDescent="0.35">
      <c r="B158" s="4">
        <v>44045</v>
      </c>
      <c r="C158" s="5">
        <v>46812</v>
      </c>
      <c r="D158" s="5">
        <f t="shared" si="2"/>
        <v>2901</v>
      </c>
    </row>
    <row r="159" spans="2:4" ht="15" thickBot="1" x14ac:dyDescent="0.35">
      <c r="B159" s="4">
        <v>44046</v>
      </c>
      <c r="C159" s="5">
        <v>49713</v>
      </c>
      <c r="D159" s="5">
        <f t="shared" si="2"/>
        <v>2153</v>
      </c>
    </row>
    <row r="160" spans="2:4" ht="15" thickBot="1" x14ac:dyDescent="0.35">
      <c r="B160" s="4">
        <v>44047</v>
      </c>
      <c r="C160" s="5">
        <v>51866</v>
      </c>
      <c r="D160" s="5">
        <f t="shared" si="2"/>
        <v>458</v>
      </c>
    </row>
    <row r="161" spans="2:4" ht="15" thickBot="1" x14ac:dyDescent="0.35">
      <c r="B161" s="4">
        <v>44048</v>
      </c>
      <c r="C161" s="5">
        <v>52324</v>
      </c>
      <c r="D161" s="5">
        <f t="shared" si="2"/>
        <v>1863</v>
      </c>
    </row>
    <row r="162" spans="2:4" ht="15" thickBot="1" x14ac:dyDescent="0.35">
      <c r="B162" s="4">
        <v>44049</v>
      </c>
      <c r="C162" s="5">
        <v>54187</v>
      </c>
      <c r="D162" s="5">
        <f t="shared" si="2"/>
        <v>7158</v>
      </c>
    </row>
    <row r="163" spans="2:4" ht="15" thickBot="1" x14ac:dyDescent="0.35">
      <c r="B163" s="4">
        <v>44050</v>
      </c>
      <c r="C163" s="5">
        <v>61345</v>
      </c>
      <c r="D163" s="5">
        <f t="shared" si="2"/>
        <v>-7633</v>
      </c>
    </row>
    <row r="164" spans="2:4" ht="15" thickBot="1" x14ac:dyDescent="0.35">
      <c r="B164" s="4">
        <v>44051</v>
      </c>
      <c r="C164" s="5">
        <v>53712</v>
      </c>
      <c r="D164" s="5">
        <f t="shared" si="2"/>
        <v>-3085</v>
      </c>
    </row>
    <row r="165" spans="2:4" ht="15" thickBot="1" x14ac:dyDescent="0.35">
      <c r="B165" s="4">
        <v>44052</v>
      </c>
      <c r="C165" s="5">
        <v>50627</v>
      </c>
      <c r="D165" s="5">
        <f t="shared" si="2"/>
        <v>-8538</v>
      </c>
    </row>
    <row r="166" spans="2:4" ht="15" thickBot="1" x14ac:dyDescent="0.35">
      <c r="B166" s="4">
        <v>44053</v>
      </c>
      <c r="C166" s="5">
        <v>42089</v>
      </c>
      <c r="D166" s="5">
        <f t="shared" si="2"/>
        <v>13612</v>
      </c>
    </row>
    <row r="167" spans="2:4" ht="15" thickBot="1" x14ac:dyDescent="0.35">
      <c r="B167" s="4">
        <v>44054</v>
      </c>
      <c r="C167" s="5">
        <v>55701</v>
      </c>
      <c r="D167" s="5">
        <f t="shared" si="2"/>
        <v>433</v>
      </c>
    </row>
    <row r="168" spans="2:4" ht="15" thickBot="1" x14ac:dyDescent="0.35">
      <c r="B168" s="4">
        <v>44055</v>
      </c>
      <c r="C168" s="5">
        <v>56134</v>
      </c>
      <c r="D168" s="5">
        <f t="shared" si="2"/>
        <v>-4375</v>
      </c>
    </row>
    <row r="169" spans="2:4" ht="15" thickBot="1" x14ac:dyDescent="0.35">
      <c r="B169" s="4">
        <v>44056</v>
      </c>
      <c r="C169" s="5">
        <v>51759</v>
      </c>
      <c r="D169" s="5">
        <f t="shared" si="2"/>
        <v>3877</v>
      </c>
    </row>
    <row r="170" spans="2:4" ht="15" thickBot="1" x14ac:dyDescent="0.35">
      <c r="B170" s="4">
        <v>44057</v>
      </c>
      <c r="C170" s="5">
        <v>55636</v>
      </c>
      <c r="D170" s="5">
        <f t="shared" si="2"/>
        <v>513</v>
      </c>
    </row>
    <row r="171" spans="2:4" ht="15" thickBot="1" x14ac:dyDescent="0.35">
      <c r="B171" s="4">
        <v>44058</v>
      </c>
      <c r="C171" s="5">
        <v>56149</v>
      </c>
      <c r="D171" s="5">
        <f t="shared" si="2"/>
        <v>-13662</v>
      </c>
    </row>
    <row r="172" spans="2:4" ht="15" thickBot="1" x14ac:dyDescent="0.35">
      <c r="B172" s="4">
        <v>44059</v>
      </c>
      <c r="C172" s="5">
        <v>42487</v>
      </c>
      <c r="D172" s="5">
        <f t="shared" si="2"/>
        <v>-4607</v>
      </c>
    </row>
    <row r="173" spans="2:4" ht="15" thickBot="1" x14ac:dyDescent="0.35">
      <c r="B173" s="4">
        <v>44060</v>
      </c>
      <c r="C173" s="5">
        <v>37880</v>
      </c>
      <c r="D173" s="5">
        <f t="shared" si="2"/>
        <v>2915</v>
      </c>
    </row>
    <row r="174" spans="2:4" ht="15" thickBot="1" x14ac:dyDescent="0.35">
      <c r="B174" s="4">
        <v>44061</v>
      </c>
      <c r="C174" s="5">
        <v>40795</v>
      </c>
      <c r="D174" s="5">
        <f t="shared" si="2"/>
        <v>4160</v>
      </c>
    </row>
    <row r="175" spans="2:4" ht="15" thickBot="1" x14ac:dyDescent="0.35">
      <c r="B175" s="4">
        <v>44062</v>
      </c>
      <c r="C175" s="5">
        <v>44955</v>
      </c>
      <c r="D175" s="5">
        <f t="shared" si="2"/>
        <v>-1197</v>
      </c>
    </row>
    <row r="176" spans="2:4" ht="15" thickBot="1" x14ac:dyDescent="0.35">
      <c r="B176" s="4">
        <v>44063</v>
      </c>
      <c r="C176" s="5">
        <v>43758</v>
      </c>
      <c r="D176" s="5">
        <f t="shared" si="2"/>
        <v>2803</v>
      </c>
    </row>
    <row r="177" spans="2:4" ht="15" thickBot="1" x14ac:dyDescent="0.35">
      <c r="B177" s="4">
        <v>44064</v>
      </c>
      <c r="C177" s="5">
        <v>46561</v>
      </c>
      <c r="D177" s="5">
        <f t="shared" si="2"/>
        <v>-325</v>
      </c>
    </row>
    <row r="178" spans="2:4" ht="15" thickBot="1" x14ac:dyDescent="0.35">
      <c r="B178" s="4">
        <v>44065</v>
      </c>
      <c r="C178" s="5">
        <v>46236</v>
      </c>
      <c r="D178" s="5">
        <f t="shared" si="2"/>
        <v>-8670</v>
      </c>
    </row>
    <row r="179" spans="2:4" ht="15" thickBot="1" x14ac:dyDescent="0.35">
      <c r="B179" s="4">
        <v>44066</v>
      </c>
      <c r="C179" s="5">
        <v>37566</v>
      </c>
      <c r="D179" s="5">
        <f t="shared" si="2"/>
        <v>-2923</v>
      </c>
    </row>
    <row r="180" spans="2:4" ht="15" thickBot="1" x14ac:dyDescent="0.35">
      <c r="B180" s="4">
        <v>44067</v>
      </c>
      <c r="C180" s="5">
        <v>34643</v>
      </c>
      <c r="D180" s="5">
        <f t="shared" si="2"/>
        <v>1736</v>
      </c>
    </row>
    <row r="181" spans="2:4" ht="15" thickBot="1" x14ac:dyDescent="0.35">
      <c r="B181" s="4">
        <v>44068</v>
      </c>
      <c r="C181" s="5">
        <v>36379</v>
      </c>
      <c r="D181" s="5">
        <f t="shared" si="2"/>
        <v>7674</v>
      </c>
    </row>
    <row r="182" spans="2:4" ht="15" thickBot="1" x14ac:dyDescent="0.35">
      <c r="B182" s="4">
        <v>44069</v>
      </c>
      <c r="C182" s="5">
        <v>44053</v>
      </c>
      <c r="D182" s="5">
        <f t="shared" si="2"/>
        <v>-69</v>
      </c>
    </row>
    <row r="183" spans="2:4" ht="15" thickBot="1" x14ac:dyDescent="0.35">
      <c r="B183" s="4">
        <v>44070</v>
      </c>
      <c r="C183" s="5">
        <v>43984</v>
      </c>
      <c r="D183" s="5">
        <f t="shared" si="2"/>
        <v>2564</v>
      </c>
    </row>
    <row r="184" spans="2:4" ht="15" thickBot="1" x14ac:dyDescent="0.35">
      <c r="B184" s="4">
        <v>44071</v>
      </c>
      <c r="C184" s="5">
        <v>46548</v>
      </c>
      <c r="D184" s="5">
        <f t="shared" si="2"/>
        <v>-2047</v>
      </c>
    </row>
    <row r="185" spans="2:4" ht="15" thickBot="1" x14ac:dyDescent="0.35">
      <c r="B185" s="4">
        <v>44072</v>
      </c>
      <c r="C185" s="5">
        <v>44501</v>
      </c>
      <c r="D185" s="5">
        <f t="shared" si="2"/>
        <v>-5000</v>
      </c>
    </row>
    <row r="186" spans="2:4" ht="15" thickBot="1" x14ac:dyDescent="0.35">
      <c r="B186" s="4">
        <v>44073</v>
      </c>
      <c r="C186" s="5">
        <v>39501</v>
      </c>
      <c r="D186" s="5">
        <f t="shared" si="2"/>
        <v>-8095</v>
      </c>
    </row>
    <row r="187" spans="2:4" ht="15" thickBot="1" x14ac:dyDescent="0.35">
      <c r="B187" s="4">
        <v>44074</v>
      </c>
      <c r="C187" s="5">
        <v>31406</v>
      </c>
      <c r="D187" s="5">
        <f t="shared" si="2"/>
        <v>11027</v>
      </c>
    </row>
    <row r="188" spans="2:4" ht="15" thickBot="1" x14ac:dyDescent="0.35">
      <c r="B188" s="4">
        <v>44075</v>
      </c>
      <c r="C188" s="5">
        <v>42433</v>
      </c>
      <c r="D188" s="5">
        <f t="shared" si="2"/>
        <v>-11830</v>
      </c>
    </row>
    <row r="189" spans="2:4" ht="15" thickBot="1" x14ac:dyDescent="0.35">
      <c r="B189" s="4">
        <v>44076</v>
      </c>
      <c r="C189" s="5">
        <v>30603</v>
      </c>
      <c r="D189" s="5">
        <f t="shared" si="2"/>
        <v>14111</v>
      </c>
    </row>
    <row r="190" spans="2:4" ht="15" thickBot="1" x14ac:dyDescent="0.35">
      <c r="B190" s="4">
        <v>44077</v>
      </c>
      <c r="C190" s="5">
        <v>44714</v>
      </c>
      <c r="D190" s="5">
        <f t="shared" si="2"/>
        <v>6877</v>
      </c>
    </row>
    <row r="191" spans="2:4" ht="15" thickBot="1" x14ac:dyDescent="0.35">
      <c r="B191" s="4">
        <v>44078</v>
      </c>
      <c r="C191" s="5">
        <v>51591</v>
      </c>
      <c r="D191" s="5">
        <f t="shared" si="2"/>
        <v>-6686</v>
      </c>
    </row>
    <row r="192" spans="2:4" ht="15" thickBot="1" x14ac:dyDescent="0.35">
      <c r="B192" s="4">
        <v>44079</v>
      </c>
      <c r="C192" s="5">
        <v>44905</v>
      </c>
      <c r="D192" s="5">
        <f t="shared" si="2"/>
        <v>-11788</v>
      </c>
    </row>
    <row r="193" spans="2:4" ht="15" thickBot="1" x14ac:dyDescent="0.35">
      <c r="B193" s="4">
        <v>44080</v>
      </c>
      <c r="C193" s="5">
        <v>33117</v>
      </c>
      <c r="D193" s="5">
        <f t="shared" si="2"/>
        <v>-4435</v>
      </c>
    </row>
    <row r="194" spans="2:4" ht="15" thickBot="1" x14ac:dyDescent="0.35">
      <c r="B194" s="4">
        <v>44081</v>
      </c>
      <c r="C194" s="5">
        <v>28682</v>
      </c>
      <c r="D194" s="5">
        <f t="shared" si="2"/>
        <v>-6459</v>
      </c>
    </row>
    <row r="195" spans="2:4" ht="15" thickBot="1" x14ac:dyDescent="0.35">
      <c r="B195" s="4">
        <v>44082</v>
      </c>
      <c r="C195" s="5">
        <v>22223</v>
      </c>
      <c r="D195" s="5">
        <f t="shared" ref="D195:D258" si="3">C196-C195</f>
        <v>8760</v>
      </c>
    </row>
    <row r="196" spans="2:4" ht="15" thickBot="1" x14ac:dyDescent="0.35">
      <c r="B196" s="4">
        <v>44083</v>
      </c>
      <c r="C196" s="5">
        <v>30983</v>
      </c>
      <c r="D196" s="5">
        <f t="shared" si="3"/>
        <v>6598</v>
      </c>
    </row>
    <row r="197" spans="2:4" ht="15" thickBot="1" x14ac:dyDescent="0.35">
      <c r="B197" s="4">
        <v>44084</v>
      </c>
      <c r="C197" s="5">
        <v>37581</v>
      </c>
      <c r="D197" s="5">
        <f t="shared" si="3"/>
        <v>7346</v>
      </c>
    </row>
    <row r="198" spans="2:4" ht="15" thickBot="1" x14ac:dyDescent="0.35">
      <c r="B198" s="4">
        <v>44085</v>
      </c>
      <c r="C198" s="5">
        <v>44927</v>
      </c>
      <c r="D198" s="5">
        <f t="shared" si="3"/>
        <v>-2840</v>
      </c>
    </row>
    <row r="199" spans="2:4" ht="15" thickBot="1" x14ac:dyDescent="0.35">
      <c r="B199" s="4">
        <v>44086</v>
      </c>
      <c r="C199" s="5">
        <v>42087</v>
      </c>
      <c r="D199" s="5">
        <f t="shared" si="3"/>
        <v>-7634</v>
      </c>
    </row>
    <row r="200" spans="2:4" ht="15" thickBot="1" x14ac:dyDescent="0.35">
      <c r="B200" s="4">
        <v>44087</v>
      </c>
      <c r="C200" s="5">
        <v>34453</v>
      </c>
      <c r="D200" s="5">
        <f t="shared" si="3"/>
        <v>-589</v>
      </c>
    </row>
    <row r="201" spans="2:4" ht="15" thickBot="1" x14ac:dyDescent="0.35">
      <c r="B201" s="4">
        <v>44088</v>
      </c>
      <c r="C201" s="5">
        <v>33864</v>
      </c>
      <c r="D201" s="5">
        <f t="shared" si="3"/>
        <v>1581</v>
      </c>
    </row>
    <row r="202" spans="2:4" ht="15" thickBot="1" x14ac:dyDescent="0.35">
      <c r="B202" s="4">
        <v>44089</v>
      </c>
      <c r="C202" s="5">
        <v>35445</v>
      </c>
      <c r="D202" s="5">
        <f t="shared" si="3"/>
        <v>4576</v>
      </c>
    </row>
    <row r="203" spans="2:4" ht="15" thickBot="1" x14ac:dyDescent="0.35">
      <c r="B203" s="4">
        <v>44090</v>
      </c>
      <c r="C203" s="5">
        <v>40021</v>
      </c>
      <c r="D203" s="5">
        <f t="shared" si="3"/>
        <v>3537</v>
      </c>
    </row>
    <row r="204" spans="2:4" ht="15" thickBot="1" x14ac:dyDescent="0.35">
      <c r="B204" s="4">
        <v>44091</v>
      </c>
      <c r="C204" s="5">
        <v>43558</v>
      </c>
      <c r="D204" s="5">
        <f t="shared" si="3"/>
        <v>3928</v>
      </c>
    </row>
    <row r="205" spans="2:4" ht="15" thickBot="1" x14ac:dyDescent="0.35">
      <c r="B205" s="4">
        <v>44092</v>
      </c>
      <c r="C205" s="5">
        <v>47486</v>
      </c>
      <c r="D205" s="5">
        <f t="shared" si="3"/>
        <v>-1947</v>
      </c>
    </row>
    <row r="206" spans="2:4" ht="15" thickBot="1" x14ac:dyDescent="0.35">
      <c r="B206" s="4">
        <v>44093</v>
      </c>
      <c r="C206" s="5">
        <v>45539</v>
      </c>
      <c r="D206" s="5">
        <f t="shared" si="3"/>
        <v>-9244</v>
      </c>
    </row>
    <row r="207" spans="2:4" ht="15" thickBot="1" x14ac:dyDescent="0.35">
      <c r="B207" s="4">
        <v>44094</v>
      </c>
      <c r="C207" s="5">
        <v>36295</v>
      </c>
      <c r="D207" s="5">
        <f t="shared" si="3"/>
        <v>3177</v>
      </c>
    </row>
    <row r="208" spans="2:4" ht="15" thickBot="1" x14ac:dyDescent="0.35">
      <c r="B208" s="4">
        <v>44095</v>
      </c>
      <c r="C208" s="5">
        <v>39472</v>
      </c>
      <c r="D208" s="5">
        <f t="shared" si="3"/>
        <v>9967</v>
      </c>
    </row>
    <row r="209" spans="2:4" ht="15" thickBot="1" x14ac:dyDescent="0.35">
      <c r="B209" s="4">
        <v>44096</v>
      </c>
      <c r="C209" s="5">
        <v>49439</v>
      </c>
      <c r="D209" s="5">
        <f t="shared" si="3"/>
        <v>-10872</v>
      </c>
    </row>
    <row r="210" spans="2:4" ht="15" thickBot="1" x14ac:dyDescent="0.35">
      <c r="B210" s="4">
        <v>44097</v>
      </c>
      <c r="C210" s="5">
        <v>38567</v>
      </c>
      <c r="D210" s="5">
        <f t="shared" si="3"/>
        <v>5205</v>
      </c>
    </row>
    <row r="211" spans="2:4" ht="15" thickBot="1" x14ac:dyDescent="0.35">
      <c r="B211" s="4">
        <v>44098</v>
      </c>
      <c r="C211" s="5">
        <v>43772</v>
      </c>
      <c r="D211" s="5">
        <f t="shared" si="3"/>
        <v>11754</v>
      </c>
    </row>
    <row r="212" spans="2:4" ht="15" thickBot="1" x14ac:dyDescent="0.35">
      <c r="B212" s="4">
        <v>44099</v>
      </c>
      <c r="C212" s="5">
        <v>55526</v>
      </c>
      <c r="D212" s="5">
        <f t="shared" si="3"/>
        <v>-7793</v>
      </c>
    </row>
    <row r="213" spans="2:4" ht="15" thickBot="1" x14ac:dyDescent="0.35">
      <c r="B213" s="4">
        <v>44100</v>
      </c>
      <c r="C213" s="5">
        <v>47733</v>
      </c>
    </row>
    <row r="214" spans="2:4" ht="15" thickBot="1" x14ac:dyDescent="0.35">
      <c r="B214" s="4">
        <f>B213+1</f>
        <v>44101</v>
      </c>
      <c r="C214">
        <f>C213-$G$5*($H$12-C213)</f>
        <v>47380.707114510289</v>
      </c>
    </row>
    <row r="215" spans="2:4" ht="15" thickBot="1" x14ac:dyDescent="0.35">
      <c r="B215" s="4">
        <f t="shared" ref="B215:B273" si="4">B214+1</f>
        <v>44102</v>
      </c>
      <c r="C215">
        <f>C214-$G$5*($H$12-C214)</f>
        <v>47042.580068239811</v>
      </c>
    </row>
    <row r="216" spans="2:4" ht="15" thickBot="1" x14ac:dyDescent="0.35">
      <c r="B216" s="4">
        <f t="shared" si="4"/>
        <v>44103</v>
      </c>
      <c r="C216">
        <f>C215-$G$5*($H$12-C215)</f>
        <v>46718.049247071875</v>
      </c>
    </row>
    <row r="217" spans="2:4" ht="15" thickBot="1" x14ac:dyDescent="0.35">
      <c r="B217" s="4">
        <f t="shared" si="4"/>
        <v>44104</v>
      </c>
      <c r="C217">
        <f>C216-$G$5*($H$12-C216)</f>
        <v>46406.567941303496</v>
      </c>
    </row>
    <row r="218" spans="2:4" ht="15" thickBot="1" x14ac:dyDescent="0.35">
      <c r="B218" s="4">
        <f t="shared" si="4"/>
        <v>44105</v>
      </c>
      <c r="C218">
        <f>C217-$G$5*($H$12-C217)</f>
        <v>46107.611424649658</v>
      </c>
    </row>
    <row r="219" spans="2:4" ht="15" thickBot="1" x14ac:dyDescent="0.35">
      <c r="B219" s="4">
        <f t="shared" si="4"/>
        <v>44106</v>
      </c>
      <c r="C219">
        <f>C218-$G$5*($H$12-C218)</f>
        <v>45820.67607028121</v>
      </c>
    </row>
    <row r="220" spans="2:4" ht="15" thickBot="1" x14ac:dyDescent="0.35">
      <c r="B220" s="4">
        <f t="shared" si="4"/>
        <v>44107</v>
      </c>
      <c r="C220">
        <f>C219-$G$5*($H$12-C219)</f>
        <v>45545.278502407222</v>
      </c>
    </row>
    <row r="221" spans="2:4" ht="15" thickBot="1" x14ac:dyDescent="0.35">
      <c r="B221" s="4">
        <f t="shared" si="4"/>
        <v>44108</v>
      </c>
      <c r="C221">
        <f>C220-$G$5*($H$12-C220)</f>
        <v>45280.954781972556</v>
      </c>
    </row>
    <row r="222" spans="2:4" ht="15" thickBot="1" x14ac:dyDescent="0.35">
      <c r="B222" s="4">
        <f t="shared" si="4"/>
        <v>44109</v>
      </c>
      <c r="C222">
        <f>C221-$G$5*($H$12-C221)</f>
        <v>45027.259625098872</v>
      </c>
    </row>
    <row r="223" spans="2:4" ht="15" thickBot="1" x14ac:dyDescent="0.35">
      <c r="B223" s="4">
        <f t="shared" si="4"/>
        <v>44110</v>
      </c>
      <c r="C223">
        <f>C222-$G$5*($H$12-C222)</f>
        <v>44783.765652952425</v>
      </c>
    </row>
    <row r="224" spans="2:4" ht="15" thickBot="1" x14ac:dyDescent="0.35">
      <c r="B224" s="4">
        <f t="shared" si="4"/>
        <v>44111</v>
      </c>
      <c r="C224">
        <f>C223-$G$5*($H$12-C223)</f>
        <v>44550.062671774991</v>
      </c>
    </row>
    <row r="225" spans="2:3" ht="15" thickBot="1" x14ac:dyDescent="0.35">
      <c r="B225" s="4">
        <f t="shared" si="4"/>
        <v>44112</v>
      </c>
      <c r="C225">
        <f>C224-$G$5*($H$12-C224)</f>
        <v>44325.756981865059</v>
      </c>
    </row>
    <row r="226" spans="2:3" ht="15" thickBot="1" x14ac:dyDescent="0.35">
      <c r="B226" s="4">
        <f t="shared" si="4"/>
        <v>44113</v>
      </c>
      <c r="C226">
        <f>C225-$G$5*($H$12-C225)</f>
        <v>44110.470714345131</v>
      </c>
    </row>
    <row r="227" spans="2:3" ht="15" thickBot="1" x14ac:dyDescent="0.35">
      <c r="B227" s="4">
        <f t="shared" si="4"/>
        <v>44114</v>
      </c>
      <c r="C227">
        <f>C226-$G$5*($H$12-C226)</f>
        <v>43903.841194597888</v>
      </c>
    </row>
    <row r="228" spans="2:3" ht="15" thickBot="1" x14ac:dyDescent="0.35">
      <c r="B228" s="4">
        <f t="shared" si="4"/>
        <v>44115</v>
      </c>
      <c r="C228">
        <f>C227-$G$5*($H$12-C227)</f>
        <v>43705.520331298874</v>
      </c>
    </row>
    <row r="229" spans="2:3" ht="15" thickBot="1" x14ac:dyDescent="0.35">
      <c r="B229" s="4">
        <f t="shared" si="4"/>
        <v>44116</v>
      </c>
      <c r="C229">
        <f>C228-$G$5*($H$12-C228)</f>
        <v>43515.174030016373</v>
      </c>
    </row>
    <row r="230" spans="2:3" ht="15" thickBot="1" x14ac:dyDescent="0.35">
      <c r="B230" s="4">
        <f t="shared" si="4"/>
        <v>44117</v>
      </c>
      <c r="C230">
        <f>C229-$G$5*($H$12-C229)</f>
        <v>43332.481630390714</v>
      </c>
    </row>
    <row r="231" spans="2:3" ht="15" thickBot="1" x14ac:dyDescent="0.35">
      <c r="B231" s="4">
        <f t="shared" si="4"/>
        <v>44118</v>
      </c>
      <c r="C231">
        <f>C230-$G$5*($H$12-C230)</f>
        <v>43157.135365944807</v>
      </c>
    </row>
    <row r="232" spans="2:3" ht="15" thickBot="1" x14ac:dyDescent="0.35">
      <c r="B232" s="4">
        <f t="shared" si="4"/>
        <v>44119</v>
      </c>
      <c r="C232">
        <f>C231-$G$5*($H$12-C231)</f>
        <v>42988.839845615919</v>
      </c>
    </row>
    <row r="233" spans="2:3" ht="15" thickBot="1" x14ac:dyDescent="0.35">
      <c r="B233" s="4">
        <f t="shared" si="4"/>
        <v>44120</v>
      </c>
      <c r="C233">
        <f>C232-$G$5*($H$12-C232)</f>
        <v>42827.311556135261</v>
      </c>
    </row>
    <row r="234" spans="2:3" ht="15" thickBot="1" x14ac:dyDescent="0.35">
      <c r="B234" s="4">
        <f t="shared" si="4"/>
        <v>44121</v>
      </c>
      <c r="C234">
        <f>C233-$G$5*($H$12-C233)</f>
        <v>42672.278384417084</v>
      </c>
    </row>
    <row r="235" spans="2:3" ht="15" thickBot="1" x14ac:dyDescent="0.35">
      <c r="B235" s="4">
        <f t="shared" si="4"/>
        <v>44122</v>
      </c>
      <c r="C235">
        <f>C234-$G$5*($H$12-C234)</f>
        <v>42523.479159152739</v>
      </c>
    </row>
    <row r="236" spans="2:3" ht="15" thickBot="1" x14ac:dyDescent="0.35">
      <c r="B236" s="4">
        <f t="shared" si="4"/>
        <v>44123</v>
      </c>
      <c r="C236">
        <f>C235-$G$5*($H$12-C235)</f>
        <v>42380.663210837374</v>
      </c>
    </row>
    <row r="237" spans="2:3" ht="15" thickBot="1" x14ac:dyDescent="0.35">
      <c r="B237" s="4">
        <f t="shared" si="4"/>
        <v>44124</v>
      </c>
      <c r="C237">
        <f>C236-$G$5*($H$12-C236)</f>
        <v>42243.589949488189</v>
      </c>
    </row>
    <row r="238" spans="2:3" ht="15" thickBot="1" x14ac:dyDescent="0.35">
      <c r="B238" s="4">
        <f t="shared" si="4"/>
        <v>44125</v>
      </c>
      <c r="C238">
        <f>C237-$G$5*($H$12-C237)</f>
        <v>42112.02845934275</v>
      </c>
    </row>
    <row r="239" spans="2:3" ht="15" thickBot="1" x14ac:dyDescent="0.35">
      <c r="B239" s="4">
        <f t="shared" si="4"/>
        <v>44126</v>
      </c>
      <c r="C239">
        <f>C238-$G$5*($H$12-C238)</f>
        <v>41985.75710985472</v>
      </c>
    </row>
    <row r="240" spans="2:3" ht="15" thickBot="1" x14ac:dyDescent="0.35">
      <c r="B240" s="4">
        <f t="shared" si="4"/>
        <v>44127</v>
      </c>
      <c r="C240">
        <f>C239-$G$5*($H$12-C239)</f>
        <v>41864.563182331534</v>
      </c>
    </row>
    <row r="241" spans="2:3" ht="15" thickBot="1" x14ac:dyDescent="0.35">
      <c r="B241" s="4">
        <f t="shared" si="4"/>
        <v>44128</v>
      </c>
      <c r="C241">
        <f>C240-$G$5*($H$12-C240)</f>
        <v>41748.242511585173</v>
      </c>
    </row>
    <row r="242" spans="2:3" ht="15" thickBot="1" x14ac:dyDescent="0.35">
      <c r="B242" s="4">
        <f t="shared" si="4"/>
        <v>44129</v>
      </c>
      <c r="C242">
        <f>C241-$G$5*($H$12-C241)</f>
        <v>41636.599141992301</v>
      </c>
    </row>
    <row r="243" spans="2:3" ht="15" thickBot="1" x14ac:dyDescent="0.35">
      <c r="B243" s="4">
        <f t="shared" si="4"/>
        <v>44130</v>
      </c>
      <c r="C243">
        <f>C242-$G$5*($H$12-C242)</f>
        <v>41529.444997384337</v>
      </c>
    </row>
    <row r="244" spans="2:3" ht="15" thickBot="1" x14ac:dyDescent="0.35">
      <c r="B244" s="4">
        <f t="shared" si="4"/>
        <v>44131</v>
      </c>
      <c r="C244">
        <f>C243-$G$5*($H$12-C243)</f>
        <v>41426.599564211407</v>
      </c>
    </row>
    <row r="245" spans="2:3" ht="15" thickBot="1" x14ac:dyDescent="0.35">
      <c r="B245" s="4">
        <f t="shared" si="4"/>
        <v>44132</v>
      </c>
      <c r="C245">
        <f>C244-$G$5*($H$12-C244)</f>
        <v>41327.889587446392</v>
      </c>
    </row>
    <row r="246" spans="2:3" ht="15" thickBot="1" x14ac:dyDescent="0.35">
      <c r="B246" s="4">
        <f t="shared" si="4"/>
        <v>44133</v>
      </c>
      <c r="C246">
        <f>C245-$G$5*($H$12-C245)</f>
        <v>41233.148778716786</v>
      </c>
    </row>
    <row r="247" spans="2:3" ht="15" thickBot="1" x14ac:dyDescent="0.35">
      <c r="B247" s="4">
        <f t="shared" si="4"/>
        <v>44134</v>
      </c>
      <c r="C247">
        <f>C246-$G$5*($H$12-C246)</f>
        <v>41142.217536172706</v>
      </c>
    </row>
    <row r="248" spans="2:3" ht="15" thickBot="1" x14ac:dyDescent="0.35">
      <c r="B248" s="4">
        <f t="shared" si="4"/>
        <v>44135</v>
      </c>
      <c r="C248">
        <f>C247-$G$5*($H$12-C247)</f>
        <v>41054.942675619124</v>
      </c>
    </row>
    <row r="249" spans="2:3" ht="15" thickBot="1" x14ac:dyDescent="0.35">
      <c r="B249" s="4">
        <f t="shared" si="4"/>
        <v>44136</v>
      </c>
      <c r="C249">
        <f>C248-$G$5*($H$12-C248)</f>
        <v>40971.177172459364</v>
      </c>
    </row>
    <row r="250" spans="2:3" ht="15" thickBot="1" x14ac:dyDescent="0.35">
      <c r="B250" s="4">
        <f t="shared" si="4"/>
        <v>44137</v>
      </c>
      <c r="C250">
        <f>C249-$G$5*($H$12-C249)</f>
        <v>40890.779914015162</v>
      </c>
    </row>
    <row r="251" spans="2:3" ht="15" thickBot="1" x14ac:dyDescent="0.35">
      <c r="B251" s="4">
        <f t="shared" si="4"/>
        <v>44138</v>
      </c>
      <c r="C251">
        <f>C250-$G$5*($H$12-C250)</f>
        <v>40813.615461806046</v>
      </c>
    </row>
    <row r="252" spans="2:3" ht="15" thickBot="1" x14ac:dyDescent="0.35">
      <c r="B252" s="4">
        <f t="shared" si="4"/>
        <v>44139</v>
      </c>
      <c r="C252">
        <f>C251-$G$5*($H$12-C251)</f>
        <v>40739.553823387549</v>
      </c>
    </row>
    <row r="253" spans="2:3" ht="15" thickBot="1" x14ac:dyDescent="0.35">
      <c r="B253" s="4">
        <f t="shared" si="4"/>
        <v>44140</v>
      </c>
      <c r="C253">
        <f>C252-$G$5*($H$12-C252)</f>
        <v>40668.4702333639</v>
      </c>
    </row>
    <row r="254" spans="2:3" ht="15" thickBot="1" x14ac:dyDescent="0.35">
      <c r="B254" s="4">
        <f t="shared" si="4"/>
        <v>44141</v>
      </c>
      <c r="C254">
        <f>C253-$G$5*($H$12-C253)</f>
        <v>40600.244943206293</v>
      </c>
    </row>
    <row r="255" spans="2:3" ht="15" thickBot="1" x14ac:dyDescent="0.35">
      <c r="B255" s="4">
        <f t="shared" si="4"/>
        <v>44142</v>
      </c>
      <c r="C255">
        <f>C254-$G$5*($H$12-C254)</f>
        <v>40534.763019522616</v>
      </c>
    </row>
    <row r="256" spans="2:3" ht="15" thickBot="1" x14ac:dyDescent="0.35">
      <c r="B256" s="4">
        <f t="shared" si="4"/>
        <v>44143</v>
      </c>
      <c r="C256">
        <f>C255-$G$5*($H$12-C255)</f>
        <v>40471.91415043889</v>
      </c>
    </row>
    <row r="257" spans="2:3" ht="15" thickBot="1" x14ac:dyDescent="0.35">
      <c r="B257" s="4">
        <f t="shared" si="4"/>
        <v>44144</v>
      </c>
      <c r="C257">
        <f>C256-$G$5*($H$12-C256)</f>
        <v>40411.592459766143</v>
      </c>
    </row>
    <row r="258" spans="2:3" ht="15" thickBot="1" x14ac:dyDescent="0.35">
      <c r="B258" s="4">
        <f t="shared" si="4"/>
        <v>44145</v>
      </c>
      <c r="C258">
        <f>C257-$G$5*($H$12-C257)</f>
        <v>40353.696328639729</v>
      </c>
    </row>
    <row r="259" spans="2:3" ht="15" thickBot="1" x14ac:dyDescent="0.35">
      <c r="B259" s="4">
        <f t="shared" si="4"/>
        <v>44146</v>
      </c>
      <c r="C259">
        <f>C258-$G$5*($H$12-C258)</f>
        <v>40298.128224330583</v>
      </c>
    </row>
    <row r="260" spans="2:3" ht="15" thickBot="1" x14ac:dyDescent="0.35">
      <c r="B260" s="4">
        <f t="shared" si="4"/>
        <v>44147</v>
      </c>
      <c r="C260">
        <f>C259-$G$5*($H$12-C259)</f>
        <v>40244.794535940069</v>
      </c>
    </row>
    <row r="261" spans="2:3" ht="15" thickBot="1" x14ac:dyDescent="0.35">
      <c r="B261" s="4">
        <f t="shared" si="4"/>
        <v>44148</v>
      </c>
      <c r="C261">
        <f>C260-$G$5*($H$12-C260)</f>
        <v>40193.605416701612</v>
      </c>
    </row>
    <row r="262" spans="2:3" ht="15" thickBot="1" x14ac:dyDescent="0.35">
      <c r="B262" s="4">
        <f t="shared" si="4"/>
        <v>44149</v>
      </c>
      <c r="C262">
        <f>C261-$G$5*($H$12-C261)</f>
        <v>40144.474632623394</v>
      </c>
    </row>
    <row r="263" spans="2:3" ht="15" thickBot="1" x14ac:dyDescent="0.35">
      <c r="B263" s="4">
        <f t="shared" si="4"/>
        <v>44150</v>
      </c>
      <c r="C263">
        <f>C262-$G$5*($H$12-C262)</f>
        <v>40097.319417217244</v>
      </c>
    </row>
    <row r="264" spans="2:3" ht="15" thickBot="1" x14ac:dyDescent="0.35">
      <c r="B264" s="4">
        <f t="shared" si="4"/>
        <v>44151</v>
      </c>
      <c r="C264">
        <f>C263-$G$5*($H$12-C263)</f>
        <v>40052.060332068919</v>
      </c>
    </row>
    <row r="265" spans="2:3" ht="15" thickBot="1" x14ac:dyDescent="0.35">
      <c r="B265" s="4">
        <f t="shared" si="4"/>
        <v>44152</v>
      </c>
      <c r="C265">
        <f>C264-$G$5*($H$12-C264)</f>
        <v>40008.621133014887</v>
      </c>
    </row>
    <row r="266" spans="2:3" ht="15" thickBot="1" x14ac:dyDescent="0.35">
      <c r="B266" s="4">
        <f t="shared" si="4"/>
        <v>44153</v>
      </c>
      <c r="C266">
        <f>C265-$G$5*($H$12-C265)</f>
        <v>39966.928641700229</v>
      </c>
    </row>
    <row r="267" spans="2:3" ht="15" thickBot="1" x14ac:dyDescent="0.35">
      <c r="B267" s="4">
        <f t="shared" si="4"/>
        <v>44154</v>
      </c>
      <c r="C267">
        <f>C266-$G$5*($H$12-C266)</f>
        <v>39926.912622301235</v>
      </c>
    </row>
    <row r="268" spans="2:3" ht="15" thickBot="1" x14ac:dyDescent="0.35">
      <c r="B268" s="4">
        <f t="shared" si="4"/>
        <v>44155</v>
      </c>
      <c r="C268">
        <f>C267-$G$5*($H$12-C267)</f>
        <v>39888.50566320504</v>
      </c>
    </row>
    <row r="269" spans="2:3" ht="15" thickBot="1" x14ac:dyDescent="0.35">
      <c r="B269" s="4">
        <f t="shared" si="4"/>
        <v>44156</v>
      </c>
      <c r="C269">
        <f>C268-$G$5*($H$12-C268)</f>
        <v>39851.643063446958</v>
      </c>
    </row>
    <row r="270" spans="2:3" ht="15" thickBot="1" x14ac:dyDescent="0.35">
      <c r="B270" s="4">
        <f t="shared" si="4"/>
        <v>44157</v>
      </c>
      <c r="C270">
        <f>C269-$G$5*($H$12-C269)</f>
        <v>39816.262723714222</v>
      </c>
    </row>
    <row r="271" spans="2:3" ht="15" thickBot="1" x14ac:dyDescent="0.35">
      <c r="B271" s="4">
        <f t="shared" si="4"/>
        <v>44158</v>
      </c>
      <c r="C271">
        <f>C270-$G$5*($H$12-C270)</f>
        <v>39782.305041732521</v>
      </c>
    </row>
    <row r="272" spans="2:3" ht="15" thickBot="1" x14ac:dyDescent="0.35">
      <c r="B272" s="4">
        <f t="shared" si="4"/>
        <v>44159</v>
      </c>
      <c r="C272">
        <f>C271-$G$5*($H$12-C271)</f>
        <v>39749.712811859063</v>
      </c>
    </row>
    <row r="273" spans="2:3" ht="15" thickBot="1" x14ac:dyDescent="0.35">
      <c r="B273" s="4">
        <f t="shared" si="4"/>
        <v>44160</v>
      </c>
      <c r="C273">
        <f>C272-$G$5*($H$12-C272)</f>
        <v>39718.431128713062</v>
      </c>
    </row>
  </sheetData>
  <sortState xmlns:xlrd2="http://schemas.microsoft.com/office/spreadsheetml/2017/richdata2" ref="B3:C213">
    <sortCondition ref="B3:B21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Shimko</dc:creator>
  <cp:lastModifiedBy>David Shimko</cp:lastModifiedBy>
  <dcterms:created xsi:type="dcterms:W3CDTF">2020-09-26T22:26:47Z</dcterms:created>
  <dcterms:modified xsi:type="dcterms:W3CDTF">2020-09-28T02:54:36Z</dcterms:modified>
</cp:coreProperties>
</file>